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ckie.mcdonald\Downloads\"/>
    </mc:Choice>
  </mc:AlternateContent>
  <xr:revisionPtr revIDLastSave="0" documentId="13_ncr:1_{6A7F9E19-CE06-4895-B97C-547837F7A6A6}" xr6:coauthVersionLast="47" xr6:coauthVersionMax="47" xr10:uidLastSave="{00000000-0000-0000-0000-000000000000}"/>
  <bookViews>
    <workbookView xWindow="14370" yWindow="-18120" windowWidth="29040" windowHeight="17520" activeTab="1" xr2:uid="{C5813C15-D70D-479F-9309-69C2710352FC}"/>
  </bookViews>
  <sheets>
    <sheet name="Notes" sheetId="2" r:id="rId1"/>
    <sheet name="2024-25 Allocations" sheetId="11" r:id="rId2"/>
    <sheet name="Sheet1" sheetId="12" state="hidden" r:id="rId3"/>
    <sheet name="2024-25 All Districts" sheetId="10" state="hidden" r:id="rId4"/>
  </sheets>
  <externalReferences>
    <externalReference r:id="rId5"/>
  </externalReferences>
  <definedNames>
    <definedName name="_xlnm._FilterDatabase" localSheetId="3" hidden="1">'2024-25 All Districts'!$A$4:$J$336</definedName>
    <definedName name="_xlnm._FilterDatabase" localSheetId="1" hidden="1">'2024-25 Allocations'!$A$4:$L$4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2" l="1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2" i="12"/>
  <c r="D2" i="11"/>
  <c r="E2" i="11" s="1"/>
  <c r="L106" i="11" s="1"/>
  <c r="L29" i="11" l="1"/>
  <c r="L53" i="11"/>
  <c r="L77" i="11"/>
  <c r="L101" i="11"/>
  <c r="L125" i="11"/>
  <c r="L54" i="11"/>
  <c r="L108" i="11"/>
  <c r="L63" i="11"/>
  <c r="L6" i="11"/>
  <c r="L30" i="11"/>
  <c r="L78" i="11"/>
  <c r="L126" i="11"/>
  <c r="L60" i="11"/>
  <c r="L7" i="11"/>
  <c r="L31" i="11"/>
  <c r="L55" i="11"/>
  <c r="L79" i="11"/>
  <c r="L103" i="11"/>
  <c r="L127" i="11"/>
  <c r="L32" i="11"/>
  <c r="L56" i="11"/>
  <c r="L80" i="11"/>
  <c r="L104" i="11"/>
  <c r="L128" i="11"/>
  <c r="L8" i="11"/>
  <c r="L9" i="11"/>
  <c r="L33" i="11"/>
  <c r="L57" i="11"/>
  <c r="L81" i="11"/>
  <c r="L105" i="11"/>
  <c r="L129" i="11"/>
  <c r="L34" i="11"/>
  <c r="L58" i="11"/>
  <c r="L82" i="11"/>
  <c r="L130" i="11"/>
  <c r="L84" i="11"/>
  <c r="L87" i="11"/>
  <c r="L10" i="11"/>
  <c r="L11" i="11"/>
  <c r="L35" i="11"/>
  <c r="L59" i="11"/>
  <c r="L83" i="11"/>
  <c r="L107" i="11"/>
  <c r="L5" i="11"/>
  <c r="L39" i="11"/>
  <c r="L12" i="11"/>
  <c r="L13" i="11"/>
  <c r="L37" i="11"/>
  <c r="L61" i="11"/>
  <c r="L85" i="11"/>
  <c r="L109" i="11"/>
  <c r="L38" i="11"/>
  <c r="L62" i="11"/>
  <c r="L86" i="11"/>
  <c r="L110" i="11"/>
  <c r="L14" i="11"/>
  <c r="L15" i="11"/>
  <c r="L16" i="11"/>
  <c r="L40" i="11"/>
  <c r="L64" i="11"/>
  <c r="L88" i="11"/>
  <c r="L112" i="11"/>
  <c r="L43" i="11"/>
  <c r="L17" i="11"/>
  <c r="L41" i="11"/>
  <c r="L65" i="11"/>
  <c r="L89" i="11"/>
  <c r="L113" i="11"/>
  <c r="L42" i="11"/>
  <c r="L66" i="11"/>
  <c r="L90" i="11"/>
  <c r="L114" i="11"/>
  <c r="L67" i="11"/>
  <c r="L18" i="11"/>
  <c r="L19" i="11"/>
  <c r="L20" i="11"/>
  <c r="L44" i="11"/>
  <c r="L68" i="11"/>
  <c r="L92" i="11"/>
  <c r="L116" i="11"/>
  <c r="L95" i="11"/>
  <c r="L99" i="11"/>
  <c r="L91" i="11"/>
  <c r="L21" i="11"/>
  <c r="L45" i="11"/>
  <c r="L69" i="11"/>
  <c r="L93" i="11"/>
  <c r="L117" i="11"/>
  <c r="L94" i="11"/>
  <c r="L119" i="11"/>
  <c r="L121" i="11"/>
  <c r="L123" i="11"/>
  <c r="L115" i="11"/>
  <c r="L22" i="11"/>
  <c r="L46" i="11"/>
  <c r="L70" i="11"/>
  <c r="L118" i="11"/>
  <c r="L71" i="11"/>
  <c r="L23" i="11"/>
  <c r="L47" i="11"/>
  <c r="L24" i="11"/>
  <c r="L48" i="11"/>
  <c r="L72" i="11"/>
  <c r="L96" i="11"/>
  <c r="L120" i="11"/>
  <c r="L49" i="11"/>
  <c r="L73" i="11"/>
  <c r="L97" i="11"/>
  <c r="L25" i="11"/>
  <c r="L26" i="11"/>
  <c r="L50" i="11"/>
  <c r="L74" i="11"/>
  <c r="L98" i="11"/>
  <c r="L122" i="11"/>
  <c r="L111" i="11"/>
  <c r="L27" i="11"/>
  <c r="L51" i="11"/>
  <c r="L75" i="11"/>
  <c r="L28" i="11"/>
  <c r="L52" i="11"/>
  <c r="L76" i="11"/>
  <c r="L100" i="11"/>
  <c r="L124" i="11"/>
  <c r="L102" i="11"/>
  <c r="L36" i="11"/>
  <c r="L2" i="11" l="1"/>
</calcChain>
</file>

<file path=xl/sharedStrings.xml><?xml version="1.0" encoding="utf-8"?>
<sst xmlns="http://schemas.openxmlformats.org/spreadsheetml/2006/main" count="2321" uniqueCount="603">
  <si>
    <t>Unexcused Absences and Truancy Appendix: Grades 1-12</t>
  </si>
  <si>
    <t>DistrictName</t>
  </si>
  <si>
    <t>October 1 Enrollment</t>
  </si>
  <si>
    <t xml:space="preserve">Number of Students with a  Filed Truancy Petition  </t>
  </si>
  <si>
    <t>Othello School District</t>
  </si>
  <si>
    <t>*NA</t>
  </si>
  <si>
    <t>Washtucna School District</t>
  </si>
  <si>
    <t>Benge School District</t>
  </si>
  <si>
    <t>Ritzville School District</t>
  </si>
  <si>
    <t>Lind School District</t>
  </si>
  <si>
    <t>Clarkston School District</t>
  </si>
  <si>
    <t>Asotin-Anatone School District</t>
  </si>
  <si>
    <t>Prosser School District</t>
  </si>
  <si>
    <t>Kennewick School District</t>
  </si>
  <si>
    <t>Finley School District</t>
  </si>
  <si>
    <t>Kiona-Benton City School District</t>
  </si>
  <si>
    <t>Paterson School District</t>
  </si>
  <si>
    <t>Richland School District</t>
  </si>
  <si>
    <t>Stehekin School District</t>
  </si>
  <si>
    <t>Lake Chelan School District</t>
  </si>
  <si>
    <t>Pinnacles Prep Charter School</t>
  </si>
  <si>
    <t>Entiat School District</t>
  </si>
  <si>
    <t>CASHMERE SCHOOL DISTRICT</t>
  </si>
  <si>
    <t>Manson School District</t>
  </si>
  <si>
    <t>Wenatchee School District</t>
  </si>
  <si>
    <t>Cascade School District</t>
  </si>
  <si>
    <t>Quileute Tribal School District</t>
  </si>
  <si>
    <t>Crescent School District</t>
  </si>
  <si>
    <t>Port Angeles School District</t>
  </si>
  <si>
    <t>Sequim School District</t>
  </si>
  <si>
    <t>Quillayute Valley School District</t>
  </si>
  <si>
    <t>Cape Flattery School District</t>
  </si>
  <si>
    <t>La Center School District</t>
  </si>
  <si>
    <t>Evergreen School District (Clark)</t>
  </si>
  <si>
    <t>Rooted School Washington</t>
  </si>
  <si>
    <t>Washougal School District</t>
  </si>
  <si>
    <t>Ridgefield School District</t>
  </si>
  <si>
    <t>Vancouver School District</t>
  </si>
  <si>
    <t>Camas School District</t>
  </si>
  <si>
    <t>Green Mountain School District</t>
  </si>
  <si>
    <t>Battle Ground School District</t>
  </si>
  <si>
    <t>Hockinson School District</t>
  </si>
  <si>
    <t>ESD 112 acting as a school district</t>
  </si>
  <si>
    <t>Starbuck School District</t>
  </si>
  <si>
    <t>Dayton School District</t>
  </si>
  <si>
    <t>Toutle Lake School District</t>
  </si>
  <si>
    <t>Kelso School District</t>
  </si>
  <si>
    <t>Kalama School District</t>
  </si>
  <si>
    <t>Woodland School District</t>
  </si>
  <si>
    <t>Longview School District</t>
  </si>
  <si>
    <t>Castle Rock School District</t>
  </si>
  <si>
    <t>Mansfield School District</t>
  </si>
  <si>
    <t>Orondo School District</t>
  </si>
  <si>
    <t>Waterville School District</t>
  </si>
  <si>
    <t>Palisades School District</t>
  </si>
  <si>
    <t>Eastmont School District</t>
  </si>
  <si>
    <t>Bridgeport School District</t>
  </si>
  <si>
    <t>Inchelium School District</t>
  </si>
  <si>
    <t>Orient School District</t>
  </si>
  <si>
    <t>Republic School District</t>
  </si>
  <si>
    <t>Keller School District</t>
  </si>
  <si>
    <t>Curlew School District</t>
  </si>
  <si>
    <t>North Franklin School District</t>
  </si>
  <si>
    <t>ESD 123 acting as a school district</t>
  </si>
  <si>
    <t>Pasco School District</t>
  </si>
  <si>
    <t>Kahlotus School District</t>
  </si>
  <si>
    <t>Pomeroy School District</t>
  </si>
  <si>
    <t>Grand Coulee Dam School District</t>
  </si>
  <si>
    <t>Quincy School District</t>
  </si>
  <si>
    <t>Warden School District</t>
  </si>
  <si>
    <t>Wilson Creek School District</t>
  </si>
  <si>
    <t>Wahluke School District</t>
  </si>
  <si>
    <t>Moses Lake School District</t>
  </si>
  <si>
    <t>Coulee-Hartline School District</t>
  </si>
  <si>
    <t>Soap Lake School District</t>
  </si>
  <si>
    <t>Ephrata School District</t>
  </si>
  <si>
    <t>Royal School District</t>
  </si>
  <si>
    <t>Elma School District</t>
  </si>
  <si>
    <t>Wishkah Valley School District</t>
  </si>
  <si>
    <t>Hoquiam School District</t>
  </si>
  <si>
    <t>Satsop School District</t>
  </si>
  <si>
    <t>Montesano School District</t>
  </si>
  <si>
    <t>Cosmopolis School District</t>
  </si>
  <si>
    <t>Aberdeen School District</t>
  </si>
  <si>
    <t>Ocosta School District</t>
  </si>
  <si>
    <t>Taholah School District</t>
  </si>
  <si>
    <t>North Beach School District No. 64</t>
  </si>
  <si>
    <t>Lake Quinault School District</t>
  </si>
  <si>
    <t>Oakville School District</t>
  </si>
  <si>
    <t>McCleary School District</t>
  </si>
  <si>
    <t>South Whidbey School District</t>
  </si>
  <si>
    <t>Oak Harbor School District</t>
  </si>
  <si>
    <t>Coupeville School District</t>
  </si>
  <si>
    <t>Queets-Clearwater School District</t>
  </si>
  <si>
    <t>Port Townsend School District</t>
  </si>
  <si>
    <t>Brinnon School District</t>
  </si>
  <si>
    <t>Chimacum School District</t>
  </si>
  <si>
    <t>Quilcene School District</t>
  </si>
  <si>
    <t>Rainier Prep Charter School District</t>
  </si>
  <si>
    <t>Tukwila School District</t>
  </si>
  <si>
    <t>Seattle School District No. 1</t>
  </si>
  <si>
    <t>Renton Technical College</t>
  </si>
  <si>
    <t>Mercer Island School District</t>
  </si>
  <si>
    <t>Impact | Salish Sea Elementary</t>
  </si>
  <si>
    <t>Renton School District</t>
  </si>
  <si>
    <t xml:space="preserve">Why Not You Academy </t>
  </si>
  <si>
    <t>Enumclaw School District</t>
  </si>
  <si>
    <t>Highline School District</t>
  </si>
  <si>
    <t>Kent School District</t>
  </si>
  <si>
    <t>Muckleshoot Indian Tribe</t>
  </si>
  <si>
    <t>Northshore School District</t>
  </si>
  <si>
    <t>Tahoma School District</t>
  </si>
  <si>
    <t>Summit Public School: Sierra</t>
  </si>
  <si>
    <t>Shoreline School District</t>
  </si>
  <si>
    <t>Riverview School District</t>
  </si>
  <si>
    <t>Lake Washington School District</t>
  </si>
  <si>
    <t>Impact | Puget Sound Elementary</t>
  </si>
  <si>
    <t>Bellevue School District</t>
  </si>
  <si>
    <t>Lake Washington Institute of Technology</t>
  </si>
  <si>
    <t>Federal Way School District</t>
  </si>
  <si>
    <t>Vashon Island School District</t>
  </si>
  <si>
    <t>Summit Public School: Atlas</t>
  </si>
  <si>
    <t>Rainier Valley Leadership Academy</t>
  </si>
  <si>
    <t>Snoqualmie Valley School District</t>
  </si>
  <si>
    <t>Impact | Black River Elementary</t>
  </si>
  <si>
    <t>Skykomish School District</t>
  </si>
  <si>
    <t>Issaquah School District</t>
  </si>
  <si>
    <t>Auburn School District</t>
  </si>
  <si>
    <t>Catalyst Public Schools</t>
  </si>
  <si>
    <t>Bremerton School District</t>
  </si>
  <si>
    <t>ESD 114 acting as a school district</t>
  </si>
  <si>
    <t>Bainbridge Island School District</t>
  </si>
  <si>
    <t>Central Kitsap School District</t>
  </si>
  <si>
    <t>North Kitsap School District</t>
  </si>
  <si>
    <t>Suquamish Tribal Education Department</t>
  </si>
  <si>
    <t>South Kitsap School District</t>
  </si>
  <si>
    <t>Damman School District</t>
  </si>
  <si>
    <t>Thorp School District</t>
  </si>
  <si>
    <t>Easton School District</t>
  </si>
  <si>
    <t>Cle Elum-Roslyn School District</t>
  </si>
  <si>
    <t>Kittitas School District</t>
  </si>
  <si>
    <t>Ellensburg School District</t>
  </si>
  <si>
    <t>Glenwood School District</t>
  </si>
  <si>
    <t>White Salmon Valley School District</t>
  </si>
  <si>
    <t>Wishram School District</t>
  </si>
  <si>
    <t>Centerville School District</t>
  </si>
  <si>
    <t>Goldendale School District</t>
  </si>
  <si>
    <t>Roosevelt School District</t>
  </si>
  <si>
    <t>Trout Lake School District</t>
  </si>
  <si>
    <t>Lyle School District</t>
  </si>
  <si>
    <t>Klickitat School District</t>
  </si>
  <si>
    <t>Bickleton School District</t>
  </si>
  <si>
    <t>Toledo School District</t>
  </si>
  <si>
    <t>Boistfort School District</t>
  </si>
  <si>
    <t>Pe Ell School District</t>
  </si>
  <si>
    <t>Winlock School District</t>
  </si>
  <si>
    <t>Mossyrock School District</t>
  </si>
  <si>
    <t>Evaline School District</t>
  </si>
  <si>
    <t>Chehalis School District</t>
  </si>
  <si>
    <t>Adna School District</t>
  </si>
  <si>
    <t>White Pass School District</t>
  </si>
  <si>
    <t>Morton School District</t>
  </si>
  <si>
    <t>Onalaska School District</t>
  </si>
  <si>
    <t>Centralia School District</t>
  </si>
  <si>
    <t>Napavine School District</t>
  </si>
  <si>
    <t>Almira School District</t>
  </si>
  <si>
    <t>Wilbur School District</t>
  </si>
  <si>
    <t>Harrington School District</t>
  </si>
  <si>
    <t>Sprague School District</t>
  </si>
  <si>
    <t>Reardan-Edwall School District</t>
  </si>
  <si>
    <t>Odessa School District</t>
  </si>
  <si>
    <t>Davenport School District</t>
  </si>
  <si>
    <t>Creston School District</t>
  </si>
  <si>
    <t>Southside School District</t>
  </si>
  <si>
    <t>Pioneer School District</t>
  </si>
  <si>
    <t>Hood Canal School District</t>
  </si>
  <si>
    <t>Grapeview School District</t>
  </si>
  <si>
    <t>Shelton School District</t>
  </si>
  <si>
    <t>Mary M Knight School District</t>
  </si>
  <si>
    <t>North Mason School District</t>
  </si>
  <si>
    <t>Brewster School District</t>
  </si>
  <si>
    <t>Omak School District</t>
  </si>
  <si>
    <t xml:space="preserve">Nespelem School District </t>
  </si>
  <si>
    <t>Oroville School District</t>
  </si>
  <si>
    <t>Methow Valley School District</t>
  </si>
  <si>
    <t>Tonasket School District</t>
  </si>
  <si>
    <t>Paschal Sherman Indian School</t>
  </si>
  <si>
    <t>Okanogan School District</t>
  </si>
  <si>
    <t>Pateros School District</t>
  </si>
  <si>
    <t>Ocean Beach School District</t>
  </si>
  <si>
    <t>Willapa Valley School District</t>
  </si>
  <si>
    <t>Naselle-Grays River Valley School District</t>
  </si>
  <si>
    <t>South Bend School District</t>
  </si>
  <si>
    <t>Raymond School District</t>
  </si>
  <si>
    <t>North River School District</t>
  </si>
  <si>
    <t>Cusick School District</t>
  </si>
  <si>
    <t>Newport School District</t>
  </si>
  <si>
    <t>Selkirk School District</t>
  </si>
  <si>
    <t>Steilacoom Hist. School District</t>
  </si>
  <si>
    <t>Summit Public School: Olympus</t>
  </si>
  <si>
    <t>Sumner-Bonney Lake School District</t>
  </si>
  <si>
    <t>Impact | Commencement Bay Elementary</t>
  </si>
  <si>
    <t>Dieringer School District</t>
  </si>
  <si>
    <t>Bates Technical College</t>
  </si>
  <si>
    <t>Orting School District</t>
  </si>
  <si>
    <t>Tacoma School District</t>
  </si>
  <si>
    <t>University Place School District</t>
  </si>
  <si>
    <t>Carbonado School District</t>
  </si>
  <si>
    <t>Eatonville School District</t>
  </si>
  <si>
    <t>Puyallup School District</t>
  </si>
  <si>
    <t>Clover Park School District</t>
  </si>
  <si>
    <t>Peninsula School District</t>
  </si>
  <si>
    <t>Franklin Pierce School District</t>
  </si>
  <si>
    <t>Fife School District</t>
  </si>
  <si>
    <t>Bethel School District</t>
  </si>
  <si>
    <t>White River School District</t>
  </si>
  <si>
    <t>Chief Leschi Schools</t>
  </si>
  <si>
    <t>Lopez School District</t>
  </si>
  <si>
    <t>San Juan Island School District</t>
  </si>
  <si>
    <t>Orcas Island School District</t>
  </si>
  <si>
    <t>Shaw Island School District</t>
  </si>
  <si>
    <t>Anacortes School District</t>
  </si>
  <si>
    <t>Conway School District</t>
  </si>
  <si>
    <t>La Conner School District</t>
  </si>
  <si>
    <t>Burlington-Edison School District</t>
  </si>
  <si>
    <t>ESD 189 acting as a school district</t>
  </si>
  <si>
    <t>Concrete School District</t>
  </si>
  <si>
    <t>Mount Vernon School District</t>
  </si>
  <si>
    <t>Sedro-Woolley School District</t>
  </si>
  <si>
    <t>Skamania School District</t>
  </si>
  <si>
    <t>Mount Pleasant School District</t>
  </si>
  <si>
    <t>Mill A School District</t>
  </si>
  <si>
    <t>Stevenson-Carson School District</t>
  </si>
  <si>
    <t>Stanwood-Camano School District</t>
  </si>
  <si>
    <t>Everett School District</t>
  </si>
  <si>
    <t>Lakewood School District</t>
  </si>
  <si>
    <t>Monroe School District</t>
  </si>
  <si>
    <t>Sultan School District</t>
  </si>
  <si>
    <t>Edmonds School District</t>
  </si>
  <si>
    <t>Snohomish School District</t>
  </si>
  <si>
    <t>Granite Falls School District</t>
  </si>
  <si>
    <t>Marysville School District</t>
  </si>
  <si>
    <t>Darrington School District</t>
  </si>
  <si>
    <t>Arlington School District</t>
  </si>
  <si>
    <t>Lake Stevens School District</t>
  </si>
  <si>
    <t>Mukilteo School District</t>
  </si>
  <si>
    <t>Index Elementary School District 63</t>
  </si>
  <si>
    <t>Central Valley School District</t>
  </si>
  <si>
    <t>ESD 101 acting as a school district</t>
  </si>
  <si>
    <t>West Valley School District (Spokane)</t>
  </si>
  <si>
    <t>Medical Lake School District</t>
  </si>
  <si>
    <t>Cheney School District</t>
  </si>
  <si>
    <t>Spokane International Academy</t>
  </si>
  <si>
    <t>Freeman School District</t>
  </si>
  <si>
    <t>Deer Park School District</t>
  </si>
  <si>
    <t>Nine Mile Falls School District</t>
  </si>
  <si>
    <t>Mead School District</t>
  </si>
  <si>
    <t xml:space="preserve">PRIDE Prep Charter School District </t>
  </si>
  <si>
    <t>East Valley School District (Spokane)</t>
  </si>
  <si>
    <t>Great Northern School District</t>
  </si>
  <si>
    <t>Spokane School District</t>
  </si>
  <si>
    <t>Riverside School District</t>
  </si>
  <si>
    <t>Liberty School District</t>
  </si>
  <si>
    <t>Lumen Public School</t>
  </si>
  <si>
    <t>Orchard Prairie School District</t>
  </si>
  <si>
    <t>Loon Lake School District</t>
  </si>
  <si>
    <t>Chewelah School District</t>
  </si>
  <si>
    <t>Summit Valley School District</t>
  </si>
  <si>
    <t>Wellpinit School District #49</t>
  </si>
  <si>
    <t>Evergreen School District (Stevens)</t>
  </si>
  <si>
    <t>Mary Walker School District</t>
  </si>
  <si>
    <t>Onion Creek School District</t>
  </si>
  <si>
    <t>Northport School District</t>
  </si>
  <si>
    <t>Valley School District</t>
  </si>
  <si>
    <t>Colville School District</t>
  </si>
  <si>
    <t>Columbia (Stevens) School District</t>
  </si>
  <si>
    <t>Kettle Falls School District</t>
  </si>
  <si>
    <t>North Thurston Public Schools</t>
  </si>
  <si>
    <t>Office of the Governor (Sch for Blind)</t>
  </si>
  <si>
    <t>Washington Center for Deaf and Hard of Hearing Youth</t>
  </si>
  <si>
    <t>WA HE LUT Indian School Agency</t>
  </si>
  <si>
    <t>Tumwater School District</t>
  </si>
  <si>
    <t>ESD 113 acting as a school district</t>
  </si>
  <si>
    <t>Tenino School District</t>
  </si>
  <si>
    <t>Olympia School District</t>
  </si>
  <si>
    <t>Washington Military Department</t>
  </si>
  <si>
    <t>Rochester School District</t>
  </si>
  <si>
    <t>Griffin School District</t>
  </si>
  <si>
    <t>Rainier School District</t>
  </si>
  <si>
    <t>Yelm School District</t>
  </si>
  <si>
    <t>Wahkiakum School District</t>
  </si>
  <si>
    <t>Walla Walla</t>
  </si>
  <si>
    <t>Walla Walla Public Schools</t>
  </si>
  <si>
    <t>Prescott School District</t>
  </si>
  <si>
    <t>Dixie School District</t>
  </si>
  <si>
    <t>College Place School District</t>
  </si>
  <si>
    <t>Waitsburg School District</t>
  </si>
  <si>
    <t>Touchet School District</t>
  </si>
  <si>
    <t>Columbia (Walla Walla) School District</t>
  </si>
  <si>
    <t>Nooksack Valley School District</t>
  </si>
  <si>
    <t>Ferndale School District</t>
  </si>
  <si>
    <t>Mount Baker School District</t>
  </si>
  <si>
    <t>Lummi Tribal Agency</t>
  </si>
  <si>
    <t>Bellingham School District</t>
  </si>
  <si>
    <t>Blaine School District</t>
  </si>
  <si>
    <t>Lynden School District</t>
  </si>
  <si>
    <t>Intergenerational High School</t>
  </si>
  <si>
    <t>Meridian School District</t>
  </si>
  <si>
    <t>Colton School District</t>
  </si>
  <si>
    <t>Oakesdale School District</t>
  </si>
  <si>
    <t>Lamont School District</t>
  </si>
  <si>
    <t>Pullman School District</t>
  </si>
  <si>
    <t>Palouse School District</t>
  </si>
  <si>
    <t>St. John School District</t>
  </si>
  <si>
    <t>Rosalia School District</t>
  </si>
  <si>
    <t>Steptoe School District</t>
  </si>
  <si>
    <t>Endicott School District</t>
  </si>
  <si>
    <t>LaCrosse School District</t>
  </si>
  <si>
    <t>Garfield School District</t>
  </si>
  <si>
    <t>Tekoa School District</t>
  </si>
  <si>
    <t>Pullman Community Montessori</t>
  </si>
  <si>
    <t>Colfax School District</t>
  </si>
  <si>
    <t>Naches Valley School District</t>
  </si>
  <si>
    <t>Granger School District</t>
  </si>
  <si>
    <t>Wapato School District</t>
  </si>
  <si>
    <t>Grandview School District</t>
  </si>
  <si>
    <t>Union Gap School District</t>
  </si>
  <si>
    <t>East Valley School District (Yakima)</t>
  </si>
  <si>
    <t>Toppenish School District</t>
  </si>
  <si>
    <t>Selah School District</t>
  </si>
  <si>
    <t>Yakima School District</t>
  </si>
  <si>
    <t>Mabton School District</t>
  </si>
  <si>
    <t>Sunnyside School District</t>
  </si>
  <si>
    <t>Zillah School District</t>
  </si>
  <si>
    <t>West Valley School District (Yakima)</t>
  </si>
  <si>
    <t>Highland School District</t>
  </si>
  <si>
    <t>ESD 105 acting as a school district</t>
  </si>
  <si>
    <t>Mount Adams School District</t>
  </si>
  <si>
    <t>total students truant</t>
  </si>
  <si>
    <t>2024-25 Allocation</t>
  </si>
  <si>
    <t>2023-2024 Truancy Data</t>
  </si>
  <si>
    <t>Calculated a per truant student amount</t>
  </si>
  <si>
    <t>Allocation Business Rules</t>
  </si>
  <si>
    <t>Y</t>
  </si>
  <si>
    <t>District has 50 or more students that Met Truancy Thresholds</t>
  </si>
  <si>
    <t>Districts with more than 50 students that were truant received an allocation, those with fewer than 50 did not</t>
  </si>
  <si>
    <t>Number of Students That  Met Truancy Thresholds (7+ UE Absences in a Month or 15+ UE Absences in a Year)</t>
  </si>
  <si>
    <t>Percent of Students That Met Truancy Thresholds (7+ UE Absences in a Month or 15+ UE Absences in a Year)</t>
  </si>
  <si>
    <t>Districts Participated in the OSPI/ESD Regional Attendance Networks</t>
  </si>
  <si>
    <t>Evidence of Providing Truancy Supports (Historical Petitions reported to OSPI Fiscal)</t>
  </si>
  <si>
    <t>Evidence of Providing Truancy Supports (Petitions reported to CEDARS)</t>
  </si>
  <si>
    <t>Either Petitions Reported to Fiscal or CEDARS</t>
  </si>
  <si>
    <t>dollar amount per student</t>
  </si>
  <si>
    <t xml:space="preserve">Aberdeen </t>
  </si>
  <si>
    <t xml:space="preserve">Anacortes </t>
  </si>
  <si>
    <t xml:space="preserve">Arlington </t>
  </si>
  <si>
    <t xml:space="preserve">Auburn </t>
  </si>
  <si>
    <t xml:space="preserve">Bainbridge Island </t>
  </si>
  <si>
    <t xml:space="preserve">Battle Ground </t>
  </si>
  <si>
    <t xml:space="preserve">Bellevue </t>
  </si>
  <si>
    <t xml:space="preserve">Bellingham </t>
  </si>
  <si>
    <t xml:space="preserve">Bethel </t>
  </si>
  <si>
    <t xml:space="preserve">Blaine </t>
  </si>
  <si>
    <t xml:space="preserve">Bremerton </t>
  </si>
  <si>
    <t xml:space="preserve">Burlington-Edison </t>
  </si>
  <si>
    <t xml:space="preserve">Camas </t>
  </si>
  <si>
    <t xml:space="preserve">Cape Flattery </t>
  </si>
  <si>
    <t xml:space="preserve">Cascade </t>
  </si>
  <si>
    <t xml:space="preserve">Castle Rock </t>
  </si>
  <si>
    <t xml:space="preserve">Centralia </t>
  </si>
  <si>
    <t xml:space="preserve">Chehalis </t>
  </si>
  <si>
    <t xml:space="preserve">Cheney </t>
  </si>
  <si>
    <t xml:space="preserve">Chewelah </t>
  </si>
  <si>
    <t xml:space="preserve">Chimacum </t>
  </si>
  <si>
    <t xml:space="preserve">Clarkston </t>
  </si>
  <si>
    <t xml:space="preserve">Clover Park </t>
  </si>
  <si>
    <t xml:space="preserve">Colville </t>
  </si>
  <si>
    <t xml:space="preserve">Deer Park </t>
  </si>
  <si>
    <t xml:space="preserve">Eastmont </t>
  </si>
  <si>
    <t xml:space="preserve">Eatonville </t>
  </si>
  <si>
    <t xml:space="preserve">Edmonds </t>
  </si>
  <si>
    <t xml:space="preserve">Ellensburg </t>
  </si>
  <si>
    <t xml:space="preserve">Ephrata </t>
  </si>
  <si>
    <t xml:space="preserve">Everett </t>
  </si>
  <si>
    <t>Evergreen  (Clark)</t>
  </si>
  <si>
    <t xml:space="preserve">Federal Way </t>
  </si>
  <si>
    <t xml:space="preserve">Ferndale </t>
  </si>
  <si>
    <t xml:space="preserve">Fife </t>
  </si>
  <si>
    <t xml:space="preserve">Franklin Pierce </t>
  </si>
  <si>
    <t xml:space="preserve">Goldendale </t>
  </si>
  <si>
    <t xml:space="preserve">Grand Coulee Dam </t>
  </si>
  <si>
    <t xml:space="preserve">Grandview </t>
  </si>
  <si>
    <t xml:space="preserve">Granger </t>
  </si>
  <si>
    <t xml:space="preserve">Granite Falls </t>
  </si>
  <si>
    <t xml:space="preserve">Highline </t>
  </si>
  <si>
    <t xml:space="preserve">Hoquiam </t>
  </si>
  <si>
    <t xml:space="preserve">Issaquah </t>
  </si>
  <si>
    <t xml:space="preserve">Kalama </t>
  </si>
  <si>
    <t xml:space="preserve">Kelso </t>
  </si>
  <si>
    <t xml:space="preserve">Kent </t>
  </si>
  <si>
    <t xml:space="preserve">Lake Chelan </t>
  </si>
  <si>
    <t xml:space="preserve">Lake Stevens </t>
  </si>
  <si>
    <t xml:space="preserve">Lake Washington </t>
  </si>
  <si>
    <t xml:space="preserve">Longview </t>
  </si>
  <si>
    <t xml:space="preserve">Lynden </t>
  </si>
  <si>
    <t xml:space="preserve">Mary Walker </t>
  </si>
  <si>
    <t xml:space="preserve">Marysville </t>
  </si>
  <si>
    <t xml:space="preserve">Medical Lake </t>
  </si>
  <si>
    <t xml:space="preserve">Meridian </t>
  </si>
  <si>
    <t xml:space="preserve">Monroe </t>
  </si>
  <si>
    <t xml:space="preserve">Morton </t>
  </si>
  <si>
    <t xml:space="preserve">Moses Lake </t>
  </si>
  <si>
    <t xml:space="preserve">Mount Adams </t>
  </si>
  <si>
    <t xml:space="preserve">Mount Baker </t>
  </si>
  <si>
    <t xml:space="preserve">Mukilteo </t>
  </si>
  <si>
    <t xml:space="preserve">Newport </t>
  </si>
  <si>
    <t xml:space="preserve">Nine Mile Falls </t>
  </si>
  <si>
    <t xml:space="preserve">Nooksack Valley </t>
  </si>
  <si>
    <t xml:space="preserve">North Kitsap </t>
  </si>
  <si>
    <t xml:space="preserve">North Mason </t>
  </si>
  <si>
    <t xml:space="preserve">Northshore </t>
  </si>
  <si>
    <t xml:space="preserve">Oak Harbor </t>
  </si>
  <si>
    <t xml:space="preserve">Ocean Beach </t>
  </si>
  <si>
    <t xml:space="preserve">Ocosta </t>
  </si>
  <si>
    <t xml:space="preserve">Okanogan </t>
  </si>
  <si>
    <t xml:space="preserve">Olympia </t>
  </si>
  <si>
    <t xml:space="preserve">Omak </t>
  </si>
  <si>
    <t xml:space="preserve">Onalaska </t>
  </si>
  <si>
    <t xml:space="preserve">Oroville </t>
  </si>
  <si>
    <t xml:space="preserve">Orting </t>
  </si>
  <si>
    <t xml:space="preserve">Port Angeles </t>
  </si>
  <si>
    <t xml:space="preserve">Port Townsend </t>
  </si>
  <si>
    <t xml:space="preserve">Prosser </t>
  </si>
  <si>
    <t xml:space="preserve">Pullman </t>
  </si>
  <si>
    <t xml:space="preserve">Puyallup </t>
  </si>
  <si>
    <t xml:space="preserve">Quillayute Valley </t>
  </si>
  <si>
    <t xml:space="preserve">Quincy </t>
  </si>
  <si>
    <t xml:space="preserve">Renton </t>
  </si>
  <si>
    <t xml:space="preserve">Royal </t>
  </si>
  <si>
    <t>Seattle  No. 1</t>
  </si>
  <si>
    <t xml:space="preserve">Sedro-Woolley </t>
  </si>
  <si>
    <t xml:space="preserve">Selah </t>
  </si>
  <si>
    <t xml:space="preserve">Sequim </t>
  </si>
  <si>
    <t xml:space="preserve">Shelton </t>
  </si>
  <si>
    <t xml:space="preserve">Shoreline </t>
  </si>
  <si>
    <t xml:space="preserve">Snohomish </t>
  </si>
  <si>
    <t xml:space="preserve">Snoqualmie Valley </t>
  </si>
  <si>
    <t xml:space="preserve">Soap Lake </t>
  </si>
  <si>
    <t xml:space="preserve">South Kitsap </t>
  </si>
  <si>
    <t xml:space="preserve">Stanwood-Camano </t>
  </si>
  <si>
    <t xml:space="preserve">Steilacoom Hist. </t>
  </si>
  <si>
    <t xml:space="preserve">Stevenson-Carson </t>
  </si>
  <si>
    <t xml:space="preserve">Sumner-Bonney Lake </t>
  </si>
  <si>
    <t xml:space="preserve">Tacoma </t>
  </si>
  <si>
    <t xml:space="preserve">Tahoma </t>
  </si>
  <si>
    <t xml:space="preserve">Tonasket </t>
  </si>
  <si>
    <t xml:space="preserve">Toppenish </t>
  </si>
  <si>
    <t xml:space="preserve">Tukwila </t>
  </si>
  <si>
    <t xml:space="preserve">Tumwater </t>
  </si>
  <si>
    <t xml:space="preserve">University Place </t>
  </si>
  <si>
    <t xml:space="preserve">Vancouver </t>
  </si>
  <si>
    <t xml:space="preserve">Wapato </t>
  </si>
  <si>
    <t xml:space="preserve">Warden </t>
  </si>
  <si>
    <t xml:space="preserve">Washougal </t>
  </si>
  <si>
    <t xml:space="preserve">Wenatchee </t>
  </si>
  <si>
    <t xml:space="preserve">White River </t>
  </si>
  <si>
    <t xml:space="preserve">White Salmon Valley </t>
  </si>
  <si>
    <t xml:space="preserve">Winlock </t>
  </si>
  <si>
    <t xml:space="preserve">Woodland </t>
  </si>
  <si>
    <t xml:space="preserve">Yakima </t>
  </si>
  <si>
    <t xml:space="preserve">Yelm </t>
  </si>
  <si>
    <t>North Thurston</t>
  </si>
  <si>
    <t>North Beach No. 64</t>
  </si>
  <si>
    <t>Districts that participated in the regional attendance improvement networks did not receive an allocation</t>
  </si>
  <si>
    <t>Districts received an allocation if there was evidence of providing truancy supports (e.g. districts that filed petitions historically based on available data to OSPI: truancy petitions submitted to CEDARS  and 2019 reporting to OSPI Fiscal Dept)</t>
  </si>
  <si>
    <t>CCDDD</t>
  </si>
  <si>
    <t>14005</t>
  </si>
  <si>
    <t>29103</t>
  </si>
  <si>
    <t>31016</t>
  </si>
  <si>
    <t>17408</t>
  </si>
  <si>
    <t>18303</t>
  </si>
  <si>
    <t>06119</t>
  </si>
  <si>
    <t>17405</t>
  </si>
  <si>
    <t>37501</t>
  </si>
  <si>
    <t>27403</t>
  </si>
  <si>
    <t>37503</t>
  </si>
  <si>
    <t>18100</t>
  </si>
  <si>
    <t>29100</t>
  </si>
  <si>
    <t>06117</t>
  </si>
  <si>
    <t>05401</t>
  </si>
  <si>
    <t>04228</t>
  </si>
  <si>
    <t>08401</t>
  </si>
  <si>
    <t>21401</t>
  </si>
  <si>
    <t>21302</t>
  </si>
  <si>
    <t>32360</t>
  </si>
  <si>
    <t>33036</t>
  </si>
  <si>
    <t>27901</t>
  </si>
  <si>
    <t>16049</t>
  </si>
  <si>
    <t>02250</t>
  </si>
  <si>
    <t>27400</t>
  </si>
  <si>
    <t>33115</t>
  </si>
  <si>
    <t>32414</t>
  </si>
  <si>
    <t>09206</t>
  </si>
  <si>
    <t>27404</t>
  </si>
  <si>
    <t>31015</t>
  </si>
  <si>
    <t>19401</t>
  </si>
  <si>
    <t>13165</t>
  </si>
  <si>
    <t>31002</t>
  </si>
  <si>
    <t>06114</t>
  </si>
  <si>
    <t>17210</t>
  </si>
  <si>
    <t>37502</t>
  </si>
  <si>
    <t>27417</t>
  </si>
  <si>
    <t>27402</t>
  </si>
  <si>
    <t>20404</t>
  </si>
  <si>
    <t>13301</t>
  </si>
  <si>
    <t>39200</t>
  </si>
  <si>
    <t>39204</t>
  </si>
  <si>
    <t>31332</t>
  </si>
  <si>
    <t>17401</t>
  </si>
  <si>
    <t>14028</t>
  </si>
  <si>
    <t>17919</t>
  </si>
  <si>
    <t>17911</t>
  </si>
  <si>
    <t>17411</t>
  </si>
  <si>
    <t>08402</t>
  </si>
  <si>
    <t>08458</t>
  </si>
  <si>
    <t>17415</t>
  </si>
  <si>
    <t>04129</t>
  </si>
  <si>
    <t>31004</t>
  </si>
  <si>
    <t>17414</t>
  </si>
  <si>
    <t>08122</t>
  </si>
  <si>
    <t>37504</t>
  </si>
  <si>
    <t>33207</t>
  </si>
  <si>
    <t>31025</t>
  </si>
  <si>
    <t>32326</t>
  </si>
  <si>
    <t>37505</t>
  </si>
  <si>
    <t>31103</t>
  </si>
  <si>
    <t>21214</t>
  </si>
  <si>
    <t>13161</t>
  </si>
  <si>
    <t>39209</t>
  </si>
  <si>
    <t>37507</t>
  </si>
  <si>
    <t>31006</t>
  </si>
  <si>
    <t>26056</t>
  </si>
  <si>
    <t>32325</t>
  </si>
  <si>
    <t>37506</t>
  </si>
  <si>
    <t>14064</t>
  </si>
  <si>
    <t>18400</t>
  </si>
  <si>
    <t>23403</t>
  </si>
  <si>
    <t>34003</t>
  </si>
  <si>
    <t>17417</t>
  </si>
  <si>
    <t>15201</t>
  </si>
  <si>
    <t>25101</t>
  </si>
  <si>
    <t>14172</t>
  </si>
  <si>
    <t>24105</t>
  </si>
  <si>
    <t>34111</t>
  </si>
  <si>
    <t>24019</t>
  </si>
  <si>
    <t>21300</t>
  </si>
  <si>
    <t>24410</t>
  </si>
  <si>
    <t>27344</t>
  </si>
  <si>
    <t>05121</t>
  </si>
  <si>
    <t>16050</t>
  </si>
  <si>
    <t>03116</t>
  </si>
  <si>
    <t>38267</t>
  </si>
  <si>
    <t>27003</t>
  </si>
  <si>
    <t>05402</t>
  </si>
  <si>
    <t>13144</t>
  </si>
  <si>
    <t>17403</t>
  </si>
  <si>
    <t>13160</t>
  </si>
  <si>
    <t>17001</t>
  </si>
  <si>
    <t>29101</t>
  </si>
  <si>
    <t>39119</t>
  </si>
  <si>
    <t>05323</t>
  </si>
  <si>
    <t>23309</t>
  </si>
  <si>
    <t>17412</t>
  </si>
  <si>
    <t>31201</t>
  </si>
  <si>
    <t>17410</t>
  </si>
  <si>
    <t>13156</t>
  </si>
  <si>
    <t>18402</t>
  </si>
  <si>
    <t>32901</t>
  </si>
  <si>
    <t>31401</t>
  </si>
  <si>
    <t>27001</t>
  </si>
  <si>
    <t>30303</t>
  </si>
  <si>
    <t>17905</t>
  </si>
  <si>
    <t>27320</t>
  </si>
  <si>
    <t>27010</t>
  </si>
  <si>
    <t>17409</t>
  </si>
  <si>
    <t>24404</t>
  </si>
  <si>
    <t>39202</t>
  </si>
  <si>
    <t>17406</t>
  </si>
  <si>
    <t>34033</t>
  </si>
  <si>
    <t>27083</t>
  </si>
  <si>
    <t>06037</t>
  </si>
  <si>
    <t>36140</t>
  </si>
  <si>
    <t>39207</t>
  </si>
  <si>
    <t>13146</t>
  </si>
  <si>
    <t>06112</t>
  </si>
  <si>
    <t>04246</t>
  </si>
  <si>
    <t>27416</t>
  </si>
  <si>
    <t>20405</t>
  </si>
  <si>
    <t>21232</t>
  </si>
  <si>
    <t>08404</t>
  </si>
  <si>
    <t>39007</t>
  </si>
  <si>
    <t>34002</t>
  </si>
  <si>
    <t>Allocations were based on 2023-24 CEDARS Truancy Data (the number of students that met the truancy thresholds)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</si>
</sst>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Segoe UI"/>
      <family val="2"/>
    </font>
    <font>
      <sz val="11"/>
      <name val="Segoe UI"/>
      <family val="2"/>
    </font>
    <font>
      <sz val="10"/>
      <color theme="1"/>
      <name val="Segoe UI"/>
      <family val="2"/>
    </font>
    <font>
      <u/>
      <sz val="11"/>
      <color theme="10"/>
      <name val="Segoe UI"/>
      <family val="2"/>
    </font>
    <font>
      <sz val="11"/>
      <color rgb="FF000000"/>
      <name val="Segoe UI"/>
      <family val="2"/>
    </font>
    <font>
      <sz val="11"/>
      <color theme="0"/>
      <name val="Segoe UI"/>
      <family val="2"/>
    </font>
    <font>
      <sz val="11"/>
      <color rgb="FFFFFFFF"/>
      <name val="Segoe UI"/>
      <family val="2"/>
    </font>
    <font>
      <b/>
      <sz val="11"/>
      <name val="Segoe UI"/>
      <family val="2"/>
    </font>
    <font>
      <sz val="10"/>
      <color theme="1"/>
      <name val="Segoe UI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6" fillId="0" borderId="0" xfId="2" applyFont="1"/>
    <xf numFmtId="0" fontId="3" fillId="0" borderId="0" xfId="0" applyFont="1"/>
    <xf numFmtId="14" fontId="3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0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164" fontId="5" fillId="0" borderId="1" xfId="1" applyNumberFormat="1" applyFont="1" applyBorder="1"/>
    <xf numFmtId="44" fontId="5" fillId="0" borderId="1" xfId="3" applyFont="1" applyBorder="1"/>
    <xf numFmtId="44" fontId="5" fillId="0" borderId="0" xfId="3" applyFont="1"/>
    <xf numFmtId="165" fontId="5" fillId="0" borderId="0" xfId="4" applyNumberFormat="1" applyFont="1" applyAlignment="1">
      <alignment horizontal="center"/>
    </xf>
    <xf numFmtId="44" fontId="5" fillId="4" borderId="0" xfId="0" applyNumberFormat="1" applyFont="1" applyFill="1"/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/>
    </xf>
  </cellXfs>
  <cellStyles count="5">
    <cellStyle name="Comma" xfId="4" builtinId="3"/>
    <cellStyle name="Currency" xfId="3" builtinId="4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0403D"/>
      <color rgb="FFF7F5EB"/>
      <color rgb="FFE0E07A"/>
      <color rgb="FFFBC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aospi-my.sharepoint.com/personal/jackie_mcdonald_k12_wa_us/Documents/Desktop/CCDDD.xlsx" TargetMode="External"/><Relationship Id="rId1" Type="http://schemas.openxmlformats.org/officeDocument/2006/relationships/externalLinkPath" Target="https://waospi-my.sharepoint.com/personal/jackie_mcdonald_k12_wa_us/Documents/Desktop/CCDD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</sheetNames>
    <sheetDataSet>
      <sheetData sheetId="0">
        <row r="2">
          <cell r="A2" t="str">
            <v>14005</v>
          </cell>
          <cell r="B2" t="str">
            <v>Aberdeen School District</v>
          </cell>
        </row>
        <row r="3">
          <cell r="A3" t="str">
            <v>21226</v>
          </cell>
          <cell r="B3" t="str">
            <v>Adna School District</v>
          </cell>
        </row>
        <row r="4">
          <cell r="A4" t="str">
            <v>22017</v>
          </cell>
          <cell r="B4" t="str">
            <v>Almira School District</v>
          </cell>
        </row>
        <row r="5">
          <cell r="A5" t="str">
            <v>29103</v>
          </cell>
          <cell r="B5" t="str">
            <v>Anacortes School District</v>
          </cell>
        </row>
        <row r="6">
          <cell r="A6" t="str">
            <v>31016</v>
          </cell>
          <cell r="B6" t="str">
            <v>Arlington School District</v>
          </cell>
        </row>
        <row r="7">
          <cell r="A7" t="str">
            <v>02420</v>
          </cell>
          <cell r="B7" t="str">
            <v>Asotin-Anatone School District</v>
          </cell>
        </row>
        <row r="8">
          <cell r="A8" t="str">
            <v>17408</v>
          </cell>
          <cell r="B8" t="str">
            <v>Auburn School District</v>
          </cell>
        </row>
        <row r="9">
          <cell r="A9" t="str">
            <v>18303</v>
          </cell>
          <cell r="B9" t="str">
            <v>Bainbridge Island School District</v>
          </cell>
        </row>
        <row r="10">
          <cell r="A10" t="str">
            <v>27931</v>
          </cell>
          <cell r="B10" t="str">
            <v>Bates Technical College</v>
          </cell>
        </row>
        <row r="11">
          <cell r="A11" t="str">
            <v>06119</v>
          </cell>
          <cell r="B11" t="str">
            <v>Battle Ground School District</v>
          </cell>
        </row>
        <row r="12">
          <cell r="A12" t="str">
            <v>17924</v>
          </cell>
          <cell r="B12" t="str">
            <v>Bellevue Community College</v>
          </cell>
        </row>
        <row r="13">
          <cell r="A13" t="str">
            <v>17405</v>
          </cell>
          <cell r="B13" t="str">
            <v>Bellevue School District</v>
          </cell>
        </row>
        <row r="14">
          <cell r="A14" t="str">
            <v>37501</v>
          </cell>
          <cell r="B14" t="str">
            <v>Bellingham School District</v>
          </cell>
        </row>
        <row r="15">
          <cell r="A15" t="str">
            <v>37901</v>
          </cell>
          <cell r="B15" t="str">
            <v>Bellingham Technical College</v>
          </cell>
        </row>
        <row r="16">
          <cell r="A16" t="str">
            <v>01122</v>
          </cell>
          <cell r="B16" t="str">
            <v>Benge School District</v>
          </cell>
        </row>
        <row r="17">
          <cell r="A17" t="str">
            <v>27403</v>
          </cell>
          <cell r="B17" t="str">
            <v>Bethel School District</v>
          </cell>
        </row>
        <row r="18">
          <cell r="A18" t="str">
            <v>20203</v>
          </cell>
          <cell r="B18" t="str">
            <v>Bickleton School District</v>
          </cell>
        </row>
        <row r="19">
          <cell r="A19" t="str">
            <v>13925</v>
          </cell>
          <cell r="B19" t="str">
            <v>Big Bend Community College</v>
          </cell>
        </row>
        <row r="20">
          <cell r="A20" t="str">
            <v>37503</v>
          </cell>
          <cell r="B20" t="str">
            <v>Blaine School District</v>
          </cell>
        </row>
        <row r="21">
          <cell r="A21" t="str">
            <v>21234</v>
          </cell>
          <cell r="B21" t="str">
            <v>Boistfort School District</v>
          </cell>
        </row>
        <row r="22">
          <cell r="A22" t="str">
            <v>18100</v>
          </cell>
          <cell r="B22" t="str">
            <v>Bremerton School District</v>
          </cell>
        </row>
        <row r="23">
          <cell r="A23" t="str">
            <v>24111</v>
          </cell>
          <cell r="B23" t="str">
            <v>Brewster School District</v>
          </cell>
        </row>
        <row r="24">
          <cell r="A24" t="str">
            <v>09075</v>
          </cell>
          <cell r="B24" t="str">
            <v>Bridgeport School District</v>
          </cell>
        </row>
        <row r="25">
          <cell r="A25" t="str">
            <v>16046</v>
          </cell>
          <cell r="B25" t="str">
            <v>Brinnon School District</v>
          </cell>
        </row>
        <row r="26">
          <cell r="A26" t="str">
            <v>29100</v>
          </cell>
          <cell r="B26" t="str">
            <v>Burlington-Edison School District</v>
          </cell>
        </row>
        <row r="27">
          <cell r="A27" t="str">
            <v>06117</v>
          </cell>
          <cell r="B27" t="str">
            <v>Camas School District</v>
          </cell>
        </row>
        <row r="28">
          <cell r="A28" t="str">
            <v>05401</v>
          </cell>
          <cell r="B28" t="str">
            <v>Cape Flattery School District</v>
          </cell>
        </row>
        <row r="29">
          <cell r="A29" t="str">
            <v>34801</v>
          </cell>
          <cell r="B29" t="str">
            <v>Capital Region ESD 113</v>
          </cell>
        </row>
        <row r="30">
          <cell r="A30" t="str">
            <v>27019</v>
          </cell>
          <cell r="B30" t="str">
            <v>Carbonado School District</v>
          </cell>
        </row>
        <row r="31">
          <cell r="A31" t="str">
            <v>04228</v>
          </cell>
          <cell r="B31" t="str">
            <v>Cascade School District</v>
          </cell>
        </row>
        <row r="32">
          <cell r="A32" t="str">
            <v>04222</v>
          </cell>
          <cell r="B32" t="str">
            <v>CASHMERE SCHOOL DISTRICT</v>
          </cell>
        </row>
        <row r="33">
          <cell r="A33" t="str">
            <v>08401</v>
          </cell>
          <cell r="B33" t="str">
            <v>Castle Rock School District</v>
          </cell>
        </row>
        <row r="34">
          <cell r="A34" t="str">
            <v>18901</v>
          </cell>
          <cell r="B34" t="str">
            <v>Catalyst Public Schools</v>
          </cell>
        </row>
        <row r="35">
          <cell r="A35" t="str">
            <v>20215</v>
          </cell>
          <cell r="B35" t="str">
            <v>Centerville School District</v>
          </cell>
        </row>
        <row r="36">
          <cell r="A36" t="str">
            <v>18401</v>
          </cell>
          <cell r="B36" t="str">
            <v>Central Kitsap School District</v>
          </cell>
        </row>
        <row r="37">
          <cell r="A37" t="str">
            <v>32356</v>
          </cell>
          <cell r="B37" t="str">
            <v>Central Valley School District</v>
          </cell>
        </row>
        <row r="38">
          <cell r="A38" t="str">
            <v>19901</v>
          </cell>
          <cell r="B38" t="str">
            <v>Central Washington University</v>
          </cell>
        </row>
        <row r="39">
          <cell r="A39" t="str">
            <v>21926</v>
          </cell>
          <cell r="B39" t="str">
            <v>Centralia College</v>
          </cell>
        </row>
        <row r="40">
          <cell r="A40" t="str">
            <v>21401</v>
          </cell>
          <cell r="B40" t="str">
            <v>Centralia School District</v>
          </cell>
        </row>
        <row r="41">
          <cell r="A41" t="str">
            <v>21302</v>
          </cell>
          <cell r="B41" t="str">
            <v>Chehalis School District</v>
          </cell>
        </row>
        <row r="42">
          <cell r="A42" t="str">
            <v>32360</v>
          </cell>
          <cell r="B42" t="str">
            <v>Cheney School District</v>
          </cell>
        </row>
        <row r="43">
          <cell r="A43" t="str">
            <v>33036</v>
          </cell>
          <cell r="B43" t="str">
            <v>Chewelah School District</v>
          </cell>
        </row>
        <row r="44">
          <cell r="A44" t="str">
            <v>27901</v>
          </cell>
          <cell r="B44" t="str">
            <v>Chief Leschi Tribal Compact</v>
          </cell>
        </row>
        <row r="45">
          <cell r="A45" t="str">
            <v>16049</v>
          </cell>
          <cell r="B45" t="str">
            <v>Chimacum School District</v>
          </cell>
        </row>
        <row r="46">
          <cell r="A46" t="str">
            <v>06927</v>
          </cell>
          <cell r="B46" t="str">
            <v>Clark College</v>
          </cell>
        </row>
        <row r="47">
          <cell r="A47" t="str">
            <v>02250</v>
          </cell>
          <cell r="B47" t="str">
            <v>Clarkston School District</v>
          </cell>
        </row>
        <row r="48">
          <cell r="A48" t="str">
            <v>19404</v>
          </cell>
          <cell r="B48" t="str">
            <v>Cle Elum-Roslyn School District</v>
          </cell>
        </row>
        <row r="49">
          <cell r="A49" t="str">
            <v>27400</v>
          </cell>
          <cell r="B49" t="str">
            <v>Clover Park School District</v>
          </cell>
        </row>
        <row r="50">
          <cell r="A50" t="str">
            <v>27932</v>
          </cell>
          <cell r="B50" t="str">
            <v>Clover Park Technical College</v>
          </cell>
        </row>
        <row r="51">
          <cell r="A51" t="str">
            <v>38300</v>
          </cell>
          <cell r="B51" t="str">
            <v>Colfax School District</v>
          </cell>
        </row>
        <row r="52">
          <cell r="A52" t="str">
            <v>36250</v>
          </cell>
          <cell r="B52" t="str">
            <v>College Place School District</v>
          </cell>
        </row>
        <row r="53">
          <cell r="A53" t="str">
            <v>38306</v>
          </cell>
          <cell r="B53" t="str">
            <v>Colton School District</v>
          </cell>
        </row>
        <row r="54">
          <cell r="A54" t="str">
            <v>33206</v>
          </cell>
          <cell r="B54" t="str">
            <v>Columbia (Stevens) School District</v>
          </cell>
        </row>
        <row r="55">
          <cell r="A55" t="str">
            <v>36400</v>
          </cell>
          <cell r="B55" t="str">
            <v>Columbia (Walla Walla) School District</v>
          </cell>
        </row>
        <row r="56">
          <cell r="A56" t="str">
            <v>11928</v>
          </cell>
          <cell r="B56" t="str">
            <v>Columbia Basin College</v>
          </cell>
        </row>
        <row r="57">
          <cell r="A57" t="str">
            <v>33115</v>
          </cell>
          <cell r="B57" t="str">
            <v>Colville School District</v>
          </cell>
        </row>
        <row r="58">
          <cell r="A58" t="str">
            <v>32931</v>
          </cell>
          <cell r="B58" t="str">
            <v>Community Colleges of Spokane</v>
          </cell>
        </row>
        <row r="59">
          <cell r="A59" t="str">
            <v>29011</v>
          </cell>
          <cell r="B59" t="str">
            <v>Concrete School District</v>
          </cell>
        </row>
        <row r="60">
          <cell r="A60" t="str">
            <v>29317</v>
          </cell>
          <cell r="B60" t="str">
            <v>Conway School District</v>
          </cell>
        </row>
        <row r="61">
          <cell r="A61" t="str">
            <v>14099</v>
          </cell>
          <cell r="B61" t="str">
            <v>Cosmopolis School District</v>
          </cell>
        </row>
        <row r="62">
          <cell r="A62" t="str">
            <v>13151</v>
          </cell>
          <cell r="B62" t="str">
            <v>Coulee-Hartline School District</v>
          </cell>
        </row>
        <row r="63">
          <cell r="A63" t="str">
            <v>15204</v>
          </cell>
          <cell r="B63" t="str">
            <v>Coupeville School District</v>
          </cell>
        </row>
        <row r="64">
          <cell r="A64" t="str">
            <v>05313</v>
          </cell>
          <cell r="B64" t="str">
            <v>Crescent School District</v>
          </cell>
        </row>
        <row r="65">
          <cell r="A65" t="str">
            <v>22073</v>
          </cell>
          <cell r="B65" t="str">
            <v>Creston School District</v>
          </cell>
        </row>
        <row r="66">
          <cell r="A66" t="str">
            <v>10050</v>
          </cell>
          <cell r="B66" t="str">
            <v>Curlew School District</v>
          </cell>
        </row>
        <row r="67">
          <cell r="A67" t="str">
            <v>26059</v>
          </cell>
          <cell r="B67" t="str">
            <v>Cusick School District</v>
          </cell>
        </row>
        <row r="68">
          <cell r="A68" t="str">
            <v>19007</v>
          </cell>
          <cell r="B68" t="str">
            <v>Damman School District</v>
          </cell>
        </row>
        <row r="69">
          <cell r="A69" t="str">
            <v>31330</v>
          </cell>
          <cell r="B69" t="str">
            <v>Darrington School District</v>
          </cell>
        </row>
        <row r="70">
          <cell r="A70" t="str">
            <v>22207</v>
          </cell>
          <cell r="B70" t="str">
            <v>Davenport School District</v>
          </cell>
        </row>
        <row r="71">
          <cell r="A71" t="str">
            <v>07002</v>
          </cell>
          <cell r="B71" t="str">
            <v>Dayton School District</v>
          </cell>
        </row>
        <row r="72">
          <cell r="A72" t="str">
            <v>32414</v>
          </cell>
          <cell r="B72" t="str">
            <v>Deer Park School District</v>
          </cell>
        </row>
        <row r="73">
          <cell r="A73" t="str">
            <v>34978</v>
          </cell>
          <cell r="B73" t="str">
            <v>Department of Children Youth and Families</v>
          </cell>
        </row>
        <row r="74">
          <cell r="A74" t="str">
            <v>34973</v>
          </cell>
          <cell r="B74" t="str">
            <v>Department of Corrections</v>
          </cell>
        </row>
        <row r="75">
          <cell r="A75" t="str">
            <v>34977</v>
          </cell>
          <cell r="B75" t="str">
            <v>Department of Health</v>
          </cell>
        </row>
        <row r="76">
          <cell r="A76" t="str">
            <v>27343</v>
          </cell>
          <cell r="B76" t="str">
            <v>Dieringer School District</v>
          </cell>
        </row>
        <row r="77">
          <cell r="A77" t="str">
            <v>36101</v>
          </cell>
          <cell r="B77" t="str">
            <v>Dixie School District</v>
          </cell>
        </row>
        <row r="78">
          <cell r="A78" t="str">
            <v>34970</v>
          </cell>
          <cell r="B78" t="str">
            <v>DSHS</v>
          </cell>
        </row>
        <row r="79">
          <cell r="A79" t="str">
            <v>32361</v>
          </cell>
          <cell r="B79" t="str">
            <v>East Valley School District (Spokane)</v>
          </cell>
        </row>
        <row r="80">
          <cell r="A80" t="str">
            <v>39090</v>
          </cell>
          <cell r="B80" t="str">
            <v>East Valley School District (Yakima)</v>
          </cell>
        </row>
        <row r="81">
          <cell r="A81" t="str">
            <v>32902</v>
          </cell>
          <cell r="B81" t="str">
            <v>Eastern Washington University</v>
          </cell>
        </row>
        <row r="82">
          <cell r="A82" t="str">
            <v>09206</v>
          </cell>
          <cell r="B82" t="str">
            <v>Eastmont School District</v>
          </cell>
        </row>
        <row r="83">
          <cell r="A83" t="str">
            <v>19028</v>
          </cell>
          <cell r="B83" t="str">
            <v>Easton School District</v>
          </cell>
        </row>
        <row r="84">
          <cell r="A84" t="str">
            <v>27404</v>
          </cell>
          <cell r="B84" t="str">
            <v>Eatonville School District</v>
          </cell>
        </row>
        <row r="85">
          <cell r="A85" t="str">
            <v>31932</v>
          </cell>
          <cell r="B85" t="str">
            <v>Edmonds Community College</v>
          </cell>
        </row>
        <row r="86">
          <cell r="A86" t="str">
            <v>31015</v>
          </cell>
          <cell r="B86" t="str">
            <v>Edmonds School District</v>
          </cell>
        </row>
        <row r="87">
          <cell r="A87" t="str">
            <v>32801</v>
          </cell>
          <cell r="B87" t="str">
            <v>Educational Service District 101</v>
          </cell>
        </row>
        <row r="88">
          <cell r="A88" t="str">
            <v>39801</v>
          </cell>
          <cell r="B88" t="str">
            <v>Educational Service District 105</v>
          </cell>
        </row>
        <row r="89">
          <cell r="A89" t="str">
            <v>06801</v>
          </cell>
          <cell r="B89" t="str">
            <v>Educational Service District 112</v>
          </cell>
        </row>
        <row r="90">
          <cell r="A90" t="str">
            <v>11801</v>
          </cell>
          <cell r="B90" t="str">
            <v>Educational Service District 123</v>
          </cell>
        </row>
        <row r="91">
          <cell r="A91" t="str">
            <v>19401</v>
          </cell>
          <cell r="B91" t="str">
            <v>Ellensburg School District</v>
          </cell>
        </row>
        <row r="92">
          <cell r="A92" t="str">
            <v>14068</v>
          </cell>
          <cell r="B92" t="str">
            <v>Elma School District</v>
          </cell>
        </row>
        <row r="93">
          <cell r="A93" t="str">
            <v>38308</v>
          </cell>
          <cell r="B93" t="str">
            <v>Endicott School District</v>
          </cell>
        </row>
        <row r="94">
          <cell r="A94" t="str">
            <v>04127</v>
          </cell>
          <cell r="B94" t="str">
            <v>Entiat School District</v>
          </cell>
        </row>
        <row r="95">
          <cell r="A95" t="str">
            <v>17216</v>
          </cell>
          <cell r="B95" t="str">
            <v>Enumclaw School District</v>
          </cell>
        </row>
        <row r="96">
          <cell r="A96" t="str">
            <v>13165</v>
          </cell>
          <cell r="B96" t="str">
            <v>Ephrata School District</v>
          </cell>
        </row>
        <row r="97">
          <cell r="A97" t="str">
            <v>06701</v>
          </cell>
          <cell r="B97" t="str">
            <v>ESA 112</v>
          </cell>
        </row>
        <row r="98">
          <cell r="A98" t="str">
            <v>21036</v>
          </cell>
          <cell r="B98" t="str">
            <v>Evaline School District</v>
          </cell>
        </row>
        <row r="99">
          <cell r="A99" t="str">
            <v>31933</v>
          </cell>
          <cell r="B99" t="str">
            <v>Everett Community College</v>
          </cell>
        </row>
        <row r="100">
          <cell r="A100" t="str">
            <v>31002</v>
          </cell>
          <cell r="B100" t="str">
            <v>Everett School District</v>
          </cell>
        </row>
        <row r="101">
          <cell r="A101" t="str">
            <v>06114</v>
          </cell>
          <cell r="B101" t="str">
            <v>Evergreen School District (Clark)</v>
          </cell>
        </row>
        <row r="102">
          <cell r="A102" t="str">
            <v>33205</v>
          </cell>
          <cell r="B102" t="str">
            <v>Evergreen School District (Stevens)</v>
          </cell>
        </row>
        <row r="103">
          <cell r="A103" t="str">
            <v>34903</v>
          </cell>
          <cell r="B103" t="str">
            <v>Evergreen State College</v>
          </cell>
        </row>
        <row r="104">
          <cell r="A104" t="str">
            <v>17210</v>
          </cell>
          <cell r="B104" t="str">
            <v>Federal Way School District</v>
          </cell>
        </row>
        <row r="105">
          <cell r="A105" t="str">
            <v>37502</v>
          </cell>
          <cell r="B105" t="str">
            <v>Ferndale School District</v>
          </cell>
        </row>
        <row r="106">
          <cell r="A106" t="str">
            <v>27417</v>
          </cell>
          <cell r="B106" t="str">
            <v>Fife School District</v>
          </cell>
        </row>
        <row r="107">
          <cell r="A107" t="str">
            <v>03053</v>
          </cell>
          <cell r="B107" t="str">
            <v>Finley School District</v>
          </cell>
        </row>
        <row r="108">
          <cell r="A108" t="str">
            <v>27402</v>
          </cell>
          <cell r="B108" t="str">
            <v>Franklin Pierce School District</v>
          </cell>
        </row>
        <row r="109">
          <cell r="A109" t="str">
            <v>32358</v>
          </cell>
          <cell r="B109" t="str">
            <v>Freeman School District</v>
          </cell>
        </row>
        <row r="110">
          <cell r="A110" t="str">
            <v>38302</v>
          </cell>
          <cell r="B110" t="str">
            <v>Garfield School District</v>
          </cell>
        </row>
        <row r="111">
          <cell r="A111" t="str">
            <v>20401</v>
          </cell>
          <cell r="B111" t="str">
            <v>Glenwood School District</v>
          </cell>
        </row>
        <row r="112">
          <cell r="A112" t="str">
            <v>20404</v>
          </cell>
          <cell r="B112" t="str">
            <v>Goldendale School District</v>
          </cell>
        </row>
        <row r="113">
          <cell r="A113" t="str">
            <v>13301</v>
          </cell>
          <cell r="B113" t="str">
            <v>Grand Coulee Dam School District</v>
          </cell>
        </row>
        <row r="114">
          <cell r="A114" t="str">
            <v>39200</v>
          </cell>
          <cell r="B114" t="str">
            <v>Grandview School District</v>
          </cell>
        </row>
        <row r="115">
          <cell r="A115" t="str">
            <v>39204</v>
          </cell>
          <cell r="B115" t="str">
            <v>Granger School District</v>
          </cell>
        </row>
        <row r="116">
          <cell r="A116" t="str">
            <v>31332</v>
          </cell>
          <cell r="B116" t="str">
            <v>Granite Falls School District</v>
          </cell>
        </row>
        <row r="117">
          <cell r="A117" t="str">
            <v>23054</v>
          </cell>
          <cell r="B117" t="str">
            <v>Grapeview School District</v>
          </cell>
        </row>
        <row r="118">
          <cell r="A118" t="str">
            <v>14934</v>
          </cell>
          <cell r="B118" t="str">
            <v>Grays Harbor College</v>
          </cell>
        </row>
        <row r="119">
          <cell r="A119" t="str">
            <v>32312</v>
          </cell>
          <cell r="B119" t="str">
            <v>Great Northern School District</v>
          </cell>
        </row>
        <row r="120">
          <cell r="A120" t="str">
            <v>06103</v>
          </cell>
          <cell r="B120" t="str">
            <v>Green Mountain School District</v>
          </cell>
        </row>
        <row r="121">
          <cell r="A121" t="str">
            <v>17935</v>
          </cell>
          <cell r="B121" t="str">
            <v>Green River College</v>
          </cell>
        </row>
        <row r="122">
          <cell r="A122" t="str">
            <v>34324</v>
          </cell>
          <cell r="B122" t="str">
            <v>Griffin School District</v>
          </cell>
        </row>
        <row r="123">
          <cell r="A123" t="str">
            <v>22204</v>
          </cell>
          <cell r="B123" t="str">
            <v>Harrington School District</v>
          </cell>
        </row>
        <row r="124">
          <cell r="A124" t="str">
            <v>39203</v>
          </cell>
          <cell r="B124" t="str">
            <v>Highland School District</v>
          </cell>
        </row>
        <row r="125">
          <cell r="A125" t="str">
            <v>17936</v>
          </cell>
          <cell r="B125" t="str">
            <v>Highline College</v>
          </cell>
        </row>
        <row r="126">
          <cell r="A126" t="str">
            <v>17401</v>
          </cell>
          <cell r="B126" t="str">
            <v>Highline School District</v>
          </cell>
        </row>
        <row r="127">
          <cell r="A127" t="str">
            <v>06098</v>
          </cell>
          <cell r="B127" t="str">
            <v>Hockinson School District</v>
          </cell>
        </row>
        <row r="128">
          <cell r="A128" t="str">
            <v>23404</v>
          </cell>
          <cell r="B128" t="str">
            <v>Hood Canal School District</v>
          </cell>
        </row>
        <row r="129">
          <cell r="A129" t="str">
            <v>14028</v>
          </cell>
          <cell r="B129" t="str">
            <v>Hoquiam School District</v>
          </cell>
        </row>
        <row r="130">
          <cell r="A130" t="str">
            <v>17919</v>
          </cell>
          <cell r="B130" t="str">
            <v>Impact | Black River Elementary</v>
          </cell>
        </row>
        <row r="131">
          <cell r="A131" t="str">
            <v>27902</v>
          </cell>
          <cell r="B131" t="str">
            <v>Impact | Commencement Bay Elementary</v>
          </cell>
        </row>
        <row r="132">
          <cell r="A132" t="str">
            <v>17911</v>
          </cell>
          <cell r="B132" t="str">
            <v>Impact | Puget Sound Elementary</v>
          </cell>
        </row>
        <row r="133">
          <cell r="A133" t="str">
            <v>17916</v>
          </cell>
          <cell r="B133" t="str">
            <v>Impact | Salish Sea Elementary</v>
          </cell>
        </row>
        <row r="134">
          <cell r="A134" t="str">
            <v>10070</v>
          </cell>
          <cell r="B134" t="str">
            <v>Inchelium School District</v>
          </cell>
        </row>
        <row r="135">
          <cell r="A135" t="str">
            <v>31063</v>
          </cell>
          <cell r="B135" t="str">
            <v>Index School District</v>
          </cell>
        </row>
        <row r="136">
          <cell r="A136" t="str">
            <v>32907</v>
          </cell>
          <cell r="B136" t="str">
            <v xml:space="preserve">Innovation Spokane Charter School District </v>
          </cell>
        </row>
        <row r="137">
          <cell r="A137" t="str">
            <v>17411</v>
          </cell>
          <cell r="B137" t="str">
            <v>Issaquah School District</v>
          </cell>
        </row>
        <row r="138">
          <cell r="A138" t="str">
            <v>11056</v>
          </cell>
          <cell r="B138" t="str">
            <v>Kahlotus School District</v>
          </cell>
        </row>
        <row r="139">
          <cell r="A139" t="str">
            <v>08402</v>
          </cell>
          <cell r="B139" t="str">
            <v>Kalama School District</v>
          </cell>
        </row>
        <row r="140">
          <cell r="A140" t="str">
            <v>10003</v>
          </cell>
          <cell r="B140" t="str">
            <v>Keller School District</v>
          </cell>
        </row>
        <row r="141">
          <cell r="A141" t="str">
            <v>08458</v>
          </cell>
          <cell r="B141" t="str">
            <v>Kelso School District</v>
          </cell>
        </row>
        <row r="142">
          <cell r="A142" t="str">
            <v>03017</v>
          </cell>
          <cell r="B142" t="str">
            <v>Kennewick School District</v>
          </cell>
        </row>
        <row r="143">
          <cell r="A143" t="str">
            <v>17415</v>
          </cell>
          <cell r="B143" t="str">
            <v>Kent School District</v>
          </cell>
        </row>
        <row r="144">
          <cell r="A144" t="str">
            <v>33212</v>
          </cell>
          <cell r="B144" t="str">
            <v>Kettle Falls School District</v>
          </cell>
        </row>
        <row r="145">
          <cell r="A145" t="str">
            <v>03052</v>
          </cell>
          <cell r="B145" t="str">
            <v>Kiona-Benton City School District</v>
          </cell>
        </row>
        <row r="146">
          <cell r="A146" t="str">
            <v>19403</v>
          </cell>
          <cell r="B146" t="str">
            <v>Kittitas School District</v>
          </cell>
        </row>
        <row r="147">
          <cell r="A147" t="str">
            <v>20402</v>
          </cell>
          <cell r="B147" t="str">
            <v>Klickitat School District</v>
          </cell>
        </row>
        <row r="148">
          <cell r="A148" t="str">
            <v>06101</v>
          </cell>
          <cell r="B148" t="str">
            <v>La Center School District</v>
          </cell>
        </row>
        <row r="149">
          <cell r="A149" t="str">
            <v>29311</v>
          </cell>
          <cell r="B149" t="str">
            <v>La Conner School District</v>
          </cell>
        </row>
        <row r="150">
          <cell r="A150" t="str">
            <v>38126</v>
          </cell>
          <cell r="B150" t="str">
            <v>LaCrosse School District</v>
          </cell>
        </row>
        <row r="151">
          <cell r="A151" t="str">
            <v>04129</v>
          </cell>
          <cell r="B151" t="str">
            <v>Lake Chelan School District</v>
          </cell>
        </row>
        <row r="152">
          <cell r="A152" t="str">
            <v>14097</v>
          </cell>
          <cell r="B152" t="str">
            <v>Lake Quinault School District</v>
          </cell>
        </row>
        <row r="153">
          <cell r="A153" t="str">
            <v>31004</v>
          </cell>
          <cell r="B153" t="str">
            <v>Lake Stevens School District</v>
          </cell>
        </row>
        <row r="154">
          <cell r="A154" t="str">
            <v>17937</v>
          </cell>
          <cell r="B154" t="str">
            <v>Lake Washington Institute of Technology</v>
          </cell>
        </row>
        <row r="155">
          <cell r="A155" t="str">
            <v>17414</v>
          </cell>
          <cell r="B155" t="str">
            <v>Lake Washington School District</v>
          </cell>
        </row>
        <row r="156">
          <cell r="A156" t="str">
            <v>31306</v>
          </cell>
          <cell r="B156" t="str">
            <v>Lakewood School District</v>
          </cell>
        </row>
        <row r="157">
          <cell r="A157" t="str">
            <v>38264</v>
          </cell>
          <cell r="B157" t="str">
            <v>Lamont School District</v>
          </cell>
        </row>
        <row r="158">
          <cell r="A158" t="str">
            <v>32362</v>
          </cell>
          <cell r="B158" t="str">
            <v>Liberty School District</v>
          </cell>
        </row>
        <row r="159">
          <cell r="A159" t="str">
            <v>01158</v>
          </cell>
          <cell r="B159" t="str">
            <v>Lind School District</v>
          </cell>
        </row>
        <row r="160">
          <cell r="A160" t="str">
            <v>08122</v>
          </cell>
          <cell r="B160" t="str">
            <v>Longview School District</v>
          </cell>
        </row>
        <row r="161">
          <cell r="A161" t="str">
            <v>33183</v>
          </cell>
          <cell r="B161" t="str">
            <v>Loon Lake School District</v>
          </cell>
        </row>
        <row r="162">
          <cell r="A162" t="str">
            <v>28144</v>
          </cell>
          <cell r="B162" t="str">
            <v>Lopez School District</v>
          </cell>
        </row>
        <row r="163">
          <cell r="A163" t="str">
            <v>08937</v>
          </cell>
          <cell r="B163" t="str">
            <v>Lower Columbia College</v>
          </cell>
        </row>
        <row r="164">
          <cell r="A164" t="str">
            <v>32903</v>
          </cell>
          <cell r="B164" t="str">
            <v>Lumen Public School</v>
          </cell>
        </row>
        <row r="165">
          <cell r="A165" t="str">
            <v>37903</v>
          </cell>
          <cell r="B165" t="str">
            <v>Lummi Tribal Agency</v>
          </cell>
        </row>
        <row r="166">
          <cell r="A166" t="str">
            <v>20406</v>
          </cell>
          <cell r="B166" t="str">
            <v>Lyle School District</v>
          </cell>
        </row>
        <row r="167">
          <cell r="A167" t="str">
            <v>37504</v>
          </cell>
          <cell r="B167" t="str">
            <v>Lynden School District</v>
          </cell>
        </row>
        <row r="168">
          <cell r="A168" t="str">
            <v>39120</v>
          </cell>
          <cell r="B168" t="str">
            <v>Mabton School District</v>
          </cell>
        </row>
        <row r="169">
          <cell r="A169" t="str">
            <v>09207</v>
          </cell>
          <cell r="B169" t="str">
            <v>Mansfield School District</v>
          </cell>
        </row>
        <row r="170">
          <cell r="A170" t="str">
            <v>04019</v>
          </cell>
          <cell r="B170" t="str">
            <v>Manson School District</v>
          </cell>
        </row>
        <row r="171">
          <cell r="A171" t="str">
            <v>23311</v>
          </cell>
          <cell r="B171" t="str">
            <v>Mary M Knight School District</v>
          </cell>
        </row>
        <row r="172">
          <cell r="A172" t="str">
            <v>33207</v>
          </cell>
          <cell r="B172" t="str">
            <v>Mary Walker School District</v>
          </cell>
        </row>
        <row r="173">
          <cell r="A173" t="str">
            <v>31025</v>
          </cell>
          <cell r="B173" t="str">
            <v>Marysville School District</v>
          </cell>
        </row>
        <row r="174">
          <cell r="A174" t="str">
            <v>14065</v>
          </cell>
          <cell r="B174" t="str">
            <v>McCleary School District</v>
          </cell>
        </row>
        <row r="175">
          <cell r="A175" t="str">
            <v>32354</v>
          </cell>
          <cell r="B175" t="str">
            <v>Mead School District</v>
          </cell>
        </row>
        <row r="176">
          <cell r="A176" t="str">
            <v>32326</v>
          </cell>
          <cell r="B176" t="str">
            <v>Medical Lake School District</v>
          </cell>
        </row>
        <row r="177">
          <cell r="A177" t="str">
            <v>17400</v>
          </cell>
          <cell r="B177" t="str">
            <v>Mercer Island School District</v>
          </cell>
        </row>
        <row r="178">
          <cell r="A178" t="str">
            <v>37505</v>
          </cell>
          <cell r="B178" t="str">
            <v>Meridian School District</v>
          </cell>
        </row>
        <row r="179">
          <cell r="A179" t="str">
            <v>24350</v>
          </cell>
          <cell r="B179" t="str">
            <v>Methow Valley School District</v>
          </cell>
        </row>
        <row r="180">
          <cell r="A180" t="str">
            <v>30031</v>
          </cell>
          <cell r="B180" t="str">
            <v>Mill A School District</v>
          </cell>
        </row>
        <row r="181">
          <cell r="A181" t="str">
            <v>31103</v>
          </cell>
          <cell r="B181" t="str">
            <v>Monroe School District</v>
          </cell>
        </row>
        <row r="182">
          <cell r="A182" t="str">
            <v>14066</v>
          </cell>
          <cell r="B182" t="str">
            <v>Montesano School District</v>
          </cell>
        </row>
        <row r="183">
          <cell r="A183" t="str">
            <v>21214</v>
          </cell>
          <cell r="B183" t="str">
            <v>Morton School District</v>
          </cell>
        </row>
        <row r="184">
          <cell r="A184" t="str">
            <v>13161</v>
          </cell>
          <cell r="B184" t="str">
            <v>Moses Lake School District</v>
          </cell>
        </row>
        <row r="185">
          <cell r="A185" t="str">
            <v>21206</v>
          </cell>
          <cell r="B185" t="str">
            <v>Mossyrock School District</v>
          </cell>
        </row>
        <row r="186">
          <cell r="A186" t="str">
            <v>39209</v>
          </cell>
          <cell r="B186" t="str">
            <v>Mount Adams School District</v>
          </cell>
        </row>
        <row r="187">
          <cell r="A187" t="str">
            <v>37507</v>
          </cell>
          <cell r="B187" t="str">
            <v>Mount Baker School District</v>
          </cell>
        </row>
        <row r="188">
          <cell r="A188" t="str">
            <v>30029</v>
          </cell>
          <cell r="B188" t="str">
            <v>Mount Pleasant School District</v>
          </cell>
        </row>
        <row r="189">
          <cell r="A189" t="str">
            <v>29320</v>
          </cell>
          <cell r="B189" t="str">
            <v>Mount Vernon School District</v>
          </cell>
        </row>
        <row r="190">
          <cell r="A190" t="str">
            <v>17903</v>
          </cell>
          <cell r="B190" t="str">
            <v>Muckleshoot Indian Tribe</v>
          </cell>
        </row>
        <row r="191">
          <cell r="A191" t="str">
            <v>31006</v>
          </cell>
          <cell r="B191" t="str">
            <v>Mukilteo School District</v>
          </cell>
        </row>
        <row r="192">
          <cell r="A192" t="str">
            <v>39003</v>
          </cell>
          <cell r="B192" t="str">
            <v>Naches Valley School District</v>
          </cell>
        </row>
        <row r="193">
          <cell r="A193" t="str">
            <v>21014</v>
          </cell>
          <cell r="B193" t="str">
            <v>Napavine School District</v>
          </cell>
        </row>
        <row r="194">
          <cell r="A194" t="str">
            <v>25155</v>
          </cell>
          <cell r="B194" t="str">
            <v>Naselle-Grays River Valley School District</v>
          </cell>
        </row>
        <row r="195">
          <cell r="A195" t="str">
            <v>24014</v>
          </cell>
          <cell r="B195" t="str">
            <v xml:space="preserve">Nespelem School District  </v>
          </cell>
        </row>
        <row r="196">
          <cell r="A196" t="str">
            <v>26056</v>
          </cell>
          <cell r="B196" t="str">
            <v>Newport School District</v>
          </cell>
        </row>
        <row r="197">
          <cell r="A197" t="str">
            <v>32325</v>
          </cell>
          <cell r="B197" t="str">
            <v>Nine Mile Falls School District</v>
          </cell>
        </row>
        <row r="198">
          <cell r="A198" t="str">
            <v>37506</v>
          </cell>
          <cell r="B198" t="str">
            <v>Nooksack Valley School District</v>
          </cell>
        </row>
        <row r="199">
          <cell r="A199" t="str">
            <v>14064</v>
          </cell>
          <cell r="B199" t="str">
            <v>North Beach School District</v>
          </cell>
        </row>
        <row r="200">
          <cell r="A200" t="str">
            <v>04801</v>
          </cell>
          <cell r="B200" t="str">
            <v>North Central Educational Service District 171</v>
          </cell>
        </row>
        <row r="201">
          <cell r="A201" t="str">
            <v>11051</v>
          </cell>
          <cell r="B201" t="str">
            <v>North Franklin School District</v>
          </cell>
        </row>
        <row r="202">
          <cell r="A202" t="str">
            <v>18400</v>
          </cell>
          <cell r="B202" t="str">
            <v>North Kitsap School District</v>
          </cell>
        </row>
        <row r="203">
          <cell r="A203" t="str">
            <v>23403</v>
          </cell>
          <cell r="B203" t="str">
            <v>North Mason School District</v>
          </cell>
        </row>
        <row r="204">
          <cell r="A204" t="str">
            <v>25200</v>
          </cell>
          <cell r="B204" t="str">
            <v>North River School District</v>
          </cell>
        </row>
        <row r="205">
          <cell r="A205" t="str">
            <v>17938</v>
          </cell>
          <cell r="B205" t="str">
            <v>North Seattle Community College</v>
          </cell>
        </row>
        <row r="206">
          <cell r="A206" t="str">
            <v>34003</v>
          </cell>
          <cell r="B206" t="str">
            <v>North Thurston Public Schools</v>
          </cell>
        </row>
        <row r="207">
          <cell r="A207" t="str">
            <v>33211</v>
          </cell>
          <cell r="B207" t="str">
            <v>Northport School District</v>
          </cell>
        </row>
        <row r="208">
          <cell r="A208" t="str">
            <v>17417</v>
          </cell>
          <cell r="B208" t="str">
            <v>Northshore School District</v>
          </cell>
        </row>
        <row r="209">
          <cell r="A209" t="str">
            <v>29801</v>
          </cell>
          <cell r="B209" t="str">
            <v>Northwest Educational Service District 189</v>
          </cell>
        </row>
        <row r="210">
          <cell r="A210" t="str">
            <v>15201</v>
          </cell>
          <cell r="B210" t="str">
            <v>Oak Harbor School District</v>
          </cell>
        </row>
        <row r="211">
          <cell r="A211" t="str">
            <v>38324</v>
          </cell>
          <cell r="B211" t="str">
            <v>Oakesdale School District</v>
          </cell>
        </row>
        <row r="212">
          <cell r="A212" t="str">
            <v>14400</v>
          </cell>
          <cell r="B212" t="str">
            <v>Oakville School District</v>
          </cell>
        </row>
        <row r="213">
          <cell r="A213" t="str">
            <v>25101</v>
          </cell>
          <cell r="B213" t="str">
            <v>Ocean Beach School District</v>
          </cell>
        </row>
        <row r="214">
          <cell r="A214" t="str">
            <v>14172</v>
          </cell>
          <cell r="B214" t="str">
            <v>Ocosta School District</v>
          </cell>
        </row>
        <row r="215">
          <cell r="A215" t="str">
            <v>22105</v>
          </cell>
          <cell r="B215" t="str">
            <v>Odessa School District</v>
          </cell>
        </row>
        <row r="216">
          <cell r="A216" t="str">
            <v>34974</v>
          </cell>
          <cell r="B216" t="str">
            <v>Office of the Governor (Sch for Blind)</v>
          </cell>
        </row>
        <row r="217">
          <cell r="A217" t="str">
            <v>24105</v>
          </cell>
          <cell r="B217" t="str">
            <v>Okanogan School District</v>
          </cell>
        </row>
        <row r="218">
          <cell r="A218" t="str">
            <v>34111</v>
          </cell>
          <cell r="B218" t="str">
            <v>Olympia School District</v>
          </cell>
        </row>
        <row r="219">
          <cell r="A219" t="str">
            <v>18939</v>
          </cell>
          <cell r="B219" t="str">
            <v>Olympic College</v>
          </cell>
        </row>
        <row r="220">
          <cell r="A220" t="str">
            <v>18801</v>
          </cell>
          <cell r="B220" t="str">
            <v>Olympic Educational Service District 114</v>
          </cell>
        </row>
        <row r="221">
          <cell r="A221" t="str">
            <v>24019</v>
          </cell>
          <cell r="B221" t="str">
            <v>Omak School District</v>
          </cell>
        </row>
        <row r="222">
          <cell r="A222" t="str">
            <v>21300</v>
          </cell>
          <cell r="B222" t="str">
            <v>Onalaska School District</v>
          </cell>
        </row>
        <row r="223">
          <cell r="A223" t="str">
            <v>33030</v>
          </cell>
          <cell r="B223" t="str">
            <v>Onion Creek School District</v>
          </cell>
        </row>
        <row r="224">
          <cell r="A224" t="str">
            <v>28137</v>
          </cell>
          <cell r="B224" t="str">
            <v>Orcas Island School District</v>
          </cell>
        </row>
        <row r="225">
          <cell r="A225" t="str">
            <v>32123</v>
          </cell>
          <cell r="B225" t="str">
            <v>Orchard Prairie School District</v>
          </cell>
        </row>
        <row r="226">
          <cell r="A226" t="str">
            <v>10065</v>
          </cell>
          <cell r="B226" t="str">
            <v>Orient School District</v>
          </cell>
        </row>
        <row r="227">
          <cell r="A227" t="str">
            <v>09013</v>
          </cell>
          <cell r="B227" t="str">
            <v>Orondo School District</v>
          </cell>
        </row>
        <row r="228">
          <cell r="A228" t="str">
            <v>24410</v>
          </cell>
          <cell r="B228" t="str">
            <v>Oroville School District</v>
          </cell>
        </row>
        <row r="229">
          <cell r="A229" t="str">
            <v>27344</v>
          </cell>
          <cell r="B229" t="str">
            <v>Orting School District</v>
          </cell>
        </row>
        <row r="230">
          <cell r="A230" t="str">
            <v>01147</v>
          </cell>
          <cell r="B230" t="str">
            <v>Othello School District</v>
          </cell>
        </row>
        <row r="231">
          <cell r="A231" t="str">
            <v>09102</v>
          </cell>
          <cell r="B231" t="str">
            <v>Palisades School District</v>
          </cell>
        </row>
        <row r="232">
          <cell r="A232" t="str">
            <v>38301</v>
          </cell>
          <cell r="B232" t="str">
            <v>Palouse School District</v>
          </cell>
        </row>
        <row r="233">
          <cell r="A233" t="str">
            <v>24915</v>
          </cell>
          <cell r="B233" t="str">
            <v>Paschal Sherman Indian School</v>
          </cell>
        </row>
        <row r="234">
          <cell r="A234" t="str">
            <v>11001</v>
          </cell>
          <cell r="B234" t="str">
            <v>Pasco School District</v>
          </cell>
        </row>
        <row r="235">
          <cell r="A235" t="str">
            <v>24122</v>
          </cell>
          <cell r="B235" t="str">
            <v>Pateros School District</v>
          </cell>
        </row>
        <row r="236">
          <cell r="A236" t="str">
            <v>03050</v>
          </cell>
          <cell r="B236" t="str">
            <v>Paterson School District</v>
          </cell>
        </row>
        <row r="237">
          <cell r="A237" t="str">
            <v>21301</v>
          </cell>
          <cell r="B237" t="str">
            <v>Pe Ell School District</v>
          </cell>
        </row>
        <row r="238">
          <cell r="A238" t="str">
            <v>05940</v>
          </cell>
          <cell r="B238" t="str">
            <v>Peninsula College</v>
          </cell>
        </row>
        <row r="239">
          <cell r="A239" t="str">
            <v>27401</v>
          </cell>
          <cell r="B239" t="str">
            <v>Peninsula School District</v>
          </cell>
        </row>
        <row r="240">
          <cell r="A240" t="str">
            <v>27941</v>
          </cell>
          <cell r="B240" t="str">
            <v>Pierce College</v>
          </cell>
        </row>
        <row r="241">
          <cell r="A241" t="str">
            <v>04901</v>
          </cell>
          <cell r="B241" t="str">
            <v>Pinnacles Prep</v>
          </cell>
        </row>
        <row r="242">
          <cell r="A242" t="str">
            <v>23402</v>
          </cell>
          <cell r="B242" t="str">
            <v>Pioneer School District</v>
          </cell>
        </row>
        <row r="243">
          <cell r="A243" t="str">
            <v>12110</v>
          </cell>
          <cell r="B243" t="str">
            <v>Pomeroy School District</v>
          </cell>
        </row>
        <row r="244">
          <cell r="A244" t="str">
            <v>05121</v>
          </cell>
          <cell r="B244" t="str">
            <v>Port Angeles School District</v>
          </cell>
        </row>
        <row r="245">
          <cell r="A245" t="str">
            <v>16050</v>
          </cell>
          <cell r="B245" t="str">
            <v>Port Townsend School District</v>
          </cell>
        </row>
        <row r="246">
          <cell r="A246" t="str">
            <v>36402</v>
          </cell>
          <cell r="B246" t="str">
            <v>Prescott School District</v>
          </cell>
        </row>
        <row r="247">
          <cell r="A247" t="str">
            <v>03116</v>
          </cell>
          <cell r="B247" t="str">
            <v>Prosser School District</v>
          </cell>
        </row>
        <row r="248">
          <cell r="A248" t="str">
            <v>34945</v>
          </cell>
          <cell r="B248" t="str">
            <v>Puget Sound Community College</v>
          </cell>
        </row>
        <row r="249">
          <cell r="A249" t="str">
            <v>17801</v>
          </cell>
          <cell r="B249" t="str">
            <v>Puget Sound Educational Service District 121</v>
          </cell>
        </row>
        <row r="250">
          <cell r="A250" t="str">
            <v>38267</v>
          </cell>
          <cell r="B250" t="str">
            <v>Pullman School District</v>
          </cell>
        </row>
        <row r="251">
          <cell r="A251" t="str">
            <v>27003</v>
          </cell>
          <cell r="B251" t="str">
            <v>Puyallup School District</v>
          </cell>
        </row>
        <row r="252">
          <cell r="A252" t="str">
            <v>16020</v>
          </cell>
          <cell r="B252" t="str">
            <v>Queets-Clearwater School District</v>
          </cell>
        </row>
        <row r="253">
          <cell r="A253" t="str">
            <v>16048</v>
          </cell>
          <cell r="B253" t="str">
            <v>Quilcene School District</v>
          </cell>
        </row>
        <row r="254">
          <cell r="A254" t="str">
            <v>05903</v>
          </cell>
          <cell r="B254" t="str">
            <v>Quileute Tribal School District</v>
          </cell>
        </row>
        <row r="255">
          <cell r="A255" t="str">
            <v>05402</v>
          </cell>
          <cell r="B255" t="str">
            <v>Quillayute Valley School District</v>
          </cell>
        </row>
        <row r="256">
          <cell r="A256" t="str">
            <v>13144</v>
          </cell>
          <cell r="B256" t="str">
            <v>Quincy School District</v>
          </cell>
        </row>
        <row r="257">
          <cell r="A257" t="str">
            <v>17908</v>
          </cell>
          <cell r="B257" t="str">
            <v>Rainier Prep Charter School District</v>
          </cell>
        </row>
        <row r="258">
          <cell r="A258" t="str">
            <v>34307</v>
          </cell>
          <cell r="B258" t="str">
            <v>Rainier School District</v>
          </cell>
        </row>
        <row r="259">
          <cell r="A259" t="str">
            <v>17910</v>
          </cell>
          <cell r="B259" t="str">
            <v xml:space="preserve">Rainier Valley Leadership Academy </v>
          </cell>
        </row>
        <row r="260">
          <cell r="A260" t="str">
            <v>25116</v>
          </cell>
          <cell r="B260" t="str">
            <v>Raymond School District</v>
          </cell>
        </row>
        <row r="261">
          <cell r="A261" t="str">
            <v>22009</v>
          </cell>
          <cell r="B261" t="str">
            <v>Reardan-Edwall School District</v>
          </cell>
        </row>
        <row r="262">
          <cell r="A262" t="str">
            <v>17403</v>
          </cell>
          <cell r="B262" t="str">
            <v>Renton School District</v>
          </cell>
        </row>
        <row r="263">
          <cell r="A263" t="str">
            <v>17941</v>
          </cell>
          <cell r="B263" t="str">
            <v>Renton Technical College</v>
          </cell>
        </row>
        <row r="264">
          <cell r="A264" t="str">
            <v>10309</v>
          </cell>
          <cell r="B264" t="str">
            <v>Republic School District</v>
          </cell>
        </row>
        <row r="265">
          <cell r="A265" t="str">
            <v>03400</v>
          </cell>
          <cell r="B265" t="str">
            <v>Richland School District</v>
          </cell>
        </row>
        <row r="266">
          <cell r="A266" t="str">
            <v>06122</v>
          </cell>
          <cell r="B266" t="str">
            <v>Ridgefield School District</v>
          </cell>
        </row>
        <row r="267">
          <cell r="A267" t="str">
            <v>01160</v>
          </cell>
          <cell r="B267" t="str">
            <v>Ritzville School District</v>
          </cell>
        </row>
        <row r="268">
          <cell r="A268" t="str">
            <v>32416</v>
          </cell>
          <cell r="B268" t="str">
            <v>Riverside School District</v>
          </cell>
        </row>
        <row r="269">
          <cell r="A269" t="str">
            <v>17407</v>
          </cell>
          <cell r="B269" t="str">
            <v>Riverview School District</v>
          </cell>
        </row>
        <row r="270">
          <cell r="A270" t="str">
            <v>34401</v>
          </cell>
          <cell r="B270" t="str">
            <v>Rochester School District</v>
          </cell>
        </row>
        <row r="271">
          <cell r="A271" t="str">
            <v>20403</v>
          </cell>
          <cell r="B271" t="str">
            <v>Roosevelt School District</v>
          </cell>
        </row>
        <row r="272">
          <cell r="A272" t="str">
            <v>06901</v>
          </cell>
          <cell r="B272" t="str">
            <v>Rooted School Vancouver</v>
          </cell>
        </row>
        <row r="273">
          <cell r="A273" t="str">
            <v>38320</v>
          </cell>
          <cell r="B273" t="str">
            <v>Rosalia School District</v>
          </cell>
        </row>
        <row r="274">
          <cell r="A274" t="str">
            <v>13160</v>
          </cell>
          <cell r="B274" t="str">
            <v>Royal School District</v>
          </cell>
        </row>
        <row r="275">
          <cell r="A275" t="str">
            <v>28149</v>
          </cell>
          <cell r="B275" t="str">
            <v>San Juan Island School District</v>
          </cell>
        </row>
        <row r="276">
          <cell r="A276" t="str">
            <v>14104</v>
          </cell>
          <cell r="B276" t="str">
            <v>Satsop School District</v>
          </cell>
        </row>
        <row r="277">
          <cell r="A277" t="str">
            <v>17942</v>
          </cell>
          <cell r="B277" t="str">
            <v xml:space="preserve">Seattle Central Community College </v>
          </cell>
        </row>
        <row r="278">
          <cell r="A278" t="str">
            <v>17001</v>
          </cell>
          <cell r="B278" t="str">
            <v>Seattle Public Schools</v>
          </cell>
        </row>
        <row r="279">
          <cell r="A279" t="str">
            <v>29101</v>
          </cell>
          <cell r="B279" t="str">
            <v>Sedro-Woolley School District</v>
          </cell>
        </row>
        <row r="280">
          <cell r="A280" t="str">
            <v>39119</v>
          </cell>
          <cell r="B280" t="str">
            <v>Selah School District</v>
          </cell>
        </row>
        <row r="281">
          <cell r="A281" t="str">
            <v>26070</v>
          </cell>
          <cell r="B281" t="str">
            <v>Selkirk School District</v>
          </cell>
        </row>
        <row r="282">
          <cell r="A282" t="str">
            <v>05323</v>
          </cell>
          <cell r="B282" t="str">
            <v>Sequim School District</v>
          </cell>
        </row>
        <row r="283">
          <cell r="A283" t="str">
            <v>28010</v>
          </cell>
          <cell r="B283" t="str">
            <v>Shaw Island School District</v>
          </cell>
        </row>
        <row r="284">
          <cell r="A284" t="str">
            <v>23309</v>
          </cell>
          <cell r="B284" t="str">
            <v>Shelton School District</v>
          </cell>
        </row>
        <row r="285">
          <cell r="A285" t="str">
            <v>17943</v>
          </cell>
          <cell r="B285" t="str">
            <v>Shoreline Community College</v>
          </cell>
        </row>
        <row r="286">
          <cell r="A286" t="str">
            <v>17412</v>
          </cell>
          <cell r="B286" t="str">
            <v>Shoreline School District</v>
          </cell>
        </row>
        <row r="287">
          <cell r="A287" t="str">
            <v>29944</v>
          </cell>
          <cell r="B287" t="str">
            <v>Skagit Valley College</v>
          </cell>
        </row>
        <row r="288">
          <cell r="A288" t="str">
            <v>30002</v>
          </cell>
          <cell r="B288" t="str">
            <v>Skamania School District</v>
          </cell>
        </row>
        <row r="289">
          <cell r="A289" t="str">
            <v>17404</v>
          </cell>
          <cell r="B289" t="str">
            <v>Skykomish School District</v>
          </cell>
        </row>
        <row r="290">
          <cell r="A290" t="str">
            <v>31201</v>
          </cell>
          <cell r="B290" t="str">
            <v>Snohomish School District</v>
          </cell>
        </row>
        <row r="291">
          <cell r="A291" t="str">
            <v>17410</v>
          </cell>
          <cell r="B291" t="str">
            <v>Snoqualmie Valley School District</v>
          </cell>
        </row>
        <row r="292">
          <cell r="A292" t="str">
            <v>13156</v>
          </cell>
          <cell r="B292" t="str">
            <v>Soap Lake School District</v>
          </cell>
        </row>
        <row r="293">
          <cell r="A293" t="str">
            <v>25118</v>
          </cell>
          <cell r="B293" t="str">
            <v>South Bend School District</v>
          </cell>
        </row>
        <row r="294">
          <cell r="A294" t="str">
            <v>18402</v>
          </cell>
          <cell r="B294" t="str">
            <v>South Kitsap School District</v>
          </cell>
        </row>
        <row r="295">
          <cell r="A295" t="str">
            <v>17946</v>
          </cell>
          <cell r="B295" t="str">
            <v>South Seattle Community College (CC Dist #6)</v>
          </cell>
        </row>
        <row r="296">
          <cell r="A296" t="str">
            <v>15206</v>
          </cell>
          <cell r="B296" t="str">
            <v>South Whidbey School District</v>
          </cell>
        </row>
        <row r="297">
          <cell r="A297" t="str">
            <v>23042</v>
          </cell>
          <cell r="B297" t="str">
            <v>Southside School District</v>
          </cell>
        </row>
        <row r="298">
          <cell r="A298" t="str">
            <v>32948</v>
          </cell>
          <cell r="B298" t="str">
            <v>Spokane Falls Community College</v>
          </cell>
        </row>
        <row r="299">
          <cell r="A299" t="str">
            <v>32901</v>
          </cell>
          <cell r="B299" t="str">
            <v>Spokane International Academy</v>
          </cell>
        </row>
        <row r="300">
          <cell r="A300" t="str">
            <v>32911</v>
          </cell>
          <cell r="B300" t="str">
            <v>Spokane Public Schools Charter Authorizer</v>
          </cell>
        </row>
        <row r="301">
          <cell r="A301" t="str">
            <v>32081</v>
          </cell>
          <cell r="B301" t="str">
            <v>Spokane School District</v>
          </cell>
        </row>
        <row r="302">
          <cell r="A302" t="str">
            <v>22008</v>
          </cell>
          <cell r="B302" t="str">
            <v>Sprague School District</v>
          </cell>
        </row>
        <row r="303">
          <cell r="A303" t="str">
            <v>38322</v>
          </cell>
          <cell r="B303" t="str">
            <v>St. John School District</v>
          </cell>
        </row>
        <row r="304">
          <cell r="A304" t="str">
            <v>31401</v>
          </cell>
          <cell r="B304" t="str">
            <v>Stanwood-Camano School District</v>
          </cell>
        </row>
        <row r="305">
          <cell r="A305" t="str">
            <v>11054</v>
          </cell>
          <cell r="B305" t="str">
            <v>Star School District No. 054</v>
          </cell>
        </row>
        <row r="306">
          <cell r="A306" t="str">
            <v>07035</v>
          </cell>
          <cell r="B306" t="str">
            <v>Starbuck School District</v>
          </cell>
        </row>
        <row r="307">
          <cell r="A307" t="str">
            <v>04069</v>
          </cell>
          <cell r="B307" t="str">
            <v>Stehekin School District</v>
          </cell>
        </row>
        <row r="308">
          <cell r="A308" t="str">
            <v>27001</v>
          </cell>
          <cell r="B308" t="str">
            <v>Steilacoom Hist. School District</v>
          </cell>
        </row>
        <row r="309">
          <cell r="A309" t="str">
            <v>38304</v>
          </cell>
          <cell r="B309" t="str">
            <v>Steptoe School District</v>
          </cell>
        </row>
        <row r="310">
          <cell r="A310" t="str">
            <v>30303</v>
          </cell>
          <cell r="B310" t="str">
            <v>Stevenson-Carson School District</v>
          </cell>
        </row>
        <row r="311">
          <cell r="A311" t="str">
            <v>31311</v>
          </cell>
          <cell r="B311" t="str">
            <v>Sultan School District</v>
          </cell>
        </row>
        <row r="312">
          <cell r="A312" t="str">
            <v>17905</v>
          </cell>
          <cell r="B312" t="str">
            <v>Summit Public School: Atlas</v>
          </cell>
        </row>
        <row r="313">
          <cell r="A313" t="str">
            <v>17902</v>
          </cell>
          <cell r="B313" t="str">
            <v>Summit Public School: Sierra</v>
          </cell>
        </row>
        <row r="314">
          <cell r="A314" t="str">
            <v>33202</v>
          </cell>
          <cell r="B314" t="str">
            <v>Summit Valley School District</v>
          </cell>
        </row>
        <row r="315">
          <cell r="A315" t="str">
            <v>27320</v>
          </cell>
          <cell r="B315" t="str">
            <v>Sumner-Bonney Lake School District</v>
          </cell>
        </row>
        <row r="316">
          <cell r="A316" t="str">
            <v>39201</v>
          </cell>
          <cell r="B316" t="str">
            <v>Sunnyside School District</v>
          </cell>
        </row>
        <row r="317">
          <cell r="A317" t="str">
            <v>18902</v>
          </cell>
          <cell r="B317" t="str">
            <v>Suquamish Tribal Education Department</v>
          </cell>
        </row>
        <row r="318">
          <cell r="A318" t="str">
            <v>27949</v>
          </cell>
          <cell r="B318" t="str">
            <v>Tacoma Community College</v>
          </cell>
        </row>
        <row r="319">
          <cell r="A319" t="str">
            <v>27010</v>
          </cell>
          <cell r="B319" t="str">
            <v>Tacoma School District</v>
          </cell>
        </row>
        <row r="320">
          <cell r="A320" t="str">
            <v>14077</v>
          </cell>
          <cell r="B320" t="str">
            <v>Taholah School District</v>
          </cell>
        </row>
        <row r="321">
          <cell r="A321" t="str">
            <v>17409</v>
          </cell>
          <cell r="B321" t="str">
            <v>Tahoma School District</v>
          </cell>
        </row>
        <row r="322">
          <cell r="A322" t="str">
            <v>38265</v>
          </cell>
          <cell r="B322" t="str">
            <v>Tekoa School District</v>
          </cell>
        </row>
        <row r="323">
          <cell r="A323" t="str">
            <v>34402</v>
          </cell>
          <cell r="B323" t="str">
            <v>Tenino School District</v>
          </cell>
        </row>
        <row r="324">
          <cell r="A324" t="str">
            <v>19400</v>
          </cell>
          <cell r="B324" t="str">
            <v>Thorp School District</v>
          </cell>
        </row>
        <row r="325">
          <cell r="A325" t="str">
            <v>21237</v>
          </cell>
          <cell r="B325" t="str">
            <v>Toledo School District</v>
          </cell>
        </row>
        <row r="326">
          <cell r="A326" t="str">
            <v>24404</v>
          </cell>
          <cell r="B326" t="str">
            <v>Tonasket School District</v>
          </cell>
        </row>
        <row r="327">
          <cell r="A327" t="str">
            <v>39202</v>
          </cell>
          <cell r="B327" t="str">
            <v>Toppenish School District</v>
          </cell>
        </row>
        <row r="328">
          <cell r="A328" t="str">
            <v>36300</v>
          </cell>
          <cell r="B328" t="str">
            <v>Touchet School District</v>
          </cell>
        </row>
        <row r="329">
          <cell r="A329" t="str">
            <v>08130</v>
          </cell>
          <cell r="B329" t="str">
            <v>Toutle Lake School District</v>
          </cell>
        </row>
        <row r="330">
          <cell r="A330" t="str">
            <v>20400</v>
          </cell>
          <cell r="B330" t="str">
            <v>Trout Lake School District</v>
          </cell>
        </row>
        <row r="331">
          <cell r="A331" t="str">
            <v>17406</v>
          </cell>
          <cell r="B331" t="str">
            <v>Tukwila School District</v>
          </cell>
        </row>
        <row r="332">
          <cell r="A332" t="str">
            <v>34033</v>
          </cell>
          <cell r="B332" t="str">
            <v>Tumwater School District</v>
          </cell>
        </row>
        <row r="333">
          <cell r="A333" t="str">
            <v>39002</v>
          </cell>
          <cell r="B333" t="str">
            <v>Union Gap School District</v>
          </cell>
        </row>
        <row r="334">
          <cell r="A334" t="str">
            <v>17904</v>
          </cell>
          <cell r="B334" t="str">
            <v>University of Washington (17904)</v>
          </cell>
        </row>
        <row r="335">
          <cell r="A335" t="str">
            <v>17918</v>
          </cell>
          <cell r="B335" t="str">
            <v>University of Washington Early Entrance Program</v>
          </cell>
        </row>
        <row r="336">
          <cell r="A336" t="str">
            <v>27083</v>
          </cell>
          <cell r="B336" t="str">
            <v>University Place School District</v>
          </cell>
        </row>
        <row r="337">
          <cell r="A337" t="str">
            <v>21018</v>
          </cell>
          <cell r="B337" t="str">
            <v>Vader School District</v>
          </cell>
        </row>
        <row r="338">
          <cell r="A338" t="str">
            <v>33070</v>
          </cell>
          <cell r="B338" t="str">
            <v>Valley School District</v>
          </cell>
        </row>
        <row r="339">
          <cell r="A339" t="str">
            <v>06037</v>
          </cell>
          <cell r="B339" t="str">
            <v>Vancouver School District</v>
          </cell>
        </row>
        <row r="340">
          <cell r="A340" t="str">
            <v>17402</v>
          </cell>
          <cell r="B340" t="str">
            <v>Vashon Island School District</v>
          </cell>
        </row>
        <row r="341">
          <cell r="A341" t="str">
            <v>34901</v>
          </cell>
          <cell r="B341" t="str">
            <v>WA HE LUT Indian School Agency</v>
          </cell>
        </row>
        <row r="342">
          <cell r="A342" t="str">
            <v>35200</v>
          </cell>
          <cell r="B342" t="str">
            <v>Wahkiakum School District</v>
          </cell>
        </row>
        <row r="343">
          <cell r="A343" t="str">
            <v>13073</v>
          </cell>
          <cell r="B343" t="str">
            <v>Wahluke School District</v>
          </cell>
        </row>
        <row r="344">
          <cell r="A344" t="str">
            <v>36401</v>
          </cell>
          <cell r="B344" t="str">
            <v>Waitsburg School District</v>
          </cell>
        </row>
        <row r="345">
          <cell r="A345" t="str">
            <v>36950</v>
          </cell>
          <cell r="B345" t="str">
            <v>Walla Walla Community College</v>
          </cell>
        </row>
        <row r="346">
          <cell r="A346" t="str">
            <v>36140</v>
          </cell>
          <cell r="B346" t="str">
            <v>Walla Walla Public Schools</v>
          </cell>
        </row>
        <row r="347">
          <cell r="A347" t="str">
            <v>39207</v>
          </cell>
          <cell r="B347" t="str">
            <v>Wapato School District</v>
          </cell>
        </row>
        <row r="348">
          <cell r="A348" t="str">
            <v>13146</v>
          </cell>
          <cell r="B348" t="str">
            <v>Warden School District</v>
          </cell>
        </row>
        <row r="349">
          <cell r="A349" t="str">
            <v>34975</v>
          </cell>
          <cell r="B349" t="str">
            <v>Washington Center for Deaf and Hard of Hearing Youth</v>
          </cell>
        </row>
        <row r="350">
          <cell r="A350" t="str">
            <v>34979</v>
          </cell>
          <cell r="B350" t="str">
            <v>Washington Military Department</v>
          </cell>
        </row>
        <row r="351">
          <cell r="A351" t="str">
            <v>34950</v>
          </cell>
          <cell r="B351" t="str">
            <v>Washington State Charter School Commission</v>
          </cell>
        </row>
        <row r="352">
          <cell r="A352" t="str">
            <v>38905</v>
          </cell>
          <cell r="B352" t="str">
            <v>Washington State University</v>
          </cell>
        </row>
        <row r="353">
          <cell r="A353" t="str">
            <v>06112</v>
          </cell>
          <cell r="B353" t="str">
            <v>Washougal School District</v>
          </cell>
        </row>
        <row r="354">
          <cell r="A354" t="str">
            <v>01109</v>
          </cell>
          <cell r="B354" t="str">
            <v>Washtucna School District</v>
          </cell>
        </row>
        <row r="355">
          <cell r="A355" t="str">
            <v>09209</v>
          </cell>
          <cell r="B355" t="str">
            <v>Waterville School District</v>
          </cell>
        </row>
        <row r="356">
          <cell r="A356" t="str">
            <v>33049</v>
          </cell>
          <cell r="B356" t="str">
            <v>Wellpinit School District</v>
          </cell>
        </row>
        <row r="357">
          <cell r="A357" t="str">
            <v>04246</v>
          </cell>
          <cell r="B357" t="str">
            <v>Wenatchee School District</v>
          </cell>
        </row>
        <row r="358">
          <cell r="A358" t="str">
            <v>04951</v>
          </cell>
          <cell r="B358" t="str">
            <v>Wenatchee Vally College</v>
          </cell>
        </row>
        <row r="359">
          <cell r="A359" t="str">
            <v>32363</v>
          </cell>
          <cell r="B359" t="str">
            <v>West Valley School District (Spokane)</v>
          </cell>
        </row>
        <row r="360">
          <cell r="A360" t="str">
            <v>39208</v>
          </cell>
          <cell r="B360" t="str">
            <v>West Valley School District (Yakima)</v>
          </cell>
        </row>
        <row r="361">
          <cell r="A361" t="str">
            <v>37906</v>
          </cell>
          <cell r="B361" t="str">
            <v>Western Washington University</v>
          </cell>
        </row>
        <row r="362">
          <cell r="A362" t="str">
            <v>37952</v>
          </cell>
          <cell r="B362" t="str">
            <v>Whatcom Community College</v>
          </cell>
        </row>
        <row r="363">
          <cell r="A363" t="str">
            <v>37902</v>
          </cell>
          <cell r="B363" t="str">
            <v>Whatcom Intergenerational High School</v>
          </cell>
        </row>
        <row r="364">
          <cell r="A364" t="str">
            <v>21303</v>
          </cell>
          <cell r="B364" t="str">
            <v>White Pass School District</v>
          </cell>
        </row>
        <row r="365">
          <cell r="A365" t="str">
            <v>27416</v>
          </cell>
          <cell r="B365" t="str">
            <v>White River School District</v>
          </cell>
        </row>
        <row r="366">
          <cell r="A366" t="str">
            <v>20405</v>
          </cell>
          <cell r="B366" t="str">
            <v>White Salmon Valley School District</v>
          </cell>
        </row>
        <row r="367">
          <cell r="A367" t="str">
            <v>17917</v>
          </cell>
          <cell r="B367" t="str">
            <v>Why Not You Academy (formerly Cascade: Midway charter)</v>
          </cell>
        </row>
        <row r="368">
          <cell r="A368" t="str">
            <v>22200</v>
          </cell>
          <cell r="B368" t="str">
            <v>Wilbur School District</v>
          </cell>
        </row>
        <row r="369">
          <cell r="A369" t="str">
            <v>25160</v>
          </cell>
          <cell r="B369" t="str">
            <v>Willapa Valley School District</v>
          </cell>
        </row>
        <row r="370">
          <cell r="A370" t="str">
            <v>13167</v>
          </cell>
          <cell r="B370" t="str">
            <v>Wilson Creek School District</v>
          </cell>
        </row>
        <row r="371">
          <cell r="A371" t="str">
            <v>21232</v>
          </cell>
          <cell r="B371" t="str">
            <v>Winlock School District</v>
          </cell>
        </row>
        <row r="372">
          <cell r="A372" t="str">
            <v>14117</v>
          </cell>
          <cell r="B372" t="str">
            <v>Wishkah Valley School District</v>
          </cell>
        </row>
        <row r="373">
          <cell r="A373" t="str">
            <v>20094</v>
          </cell>
          <cell r="B373" t="str">
            <v>Wishram School District</v>
          </cell>
        </row>
        <row r="374">
          <cell r="A374" t="str">
            <v>08404</v>
          </cell>
          <cell r="B374" t="str">
            <v>Woodland School District</v>
          </cell>
        </row>
        <row r="375">
          <cell r="A375" t="str">
            <v>39901</v>
          </cell>
          <cell r="B375" t="str">
            <v>Yakama Nation Tribal Compact</v>
          </cell>
        </row>
        <row r="376">
          <cell r="A376" t="str">
            <v>39007</v>
          </cell>
          <cell r="B376" t="str">
            <v>Yakima School District</v>
          </cell>
        </row>
        <row r="377">
          <cell r="A377" t="str">
            <v>39953</v>
          </cell>
          <cell r="B377" t="str">
            <v>Yakima Valley Community College</v>
          </cell>
        </row>
        <row r="378">
          <cell r="A378" t="str">
            <v>34002</v>
          </cell>
          <cell r="B378" t="str">
            <v>Yelm School District</v>
          </cell>
        </row>
        <row r="379">
          <cell r="A379" t="str">
            <v>39205</v>
          </cell>
          <cell r="B379" t="str">
            <v>Zillah School District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2BB8-3286-4B34-ADD5-27B34C980C24}">
  <dimension ref="A1:F24"/>
  <sheetViews>
    <sheetView workbookViewId="0">
      <selection activeCell="A13" sqref="A13"/>
    </sheetView>
  </sheetViews>
  <sheetFormatPr defaultRowHeight="15" x14ac:dyDescent="0.25"/>
  <cols>
    <col min="1" max="1" width="75.7109375" style="12" customWidth="1"/>
    <col min="2" max="2" width="36.5703125" customWidth="1"/>
    <col min="4" max="4" width="13" customWidth="1"/>
    <col min="5" max="5" width="14.140625" customWidth="1"/>
    <col min="6" max="6" width="37.42578125" customWidth="1"/>
  </cols>
  <sheetData>
    <row r="1" spans="1:6" ht="16.5" x14ac:dyDescent="0.3">
      <c r="A1" s="13" t="s">
        <v>342</v>
      </c>
      <c r="B1" s="14"/>
      <c r="C1" s="5"/>
      <c r="D1" s="6"/>
      <c r="E1" s="6"/>
      <c r="F1" s="6"/>
    </row>
    <row r="2" spans="1:6" ht="16.5" x14ac:dyDescent="0.3">
      <c r="A2" s="10"/>
      <c r="B2" s="7"/>
      <c r="C2" s="5"/>
      <c r="D2" s="6"/>
      <c r="E2" s="6"/>
      <c r="F2" s="6"/>
    </row>
    <row r="3" spans="1:6" ht="33" x14ac:dyDescent="0.3">
      <c r="A3" s="10" t="s">
        <v>602</v>
      </c>
      <c r="C3" s="6"/>
      <c r="D3" s="6"/>
      <c r="E3" s="6"/>
      <c r="F3" s="6"/>
    </row>
    <row r="4" spans="1:6" ht="16.899999999999999" customHeight="1" x14ac:dyDescent="0.3">
      <c r="A4" s="10" t="s">
        <v>341</v>
      </c>
      <c r="B4" s="10"/>
      <c r="C4" s="6"/>
      <c r="D4" s="6"/>
      <c r="E4" s="6"/>
      <c r="F4" s="6"/>
    </row>
    <row r="5" spans="1:6" ht="33" x14ac:dyDescent="0.3">
      <c r="A5" s="10" t="s">
        <v>345</v>
      </c>
      <c r="B5" s="8"/>
      <c r="C5" s="6"/>
      <c r="D5" s="6"/>
      <c r="E5" s="6"/>
      <c r="F5" s="6"/>
    </row>
    <row r="6" spans="1:6" ht="33" x14ac:dyDescent="0.3">
      <c r="A6" s="10" t="s">
        <v>473</v>
      </c>
      <c r="B6" s="8"/>
      <c r="C6" s="6"/>
      <c r="D6" s="6"/>
      <c r="E6" s="6"/>
      <c r="F6" s="6"/>
    </row>
    <row r="7" spans="1:6" ht="66" x14ac:dyDescent="0.3">
      <c r="A7" s="10" t="s">
        <v>474</v>
      </c>
      <c r="B7" s="8"/>
      <c r="C7" s="6"/>
      <c r="D7" s="6"/>
      <c r="E7" s="6"/>
      <c r="F7" s="6"/>
    </row>
    <row r="8" spans="1:6" ht="16.5" x14ac:dyDescent="0.3">
      <c r="A8" s="10"/>
      <c r="B8" s="8"/>
      <c r="C8" s="6"/>
      <c r="D8" s="6"/>
      <c r="E8" s="6"/>
      <c r="F8" s="6"/>
    </row>
    <row r="9" spans="1:6" ht="16.5" x14ac:dyDescent="0.3">
      <c r="A9" s="10"/>
      <c r="B9" s="8"/>
      <c r="C9" s="6"/>
      <c r="D9" s="6"/>
      <c r="E9" s="6"/>
      <c r="F9" s="6"/>
    </row>
    <row r="10" spans="1:6" ht="16.5" x14ac:dyDescent="0.3">
      <c r="A10" s="10"/>
      <c r="B10" s="8"/>
      <c r="C10" s="6"/>
      <c r="D10" s="6"/>
      <c r="E10" s="6"/>
      <c r="F10" s="6"/>
    </row>
    <row r="11" spans="1:6" ht="16.5" x14ac:dyDescent="0.3">
      <c r="A11" s="10"/>
      <c r="B11" s="8"/>
      <c r="C11" s="11"/>
      <c r="D11" s="6"/>
      <c r="E11" s="6"/>
      <c r="F11" s="6"/>
    </row>
    <row r="12" spans="1:6" ht="16.5" x14ac:dyDescent="0.3">
      <c r="A12" s="10"/>
      <c r="B12" s="8"/>
      <c r="C12" s="11"/>
      <c r="D12" s="6"/>
      <c r="E12" s="6"/>
      <c r="F12" s="6"/>
    </row>
    <row r="13" spans="1:6" ht="16.5" x14ac:dyDescent="0.3">
      <c r="A13" s="10"/>
      <c r="B13" s="8"/>
      <c r="C13" s="11"/>
      <c r="D13" s="6"/>
      <c r="E13" s="6"/>
      <c r="F13" s="6"/>
    </row>
    <row r="14" spans="1:6" ht="16.5" x14ac:dyDescent="0.3">
      <c r="A14" s="10"/>
      <c r="B14" s="8"/>
      <c r="C14" s="22"/>
      <c r="D14" s="22"/>
      <c r="E14" s="22"/>
      <c r="F14" s="22"/>
    </row>
    <row r="15" spans="1:6" ht="16.5" x14ac:dyDescent="0.3">
      <c r="A15" s="10"/>
      <c r="B15" s="8"/>
      <c r="C15" s="9"/>
      <c r="D15" s="9"/>
      <c r="E15" s="9"/>
      <c r="F15" s="9"/>
    </row>
    <row r="16" spans="1:6" ht="16.5" x14ac:dyDescent="0.3">
      <c r="A16" s="10"/>
      <c r="B16" s="8"/>
      <c r="C16" s="1"/>
      <c r="D16" s="1"/>
      <c r="E16" s="1"/>
      <c r="F16" s="1"/>
    </row>
    <row r="17" spans="1:6" ht="16.5" x14ac:dyDescent="0.3">
      <c r="A17" s="10"/>
      <c r="B17" s="8"/>
      <c r="C17" s="6"/>
      <c r="D17" s="6"/>
      <c r="E17" s="6"/>
      <c r="F17" s="6"/>
    </row>
    <row r="18" spans="1:6" ht="16.5" x14ac:dyDescent="0.3">
      <c r="A18" s="10"/>
      <c r="B18" s="8"/>
      <c r="C18" s="1"/>
      <c r="D18" s="1"/>
      <c r="E18" s="1"/>
      <c r="F18" s="1"/>
    </row>
    <row r="19" spans="1:6" ht="16.5" x14ac:dyDescent="0.3">
      <c r="A19" s="10"/>
      <c r="B19" s="10"/>
      <c r="C19" s="6"/>
      <c r="D19" s="6"/>
      <c r="E19" s="6"/>
      <c r="F19" s="6"/>
    </row>
    <row r="20" spans="1:6" ht="16.5" x14ac:dyDescent="0.3">
      <c r="A20" s="10"/>
      <c r="B20" s="10"/>
      <c r="C20" s="1"/>
      <c r="D20" s="1"/>
      <c r="E20" s="1"/>
      <c r="F20" s="1"/>
    </row>
    <row r="21" spans="1:6" ht="16.5" x14ac:dyDescent="0.3">
      <c r="A21" s="10"/>
      <c r="B21" s="10"/>
      <c r="C21" s="1"/>
      <c r="D21" s="1"/>
      <c r="E21" s="1"/>
      <c r="F21" s="1"/>
    </row>
    <row r="22" spans="1:6" ht="16.5" x14ac:dyDescent="0.3">
      <c r="A22" s="10"/>
      <c r="B22" s="10"/>
      <c r="C22" s="1"/>
      <c r="D22" s="1"/>
      <c r="E22" s="1"/>
      <c r="F22" s="1"/>
    </row>
    <row r="23" spans="1:6" ht="16.5" x14ac:dyDescent="0.3">
      <c r="B23" s="12"/>
      <c r="C23" s="1"/>
      <c r="D23" s="1"/>
      <c r="E23" s="1"/>
      <c r="F23" s="1"/>
    </row>
    <row r="24" spans="1:6" ht="16.5" x14ac:dyDescent="0.3">
      <c r="B24" s="12"/>
      <c r="C24" s="1"/>
      <c r="D24" s="1"/>
      <c r="E24" s="1"/>
      <c r="F24" s="1"/>
    </row>
  </sheetData>
  <mergeCells count="1">
    <mergeCell ref="C14:F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A761-EDC4-45BF-A321-08A1D0ECB4AA}">
  <dimension ref="A1:L130"/>
  <sheetViews>
    <sheetView tabSelected="1" workbookViewId="0">
      <selection activeCell="B2" sqref="B2"/>
    </sheetView>
  </sheetViews>
  <sheetFormatPr defaultRowHeight="15" x14ac:dyDescent="0.25"/>
  <cols>
    <col min="1" max="1" width="9.42578125" bestFit="1" customWidth="1"/>
    <col min="2" max="2" width="29" bestFit="1" customWidth="1"/>
    <col min="3" max="3" width="29" customWidth="1"/>
    <col min="4" max="4" width="18" bestFit="1" customWidth="1"/>
    <col min="5" max="5" width="23.28515625" bestFit="1" customWidth="1"/>
    <col min="6" max="12" width="15.5703125" customWidth="1"/>
  </cols>
  <sheetData>
    <row r="1" spans="1:12" x14ac:dyDescent="0.25">
      <c r="B1" s="23" t="s">
        <v>0</v>
      </c>
      <c r="C1" s="23"/>
      <c r="D1" s="2" t="s">
        <v>338</v>
      </c>
      <c r="E1" s="3" t="s">
        <v>352</v>
      </c>
      <c r="F1" s="3"/>
      <c r="G1" s="3"/>
      <c r="H1" s="3"/>
      <c r="I1" s="3"/>
      <c r="J1" s="3"/>
      <c r="K1" s="3"/>
      <c r="L1" s="3"/>
    </row>
    <row r="2" spans="1:12" x14ac:dyDescent="0.25">
      <c r="B2" s="3" t="s">
        <v>340</v>
      </c>
      <c r="C2" s="3"/>
      <c r="D2" s="20">
        <f>SUBTOTAL(9,D5:D130)</f>
        <v>95792</v>
      </c>
      <c r="E2" s="19">
        <f>700000/D2</f>
        <v>7.3074995824285951</v>
      </c>
      <c r="F2" s="3"/>
      <c r="G2" s="3"/>
      <c r="H2" s="3"/>
      <c r="I2" s="3"/>
      <c r="J2" s="3"/>
      <c r="K2" s="3"/>
      <c r="L2" s="21">
        <f>SUM(L5:L130)</f>
        <v>699999.99999999988</v>
      </c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14" x14ac:dyDescent="0.25">
      <c r="A4" t="s">
        <v>475</v>
      </c>
      <c r="B4" s="15" t="s">
        <v>1</v>
      </c>
      <c r="C4" s="16" t="s">
        <v>2</v>
      </c>
      <c r="D4" s="16" t="s">
        <v>346</v>
      </c>
      <c r="E4" s="16" t="s">
        <v>347</v>
      </c>
      <c r="F4" s="16" t="s">
        <v>3</v>
      </c>
      <c r="G4" s="16" t="s">
        <v>344</v>
      </c>
      <c r="H4" s="16" t="s">
        <v>348</v>
      </c>
      <c r="I4" s="16" t="s">
        <v>349</v>
      </c>
      <c r="J4" s="16" t="s">
        <v>350</v>
      </c>
      <c r="K4" s="16" t="s">
        <v>351</v>
      </c>
      <c r="L4" s="16" t="s">
        <v>339</v>
      </c>
    </row>
    <row r="5" spans="1:12" x14ac:dyDescent="0.25">
      <c r="A5" t="s">
        <v>476</v>
      </c>
      <c r="B5" s="4" t="s">
        <v>353</v>
      </c>
      <c r="C5" s="4">
        <v>3633</v>
      </c>
      <c r="D5" s="4">
        <v>500</v>
      </c>
      <c r="E5" s="17">
        <v>0.13762730525736305</v>
      </c>
      <c r="F5" s="4">
        <v>42</v>
      </c>
      <c r="G5" s="4" t="s">
        <v>343</v>
      </c>
      <c r="H5" s="4"/>
      <c r="I5" s="4" t="s">
        <v>343</v>
      </c>
      <c r="J5" s="4" t="s">
        <v>343</v>
      </c>
      <c r="K5" s="4" t="s">
        <v>343</v>
      </c>
      <c r="L5" s="18">
        <f t="shared" ref="L5:L36" si="0">ROUND(D5*$E$2,2)</f>
        <v>3653.75</v>
      </c>
    </row>
    <row r="6" spans="1:12" x14ac:dyDescent="0.25">
      <c r="A6" t="s">
        <v>477</v>
      </c>
      <c r="B6" s="4" t="s">
        <v>354</v>
      </c>
      <c r="C6" s="4">
        <v>2736</v>
      </c>
      <c r="D6" s="4">
        <v>134</v>
      </c>
      <c r="E6" s="17">
        <v>4.89766081871345E-2</v>
      </c>
      <c r="F6" s="4">
        <v>5</v>
      </c>
      <c r="G6" s="4" t="s">
        <v>343</v>
      </c>
      <c r="H6" s="4"/>
      <c r="I6" s="4" t="s">
        <v>343</v>
      </c>
      <c r="J6" s="4" t="s">
        <v>343</v>
      </c>
      <c r="K6" s="4" t="s">
        <v>343</v>
      </c>
      <c r="L6" s="18">
        <f t="shared" si="0"/>
        <v>979.2</v>
      </c>
    </row>
    <row r="7" spans="1:12" x14ac:dyDescent="0.25">
      <c r="A7" t="s">
        <v>478</v>
      </c>
      <c r="B7" s="4" t="s">
        <v>355</v>
      </c>
      <c r="C7" s="4">
        <v>5993</v>
      </c>
      <c r="D7" s="4">
        <v>401</v>
      </c>
      <c r="E7" s="17">
        <v>6.6911396629400974E-2</v>
      </c>
      <c r="F7" s="4">
        <v>8</v>
      </c>
      <c r="G7" s="4" t="s">
        <v>343</v>
      </c>
      <c r="H7" s="4"/>
      <c r="I7" s="4" t="s">
        <v>343</v>
      </c>
      <c r="J7" s="4" t="s">
        <v>343</v>
      </c>
      <c r="K7" s="4" t="s">
        <v>343</v>
      </c>
      <c r="L7" s="18">
        <f t="shared" si="0"/>
        <v>2930.31</v>
      </c>
    </row>
    <row r="8" spans="1:12" x14ac:dyDescent="0.25">
      <c r="A8" t="s">
        <v>479</v>
      </c>
      <c r="B8" s="4" t="s">
        <v>356</v>
      </c>
      <c r="C8" s="4">
        <v>19682</v>
      </c>
      <c r="D8" s="4">
        <v>2472</v>
      </c>
      <c r="E8" s="17">
        <v>0.12559699217559192</v>
      </c>
      <c r="F8" s="4">
        <v>250</v>
      </c>
      <c r="G8" s="4" t="s">
        <v>343</v>
      </c>
      <c r="H8" s="4"/>
      <c r="I8" s="4" t="s">
        <v>343</v>
      </c>
      <c r="J8" s="4" t="s">
        <v>343</v>
      </c>
      <c r="K8" s="4" t="s">
        <v>343</v>
      </c>
      <c r="L8" s="18">
        <f t="shared" si="0"/>
        <v>18064.14</v>
      </c>
    </row>
    <row r="9" spans="1:12" x14ac:dyDescent="0.25">
      <c r="A9" t="s">
        <v>480</v>
      </c>
      <c r="B9" s="4" t="s">
        <v>357</v>
      </c>
      <c r="C9" s="4">
        <v>3675</v>
      </c>
      <c r="D9" s="4">
        <v>172</v>
      </c>
      <c r="E9" s="17">
        <v>4.6802721088435376E-2</v>
      </c>
      <c r="F9" s="4">
        <v>7</v>
      </c>
      <c r="G9" s="4" t="s">
        <v>343</v>
      </c>
      <c r="H9" s="4"/>
      <c r="I9" s="4"/>
      <c r="J9" s="4" t="s">
        <v>343</v>
      </c>
      <c r="K9" s="4" t="s">
        <v>343</v>
      </c>
      <c r="L9" s="18">
        <f t="shared" si="0"/>
        <v>1256.8900000000001</v>
      </c>
    </row>
    <row r="10" spans="1:12" x14ac:dyDescent="0.25">
      <c r="A10" t="s">
        <v>481</v>
      </c>
      <c r="B10" s="4" t="s">
        <v>358</v>
      </c>
      <c r="C10" s="4">
        <v>13373</v>
      </c>
      <c r="D10" s="4">
        <v>614</v>
      </c>
      <c r="E10" s="17">
        <v>4.5913407612353248E-2</v>
      </c>
      <c r="F10" s="4">
        <v>27</v>
      </c>
      <c r="G10" s="4" t="s">
        <v>343</v>
      </c>
      <c r="H10" s="4"/>
      <c r="I10" s="4" t="s">
        <v>343</v>
      </c>
      <c r="J10" s="4" t="s">
        <v>343</v>
      </c>
      <c r="K10" s="4" t="s">
        <v>343</v>
      </c>
      <c r="L10" s="18">
        <f t="shared" si="0"/>
        <v>4486.8</v>
      </c>
    </row>
    <row r="11" spans="1:12" x14ac:dyDescent="0.25">
      <c r="A11" t="s">
        <v>482</v>
      </c>
      <c r="B11" s="4" t="s">
        <v>359</v>
      </c>
      <c r="C11" s="4">
        <v>21158</v>
      </c>
      <c r="D11" s="4">
        <v>1443</v>
      </c>
      <c r="E11" s="17">
        <v>6.8201153228093392E-2</v>
      </c>
      <c r="F11" s="4">
        <v>108</v>
      </c>
      <c r="G11" s="4" t="s">
        <v>343</v>
      </c>
      <c r="H11" s="4"/>
      <c r="I11" s="4" t="s">
        <v>343</v>
      </c>
      <c r="J11" s="4" t="s">
        <v>343</v>
      </c>
      <c r="K11" s="4" t="s">
        <v>343</v>
      </c>
      <c r="L11" s="18">
        <f t="shared" si="0"/>
        <v>10544.72</v>
      </c>
    </row>
    <row r="12" spans="1:12" x14ac:dyDescent="0.25">
      <c r="A12" t="s">
        <v>483</v>
      </c>
      <c r="B12" s="4" t="s">
        <v>360</v>
      </c>
      <c r="C12" s="4">
        <v>12157</v>
      </c>
      <c r="D12" s="4">
        <v>934</v>
      </c>
      <c r="E12" s="17">
        <v>7.6828164843300156E-2</v>
      </c>
      <c r="F12" s="4">
        <v>1</v>
      </c>
      <c r="G12" s="4" t="s">
        <v>343</v>
      </c>
      <c r="H12" s="4"/>
      <c r="I12" s="4" t="s">
        <v>343</v>
      </c>
      <c r="J12" s="4" t="s">
        <v>343</v>
      </c>
      <c r="K12" s="4" t="s">
        <v>343</v>
      </c>
      <c r="L12" s="18">
        <f t="shared" si="0"/>
        <v>6825.2</v>
      </c>
    </row>
    <row r="13" spans="1:12" x14ac:dyDescent="0.25">
      <c r="A13" t="s">
        <v>484</v>
      </c>
      <c r="B13" s="4" t="s">
        <v>361</v>
      </c>
      <c r="C13" s="4">
        <v>22993</v>
      </c>
      <c r="D13" s="4">
        <v>3552</v>
      </c>
      <c r="E13" s="17">
        <v>0.15448179880833296</v>
      </c>
      <c r="F13" s="4" t="s">
        <v>5</v>
      </c>
      <c r="G13" s="4" t="s">
        <v>343</v>
      </c>
      <c r="H13" s="4"/>
      <c r="I13" s="4" t="s">
        <v>343</v>
      </c>
      <c r="J13" s="4"/>
      <c r="K13" s="4" t="s">
        <v>343</v>
      </c>
      <c r="L13" s="18">
        <f t="shared" si="0"/>
        <v>25956.240000000002</v>
      </c>
    </row>
    <row r="14" spans="1:12" x14ac:dyDescent="0.25">
      <c r="A14" t="s">
        <v>485</v>
      </c>
      <c r="B14" s="4" t="s">
        <v>362</v>
      </c>
      <c r="C14" s="4">
        <v>2202</v>
      </c>
      <c r="D14" s="4">
        <v>186</v>
      </c>
      <c r="E14" s="17">
        <v>8.4468664850136238E-2</v>
      </c>
      <c r="F14" s="4">
        <v>1</v>
      </c>
      <c r="G14" s="4" t="s">
        <v>343</v>
      </c>
      <c r="H14" s="4"/>
      <c r="I14" s="4" t="s">
        <v>343</v>
      </c>
      <c r="J14" s="4" t="s">
        <v>343</v>
      </c>
      <c r="K14" s="4" t="s">
        <v>343</v>
      </c>
      <c r="L14" s="18">
        <f t="shared" si="0"/>
        <v>1359.19</v>
      </c>
    </row>
    <row r="15" spans="1:12" x14ac:dyDescent="0.25">
      <c r="A15" t="s">
        <v>486</v>
      </c>
      <c r="B15" s="4" t="s">
        <v>363</v>
      </c>
      <c r="C15" s="4">
        <v>4897</v>
      </c>
      <c r="D15" s="4">
        <v>571</v>
      </c>
      <c r="E15" s="17">
        <v>0.11660200122523995</v>
      </c>
      <c r="F15" s="4">
        <v>21</v>
      </c>
      <c r="G15" s="4" t="s">
        <v>343</v>
      </c>
      <c r="H15" s="4"/>
      <c r="I15" s="4" t="s">
        <v>343</v>
      </c>
      <c r="J15" s="4" t="s">
        <v>343</v>
      </c>
      <c r="K15" s="4" t="s">
        <v>343</v>
      </c>
      <c r="L15" s="18">
        <f t="shared" si="0"/>
        <v>4172.58</v>
      </c>
    </row>
    <row r="16" spans="1:12" x14ac:dyDescent="0.25">
      <c r="A16" t="s">
        <v>487</v>
      </c>
      <c r="B16" s="4" t="s">
        <v>364</v>
      </c>
      <c r="C16" s="4">
        <v>3466</v>
      </c>
      <c r="D16" s="4">
        <v>514</v>
      </c>
      <c r="E16" s="17">
        <v>0.14829774956722447</v>
      </c>
      <c r="F16" s="4" t="s">
        <v>5</v>
      </c>
      <c r="G16" s="4" t="s">
        <v>343</v>
      </c>
      <c r="H16" s="4"/>
      <c r="I16" s="4" t="s">
        <v>343</v>
      </c>
      <c r="J16" s="4"/>
      <c r="K16" s="4" t="s">
        <v>343</v>
      </c>
      <c r="L16" s="18">
        <f t="shared" si="0"/>
        <v>3756.05</v>
      </c>
    </row>
    <row r="17" spans="1:12" x14ac:dyDescent="0.25">
      <c r="A17" t="s">
        <v>488</v>
      </c>
      <c r="B17" s="4" t="s">
        <v>365</v>
      </c>
      <c r="C17" s="4">
        <v>7652</v>
      </c>
      <c r="D17" s="4">
        <v>194</v>
      </c>
      <c r="E17" s="17">
        <v>2.5352848928384734E-2</v>
      </c>
      <c r="F17" s="4">
        <v>12</v>
      </c>
      <c r="G17" s="4" t="s">
        <v>343</v>
      </c>
      <c r="H17" s="4"/>
      <c r="I17" s="4"/>
      <c r="J17" s="4" t="s">
        <v>343</v>
      </c>
      <c r="K17" s="4" t="s">
        <v>343</v>
      </c>
      <c r="L17" s="18">
        <f t="shared" si="0"/>
        <v>1417.65</v>
      </c>
    </row>
    <row r="18" spans="1:12" x14ac:dyDescent="0.25">
      <c r="A18" t="s">
        <v>489</v>
      </c>
      <c r="B18" s="4" t="s">
        <v>366</v>
      </c>
      <c r="C18" s="4">
        <v>516</v>
      </c>
      <c r="D18" s="4">
        <v>69</v>
      </c>
      <c r="E18" s="17">
        <v>0.13372093023255813</v>
      </c>
      <c r="F18" s="4" t="s">
        <v>5</v>
      </c>
      <c r="G18" s="4" t="s">
        <v>343</v>
      </c>
      <c r="H18" s="4"/>
      <c r="I18" s="4" t="s">
        <v>343</v>
      </c>
      <c r="J18" s="4"/>
      <c r="K18" s="4" t="s">
        <v>343</v>
      </c>
      <c r="L18" s="18">
        <f t="shared" si="0"/>
        <v>504.22</v>
      </c>
    </row>
    <row r="19" spans="1:12" x14ac:dyDescent="0.25">
      <c r="A19" t="s">
        <v>490</v>
      </c>
      <c r="B19" s="4" t="s">
        <v>367</v>
      </c>
      <c r="C19" s="4">
        <v>1332</v>
      </c>
      <c r="D19" s="4">
        <v>65</v>
      </c>
      <c r="E19" s="17">
        <v>4.8798798798798795E-2</v>
      </c>
      <c r="F19" s="4">
        <v>1</v>
      </c>
      <c r="G19" s="4" t="s">
        <v>343</v>
      </c>
      <c r="H19" s="4"/>
      <c r="I19" s="4"/>
      <c r="J19" s="4" t="s">
        <v>343</v>
      </c>
      <c r="K19" s="4" t="s">
        <v>343</v>
      </c>
      <c r="L19" s="18">
        <f t="shared" si="0"/>
        <v>474.99</v>
      </c>
    </row>
    <row r="20" spans="1:12" x14ac:dyDescent="0.25">
      <c r="A20" t="s">
        <v>491</v>
      </c>
      <c r="B20" s="4" t="s">
        <v>368</v>
      </c>
      <c r="C20" s="4">
        <v>1617</v>
      </c>
      <c r="D20" s="4">
        <v>143</v>
      </c>
      <c r="E20" s="17">
        <v>8.8435374149659865E-2</v>
      </c>
      <c r="F20" s="4">
        <v>4</v>
      </c>
      <c r="G20" s="4" t="s">
        <v>343</v>
      </c>
      <c r="H20" s="4"/>
      <c r="I20" s="4" t="s">
        <v>343</v>
      </c>
      <c r="J20" s="4" t="s">
        <v>343</v>
      </c>
      <c r="K20" s="4" t="s">
        <v>343</v>
      </c>
      <c r="L20" s="18">
        <f t="shared" si="0"/>
        <v>1044.97</v>
      </c>
    </row>
    <row r="21" spans="1:12" x14ac:dyDescent="0.25">
      <c r="A21" t="s">
        <v>492</v>
      </c>
      <c r="B21" s="4" t="s">
        <v>369</v>
      </c>
      <c r="C21" s="4">
        <v>3683</v>
      </c>
      <c r="D21" s="4">
        <v>454</v>
      </c>
      <c r="E21" s="17">
        <v>0.12326907412435514</v>
      </c>
      <c r="F21" s="4">
        <v>43</v>
      </c>
      <c r="G21" s="4" t="s">
        <v>343</v>
      </c>
      <c r="H21" s="4"/>
      <c r="I21" s="4" t="s">
        <v>343</v>
      </c>
      <c r="J21" s="4" t="s">
        <v>343</v>
      </c>
      <c r="K21" s="4" t="s">
        <v>343</v>
      </c>
      <c r="L21" s="18">
        <f t="shared" si="0"/>
        <v>3317.6</v>
      </c>
    </row>
    <row r="22" spans="1:12" x14ac:dyDescent="0.25">
      <c r="A22" t="s">
        <v>493</v>
      </c>
      <c r="B22" s="4" t="s">
        <v>370</v>
      </c>
      <c r="C22" s="4">
        <v>3536</v>
      </c>
      <c r="D22" s="4">
        <v>300</v>
      </c>
      <c r="E22" s="17">
        <v>8.4841628959276022E-2</v>
      </c>
      <c r="F22" s="4">
        <v>30</v>
      </c>
      <c r="G22" s="4" t="s">
        <v>343</v>
      </c>
      <c r="H22" s="4"/>
      <c r="I22" s="4" t="s">
        <v>343</v>
      </c>
      <c r="J22" s="4" t="s">
        <v>343</v>
      </c>
      <c r="K22" s="4" t="s">
        <v>343</v>
      </c>
      <c r="L22" s="18">
        <f t="shared" si="0"/>
        <v>2192.25</v>
      </c>
    </row>
    <row r="23" spans="1:12" x14ac:dyDescent="0.25">
      <c r="A23" t="s">
        <v>494</v>
      </c>
      <c r="B23" s="4" t="s">
        <v>371</v>
      </c>
      <c r="C23" s="4">
        <v>6264</v>
      </c>
      <c r="D23" s="4">
        <v>706</v>
      </c>
      <c r="E23" s="17">
        <v>0.11270753512132822</v>
      </c>
      <c r="F23" s="4">
        <v>138</v>
      </c>
      <c r="G23" s="4" t="s">
        <v>343</v>
      </c>
      <c r="H23" s="4"/>
      <c r="I23" s="4" t="s">
        <v>343</v>
      </c>
      <c r="J23" s="4" t="s">
        <v>343</v>
      </c>
      <c r="K23" s="4" t="s">
        <v>343</v>
      </c>
      <c r="L23" s="18">
        <f t="shared" si="0"/>
        <v>5159.09</v>
      </c>
    </row>
    <row r="24" spans="1:12" x14ac:dyDescent="0.25">
      <c r="A24" t="s">
        <v>495</v>
      </c>
      <c r="B24" s="4" t="s">
        <v>372</v>
      </c>
      <c r="C24" s="4">
        <v>911</v>
      </c>
      <c r="D24" s="4">
        <v>61</v>
      </c>
      <c r="E24" s="17">
        <v>6.6959385290889128E-2</v>
      </c>
      <c r="F24" s="4" t="s">
        <v>5</v>
      </c>
      <c r="G24" s="4" t="s">
        <v>343</v>
      </c>
      <c r="H24" s="4"/>
      <c r="I24" s="4" t="s">
        <v>343</v>
      </c>
      <c r="J24" s="4"/>
      <c r="K24" s="4" t="s">
        <v>343</v>
      </c>
      <c r="L24" s="18">
        <f t="shared" si="0"/>
        <v>445.76</v>
      </c>
    </row>
    <row r="25" spans="1:12" x14ac:dyDescent="0.25">
      <c r="A25" t="s">
        <v>496</v>
      </c>
      <c r="B25" s="4" t="s">
        <v>216</v>
      </c>
      <c r="C25" s="4">
        <v>769</v>
      </c>
      <c r="D25" s="4">
        <v>316</v>
      </c>
      <c r="E25" s="17">
        <v>0.41092327698309494</v>
      </c>
      <c r="F25" s="4">
        <v>27</v>
      </c>
      <c r="G25" s="4" t="s">
        <v>343</v>
      </c>
      <c r="H25" s="4"/>
      <c r="I25" s="4" t="s">
        <v>343</v>
      </c>
      <c r="J25" s="4" t="s">
        <v>343</v>
      </c>
      <c r="K25" s="4" t="s">
        <v>343</v>
      </c>
      <c r="L25" s="18">
        <f t="shared" si="0"/>
        <v>2309.17</v>
      </c>
    </row>
    <row r="26" spans="1:12" x14ac:dyDescent="0.25">
      <c r="A26" t="s">
        <v>497</v>
      </c>
      <c r="B26" s="4" t="s">
        <v>373</v>
      </c>
      <c r="C26" s="4">
        <v>804</v>
      </c>
      <c r="D26" s="4">
        <v>100</v>
      </c>
      <c r="E26" s="17">
        <v>0.12437810945273632</v>
      </c>
      <c r="F26" s="4">
        <v>6</v>
      </c>
      <c r="G26" s="4" t="s">
        <v>343</v>
      </c>
      <c r="H26" s="4"/>
      <c r="I26" s="4" t="s">
        <v>343</v>
      </c>
      <c r="J26" s="4" t="s">
        <v>343</v>
      </c>
      <c r="K26" s="4" t="s">
        <v>343</v>
      </c>
      <c r="L26" s="18">
        <f t="shared" si="0"/>
        <v>730.75</v>
      </c>
    </row>
    <row r="27" spans="1:12" x14ac:dyDescent="0.25">
      <c r="A27" t="s">
        <v>498</v>
      </c>
      <c r="B27" s="4" t="s">
        <v>374</v>
      </c>
      <c r="C27" s="4">
        <v>2769</v>
      </c>
      <c r="D27" s="4">
        <v>333</v>
      </c>
      <c r="E27" s="17">
        <v>0.12026002166847237</v>
      </c>
      <c r="F27" s="4">
        <v>3</v>
      </c>
      <c r="G27" s="4" t="s">
        <v>343</v>
      </c>
      <c r="H27" s="4"/>
      <c r="I27" s="4" t="s">
        <v>343</v>
      </c>
      <c r="J27" s="4" t="s">
        <v>343</v>
      </c>
      <c r="K27" s="4" t="s">
        <v>343</v>
      </c>
      <c r="L27" s="18">
        <f t="shared" si="0"/>
        <v>2433.4</v>
      </c>
    </row>
    <row r="28" spans="1:12" x14ac:dyDescent="0.25">
      <c r="A28" t="s">
        <v>499</v>
      </c>
      <c r="B28" s="4" t="s">
        <v>375</v>
      </c>
      <c r="C28" s="4">
        <v>13952</v>
      </c>
      <c r="D28" s="4">
        <v>1753</v>
      </c>
      <c r="E28" s="17">
        <v>0.12564506880733944</v>
      </c>
      <c r="F28" s="4">
        <v>76</v>
      </c>
      <c r="G28" s="4" t="s">
        <v>343</v>
      </c>
      <c r="H28" s="4"/>
      <c r="I28" s="4" t="s">
        <v>343</v>
      </c>
      <c r="J28" s="4" t="s">
        <v>343</v>
      </c>
      <c r="K28" s="4" t="s">
        <v>343</v>
      </c>
      <c r="L28" s="18">
        <f t="shared" si="0"/>
        <v>12810.05</v>
      </c>
    </row>
    <row r="29" spans="1:12" x14ac:dyDescent="0.25">
      <c r="A29" t="s">
        <v>500</v>
      </c>
      <c r="B29" s="4" t="s">
        <v>376</v>
      </c>
      <c r="C29" s="4">
        <v>1881</v>
      </c>
      <c r="D29" s="4">
        <v>136</v>
      </c>
      <c r="E29" s="17">
        <v>7.2301967038809145E-2</v>
      </c>
      <c r="F29" s="4" t="s">
        <v>5</v>
      </c>
      <c r="G29" s="4" t="s">
        <v>343</v>
      </c>
      <c r="H29" s="4"/>
      <c r="I29" s="4" t="s">
        <v>343</v>
      </c>
      <c r="J29" s="4"/>
      <c r="K29" s="4" t="s">
        <v>343</v>
      </c>
      <c r="L29" s="18">
        <f t="shared" si="0"/>
        <v>993.82</v>
      </c>
    </row>
    <row r="30" spans="1:12" x14ac:dyDescent="0.25">
      <c r="A30" t="s">
        <v>501</v>
      </c>
      <c r="B30" s="4" t="s">
        <v>377</v>
      </c>
      <c r="C30" s="4">
        <v>2954</v>
      </c>
      <c r="D30" s="4">
        <v>82</v>
      </c>
      <c r="E30" s="17">
        <v>2.7758970886932972E-2</v>
      </c>
      <c r="F30" s="4" t="s">
        <v>5</v>
      </c>
      <c r="G30" s="4" t="s">
        <v>343</v>
      </c>
      <c r="H30" s="4"/>
      <c r="I30" s="4" t="s">
        <v>343</v>
      </c>
      <c r="J30" s="4"/>
      <c r="K30" s="4" t="s">
        <v>343</v>
      </c>
      <c r="L30" s="18">
        <f t="shared" si="0"/>
        <v>599.21</v>
      </c>
    </row>
    <row r="31" spans="1:12" x14ac:dyDescent="0.25">
      <c r="A31" t="s">
        <v>502</v>
      </c>
      <c r="B31" s="4" t="s">
        <v>378</v>
      </c>
      <c r="C31" s="4">
        <v>6467</v>
      </c>
      <c r="D31" s="4">
        <v>525</v>
      </c>
      <c r="E31" s="17">
        <v>8.1181382402968918E-2</v>
      </c>
      <c r="F31" s="4" t="s">
        <v>5</v>
      </c>
      <c r="G31" s="4" t="s">
        <v>343</v>
      </c>
      <c r="H31" s="4"/>
      <c r="I31" s="4" t="s">
        <v>343</v>
      </c>
      <c r="J31" s="4"/>
      <c r="K31" s="4" t="s">
        <v>343</v>
      </c>
      <c r="L31" s="18">
        <f t="shared" si="0"/>
        <v>3836.44</v>
      </c>
    </row>
    <row r="32" spans="1:12" x14ac:dyDescent="0.25">
      <c r="A32" t="s">
        <v>503</v>
      </c>
      <c r="B32" s="4" t="s">
        <v>379</v>
      </c>
      <c r="C32" s="4">
        <v>2152</v>
      </c>
      <c r="D32" s="4">
        <v>150</v>
      </c>
      <c r="E32" s="17">
        <v>6.9702602230483274E-2</v>
      </c>
      <c r="F32" s="4" t="s">
        <v>5</v>
      </c>
      <c r="G32" s="4" t="s">
        <v>343</v>
      </c>
      <c r="H32" s="4"/>
      <c r="I32" s="4" t="s">
        <v>343</v>
      </c>
      <c r="J32" s="4"/>
      <c r="K32" s="4" t="s">
        <v>343</v>
      </c>
      <c r="L32" s="18">
        <f t="shared" si="0"/>
        <v>1096.1199999999999</v>
      </c>
    </row>
    <row r="33" spans="1:12" x14ac:dyDescent="0.25">
      <c r="A33" t="s">
        <v>504</v>
      </c>
      <c r="B33" s="4" t="s">
        <v>380</v>
      </c>
      <c r="C33" s="4">
        <v>22465</v>
      </c>
      <c r="D33" s="4">
        <v>2173</v>
      </c>
      <c r="E33" s="17">
        <v>9.6728243935010019E-2</v>
      </c>
      <c r="F33" s="4" t="s">
        <v>5</v>
      </c>
      <c r="G33" s="4" t="s">
        <v>343</v>
      </c>
      <c r="H33" s="4"/>
      <c r="I33" s="4" t="s">
        <v>343</v>
      </c>
      <c r="J33" s="4"/>
      <c r="K33" s="4" t="s">
        <v>343</v>
      </c>
      <c r="L33" s="18">
        <f t="shared" si="0"/>
        <v>15879.2</v>
      </c>
    </row>
    <row r="34" spans="1:12" x14ac:dyDescent="0.25">
      <c r="A34" t="s">
        <v>505</v>
      </c>
      <c r="B34" s="4" t="s">
        <v>381</v>
      </c>
      <c r="C34" s="4">
        <v>3515</v>
      </c>
      <c r="D34" s="4">
        <v>242</v>
      </c>
      <c r="E34" s="17">
        <v>6.8847795163584635E-2</v>
      </c>
      <c r="F34" s="4" t="s">
        <v>5</v>
      </c>
      <c r="G34" s="4" t="s">
        <v>343</v>
      </c>
      <c r="H34" s="4"/>
      <c r="I34" s="4" t="s">
        <v>343</v>
      </c>
      <c r="J34" s="4"/>
      <c r="K34" s="4" t="s">
        <v>343</v>
      </c>
      <c r="L34" s="18">
        <f t="shared" si="0"/>
        <v>1768.41</v>
      </c>
    </row>
    <row r="35" spans="1:12" x14ac:dyDescent="0.25">
      <c r="A35" t="s">
        <v>506</v>
      </c>
      <c r="B35" s="4" t="s">
        <v>382</v>
      </c>
      <c r="C35" s="4">
        <v>3000</v>
      </c>
      <c r="D35" s="4">
        <v>186</v>
      </c>
      <c r="E35" s="17">
        <v>6.2E-2</v>
      </c>
      <c r="F35" s="4">
        <v>27</v>
      </c>
      <c r="G35" s="4" t="s">
        <v>343</v>
      </c>
      <c r="H35" s="4"/>
      <c r="I35" s="4" t="s">
        <v>343</v>
      </c>
      <c r="J35" s="4" t="s">
        <v>343</v>
      </c>
      <c r="K35" s="4" t="s">
        <v>343</v>
      </c>
      <c r="L35" s="18">
        <f t="shared" si="0"/>
        <v>1359.19</v>
      </c>
    </row>
    <row r="36" spans="1:12" x14ac:dyDescent="0.25">
      <c r="A36" t="s">
        <v>507</v>
      </c>
      <c r="B36" s="4" t="s">
        <v>383</v>
      </c>
      <c r="C36" s="4">
        <v>21897</v>
      </c>
      <c r="D36" s="4">
        <v>2595</v>
      </c>
      <c r="E36" s="17">
        <v>0.11850938484723934</v>
      </c>
      <c r="F36" s="4">
        <v>294</v>
      </c>
      <c r="G36" s="4" t="s">
        <v>343</v>
      </c>
      <c r="H36" s="4"/>
      <c r="I36" s="4" t="s">
        <v>343</v>
      </c>
      <c r="J36" s="4" t="s">
        <v>343</v>
      </c>
      <c r="K36" s="4" t="s">
        <v>343</v>
      </c>
      <c r="L36" s="18">
        <f t="shared" si="0"/>
        <v>18962.96</v>
      </c>
    </row>
    <row r="37" spans="1:12" x14ac:dyDescent="0.25">
      <c r="A37" t="s">
        <v>508</v>
      </c>
      <c r="B37" s="4" t="s">
        <v>384</v>
      </c>
      <c r="C37" s="4">
        <v>23691</v>
      </c>
      <c r="D37" s="4">
        <v>3854</v>
      </c>
      <c r="E37" s="17">
        <v>0.16267781013887131</v>
      </c>
      <c r="F37" s="4">
        <v>70</v>
      </c>
      <c r="G37" s="4" t="s">
        <v>343</v>
      </c>
      <c r="H37" s="4"/>
      <c r="I37" s="4"/>
      <c r="J37" s="4" t="s">
        <v>343</v>
      </c>
      <c r="K37" s="4" t="s">
        <v>343</v>
      </c>
      <c r="L37" s="18">
        <f t="shared" ref="L37:L68" si="1">ROUND(D37*$E$2,2)</f>
        <v>28163.1</v>
      </c>
    </row>
    <row r="38" spans="1:12" x14ac:dyDescent="0.25">
      <c r="A38" t="s">
        <v>509</v>
      </c>
      <c r="B38" s="4" t="s">
        <v>385</v>
      </c>
      <c r="C38" s="4">
        <v>24013</v>
      </c>
      <c r="D38" s="4">
        <v>4176</v>
      </c>
      <c r="E38" s="17">
        <v>0.17390580102444508</v>
      </c>
      <c r="F38" s="4">
        <v>77</v>
      </c>
      <c r="G38" s="4" t="s">
        <v>343</v>
      </c>
      <c r="H38" s="4"/>
      <c r="I38" s="4" t="s">
        <v>343</v>
      </c>
      <c r="J38" s="4" t="s">
        <v>343</v>
      </c>
      <c r="K38" s="4" t="s">
        <v>343</v>
      </c>
      <c r="L38" s="18">
        <f t="shared" si="1"/>
        <v>30516.12</v>
      </c>
    </row>
    <row r="39" spans="1:12" x14ac:dyDescent="0.25">
      <c r="A39" t="s">
        <v>510</v>
      </c>
      <c r="B39" s="4" t="s">
        <v>386</v>
      </c>
      <c r="C39" s="4">
        <v>4955</v>
      </c>
      <c r="D39" s="4">
        <v>350</v>
      </c>
      <c r="E39" s="17">
        <v>7.0635721493440967E-2</v>
      </c>
      <c r="F39" s="4">
        <v>112</v>
      </c>
      <c r="G39" s="4" t="s">
        <v>343</v>
      </c>
      <c r="H39" s="4"/>
      <c r="I39" s="4" t="s">
        <v>343</v>
      </c>
      <c r="J39" s="4" t="s">
        <v>343</v>
      </c>
      <c r="K39" s="4" t="s">
        <v>343</v>
      </c>
      <c r="L39" s="18">
        <f t="shared" si="1"/>
        <v>2557.62</v>
      </c>
    </row>
    <row r="40" spans="1:12" x14ac:dyDescent="0.25">
      <c r="A40" t="s">
        <v>511</v>
      </c>
      <c r="B40" s="4" t="s">
        <v>387</v>
      </c>
      <c r="C40" s="4">
        <v>4258</v>
      </c>
      <c r="D40" s="4">
        <v>349</v>
      </c>
      <c r="E40" s="17">
        <v>8.1963363081258803E-2</v>
      </c>
      <c r="F40" s="4">
        <v>3</v>
      </c>
      <c r="G40" s="4" t="s">
        <v>343</v>
      </c>
      <c r="H40" s="4"/>
      <c r="I40" s="4" t="s">
        <v>343</v>
      </c>
      <c r="J40" s="4" t="s">
        <v>343</v>
      </c>
      <c r="K40" s="4" t="s">
        <v>343</v>
      </c>
      <c r="L40" s="18">
        <f t="shared" si="1"/>
        <v>2550.3200000000002</v>
      </c>
    </row>
    <row r="41" spans="1:12" x14ac:dyDescent="0.25">
      <c r="A41" t="s">
        <v>512</v>
      </c>
      <c r="B41" s="4" t="s">
        <v>388</v>
      </c>
      <c r="C41" s="4">
        <v>8156</v>
      </c>
      <c r="D41" s="4">
        <v>1415</v>
      </c>
      <c r="E41" s="17">
        <v>0.17349190779794016</v>
      </c>
      <c r="F41" s="4">
        <v>129</v>
      </c>
      <c r="G41" s="4" t="s">
        <v>343</v>
      </c>
      <c r="H41" s="4"/>
      <c r="I41" s="4" t="s">
        <v>343</v>
      </c>
      <c r="J41" s="4" t="s">
        <v>343</v>
      </c>
      <c r="K41" s="4" t="s">
        <v>343</v>
      </c>
      <c r="L41" s="18">
        <f t="shared" si="1"/>
        <v>10340.11</v>
      </c>
    </row>
    <row r="42" spans="1:12" x14ac:dyDescent="0.25">
      <c r="A42" t="s">
        <v>513</v>
      </c>
      <c r="B42" s="4" t="s">
        <v>389</v>
      </c>
      <c r="C42" s="4">
        <v>3799</v>
      </c>
      <c r="D42" s="4">
        <v>86</v>
      </c>
      <c r="E42" s="17">
        <v>2.2637536193735194E-2</v>
      </c>
      <c r="F42" s="4">
        <v>11</v>
      </c>
      <c r="G42" s="4" t="s">
        <v>343</v>
      </c>
      <c r="H42" s="4"/>
      <c r="I42" s="4" t="s">
        <v>343</v>
      </c>
      <c r="J42" s="4" t="s">
        <v>343</v>
      </c>
      <c r="K42" s="4" t="s">
        <v>343</v>
      </c>
      <c r="L42" s="18">
        <f t="shared" si="1"/>
        <v>628.44000000000005</v>
      </c>
    </row>
    <row r="43" spans="1:12" x14ac:dyDescent="0.25">
      <c r="A43" t="s">
        <v>514</v>
      </c>
      <c r="B43" s="4" t="s">
        <v>390</v>
      </c>
      <c r="C43" s="4">
        <v>821</v>
      </c>
      <c r="D43" s="4">
        <v>77</v>
      </c>
      <c r="E43" s="17">
        <v>9.3788063337393424E-2</v>
      </c>
      <c r="F43" s="4">
        <v>6</v>
      </c>
      <c r="G43" s="4" t="s">
        <v>343</v>
      </c>
      <c r="H43" s="4"/>
      <c r="I43" s="4" t="s">
        <v>343</v>
      </c>
      <c r="J43" s="4" t="s">
        <v>343</v>
      </c>
      <c r="K43" s="4" t="s">
        <v>343</v>
      </c>
      <c r="L43" s="18">
        <f t="shared" si="1"/>
        <v>562.67999999999995</v>
      </c>
    </row>
    <row r="44" spans="1:12" x14ac:dyDescent="0.25">
      <c r="A44" t="s">
        <v>515</v>
      </c>
      <c r="B44" s="4" t="s">
        <v>391</v>
      </c>
      <c r="C44" s="4">
        <v>3783</v>
      </c>
      <c r="D44" s="4">
        <v>834</v>
      </c>
      <c r="E44" s="17">
        <v>0.2204599524187153</v>
      </c>
      <c r="F44" s="4" t="s">
        <v>5</v>
      </c>
      <c r="G44" s="4" t="s">
        <v>343</v>
      </c>
      <c r="H44" s="4"/>
      <c r="I44" s="4" t="s">
        <v>343</v>
      </c>
      <c r="J44" s="4"/>
      <c r="K44" s="4" t="s">
        <v>343</v>
      </c>
      <c r="L44" s="18">
        <f t="shared" si="1"/>
        <v>6094.45</v>
      </c>
    </row>
    <row r="45" spans="1:12" x14ac:dyDescent="0.25">
      <c r="A45" t="s">
        <v>516</v>
      </c>
      <c r="B45" s="4" t="s">
        <v>392</v>
      </c>
      <c r="C45" s="4">
        <v>1499</v>
      </c>
      <c r="D45" s="4">
        <v>153</v>
      </c>
      <c r="E45" s="17">
        <v>0.10206804536357572</v>
      </c>
      <c r="F45" s="4" t="s">
        <v>5</v>
      </c>
      <c r="G45" s="4" t="s">
        <v>343</v>
      </c>
      <c r="H45" s="4"/>
      <c r="I45" s="4" t="s">
        <v>343</v>
      </c>
      <c r="J45" s="4"/>
      <c r="K45" s="4" t="s">
        <v>343</v>
      </c>
      <c r="L45" s="18">
        <f t="shared" si="1"/>
        <v>1118.05</v>
      </c>
    </row>
    <row r="46" spans="1:12" x14ac:dyDescent="0.25">
      <c r="A46" t="s">
        <v>517</v>
      </c>
      <c r="B46" s="4" t="s">
        <v>393</v>
      </c>
      <c r="C46" s="4">
        <v>2573</v>
      </c>
      <c r="D46" s="4">
        <v>242</v>
      </c>
      <c r="E46" s="17">
        <v>9.4053633890400307E-2</v>
      </c>
      <c r="F46" s="4">
        <v>48</v>
      </c>
      <c r="G46" s="4" t="s">
        <v>343</v>
      </c>
      <c r="H46" s="4"/>
      <c r="I46" s="4" t="s">
        <v>343</v>
      </c>
      <c r="J46" s="4" t="s">
        <v>343</v>
      </c>
      <c r="K46" s="4" t="s">
        <v>343</v>
      </c>
      <c r="L46" s="18">
        <f t="shared" si="1"/>
        <v>1768.41</v>
      </c>
    </row>
    <row r="47" spans="1:12" x14ac:dyDescent="0.25">
      <c r="A47" t="s">
        <v>518</v>
      </c>
      <c r="B47" s="4" t="s">
        <v>394</v>
      </c>
      <c r="C47" s="4">
        <v>19854</v>
      </c>
      <c r="D47" s="4">
        <v>3579</v>
      </c>
      <c r="E47" s="17">
        <v>0.18026594137201571</v>
      </c>
      <c r="F47" s="4">
        <v>24</v>
      </c>
      <c r="G47" s="4" t="s">
        <v>343</v>
      </c>
      <c r="H47" s="4"/>
      <c r="I47" s="4" t="s">
        <v>343</v>
      </c>
      <c r="J47" s="4" t="s">
        <v>343</v>
      </c>
      <c r="K47" s="4" t="s">
        <v>343</v>
      </c>
      <c r="L47" s="18">
        <f t="shared" si="1"/>
        <v>26153.54</v>
      </c>
    </row>
    <row r="48" spans="1:12" x14ac:dyDescent="0.25">
      <c r="A48" t="s">
        <v>519</v>
      </c>
      <c r="B48" s="4" t="s">
        <v>395</v>
      </c>
      <c r="C48" s="4">
        <v>1783</v>
      </c>
      <c r="D48" s="4">
        <v>156</v>
      </c>
      <c r="E48" s="17">
        <v>8.7492989343802577E-2</v>
      </c>
      <c r="F48" s="4" t="s">
        <v>5</v>
      </c>
      <c r="G48" s="4" t="s">
        <v>343</v>
      </c>
      <c r="H48" s="4"/>
      <c r="I48" s="4" t="s">
        <v>343</v>
      </c>
      <c r="J48" s="4"/>
      <c r="K48" s="4" t="s">
        <v>343</v>
      </c>
      <c r="L48" s="18">
        <f t="shared" si="1"/>
        <v>1139.97</v>
      </c>
    </row>
    <row r="49" spans="1:12" x14ac:dyDescent="0.25">
      <c r="A49" t="s">
        <v>520</v>
      </c>
      <c r="B49" s="4" t="s">
        <v>124</v>
      </c>
      <c r="C49" s="4">
        <v>160</v>
      </c>
      <c r="D49" s="4">
        <v>55</v>
      </c>
      <c r="E49" s="17">
        <v>0.34375</v>
      </c>
      <c r="F49" s="4" t="s">
        <v>5</v>
      </c>
      <c r="G49" s="4" t="s">
        <v>343</v>
      </c>
      <c r="H49" s="4"/>
      <c r="I49" s="4" t="s">
        <v>343</v>
      </c>
      <c r="J49" s="4"/>
      <c r="K49" s="4" t="s">
        <v>343</v>
      </c>
      <c r="L49" s="18">
        <f t="shared" si="1"/>
        <v>401.91</v>
      </c>
    </row>
    <row r="50" spans="1:12" x14ac:dyDescent="0.25">
      <c r="A50" t="s">
        <v>521</v>
      </c>
      <c r="B50" s="4" t="s">
        <v>116</v>
      </c>
      <c r="C50" s="4">
        <v>545</v>
      </c>
      <c r="D50" s="4">
        <v>77</v>
      </c>
      <c r="E50" s="17">
        <v>0.14128440366972478</v>
      </c>
      <c r="F50" s="4" t="s">
        <v>5</v>
      </c>
      <c r="G50" s="4" t="s">
        <v>343</v>
      </c>
      <c r="H50" s="4"/>
      <c r="I50" s="4" t="s">
        <v>343</v>
      </c>
      <c r="J50" s="4"/>
      <c r="K50" s="4" t="s">
        <v>343</v>
      </c>
      <c r="L50" s="18">
        <f t="shared" si="1"/>
        <v>562.67999999999995</v>
      </c>
    </row>
    <row r="51" spans="1:12" x14ac:dyDescent="0.25">
      <c r="A51" t="s">
        <v>522</v>
      </c>
      <c r="B51" s="4" t="s">
        <v>396</v>
      </c>
      <c r="C51" s="4">
        <v>20384</v>
      </c>
      <c r="D51" s="4">
        <v>763</v>
      </c>
      <c r="E51" s="17">
        <v>3.743131868131868E-2</v>
      </c>
      <c r="F51" s="4">
        <v>151</v>
      </c>
      <c r="G51" s="4" t="s">
        <v>343</v>
      </c>
      <c r="H51" s="4"/>
      <c r="I51" s="4" t="s">
        <v>343</v>
      </c>
      <c r="J51" s="4" t="s">
        <v>343</v>
      </c>
      <c r="K51" s="4" t="s">
        <v>343</v>
      </c>
      <c r="L51" s="18">
        <f t="shared" si="1"/>
        <v>5575.62</v>
      </c>
    </row>
    <row r="52" spans="1:12" x14ac:dyDescent="0.25">
      <c r="A52" t="s">
        <v>523</v>
      </c>
      <c r="B52" s="4" t="s">
        <v>397</v>
      </c>
      <c r="C52" s="4">
        <v>1203</v>
      </c>
      <c r="D52" s="4">
        <v>80</v>
      </c>
      <c r="E52" s="17">
        <v>6.6500415627597675E-2</v>
      </c>
      <c r="F52" s="4" t="s">
        <v>5</v>
      </c>
      <c r="G52" s="4" t="s">
        <v>343</v>
      </c>
      <c r="H52" s="4"/>
      <c r="I52" s="4" t="s">
        <v>343</v>
      </c>
      <c r="J52" s="4"/>
      <c r="K52" s="4" t="s">
        <v>343</v>
      </c>
      <c r="L52" s="18">
        <f t="shared" si="1"/>
        <v>584.6</v>
      </c>
    </row>
    <row r="53" spans="1:12" x14ac:dyDescent="0.25">
      <c r="A53" t="s">
        <v>524</v>
      </c>
      <c r="B53" s="4" t="s">
        <v>398</v>
      </c>
      <c r="C53" s="4">
        <v>5575</v>
      </c>
      <c r="D53" s="4">
        <v>578</v>
      </c>
      <c r="E53" s="17">
        <v>0.10367713004484305</v>
      </c>
      <c r="F53" s="4">
        <v>10</v>
      </c>
      <c r="G53" s="4" t="s">
        <v>343</v>
      </c>
      <c r="H53" s="4"/>
      <c r="I53" s="4" t="s">
        <v>343</v>
      </c>
      <c r="J53" s="4" t="s">
        <v>343</v>
      </c>
      <c r="K53" s="4" t="s">
        <v>343</v>
      </c>
      <c r="L53" s="18">
        <f t="shared" si="1"/>
        <v>4223.7299999999996</v>
      </c>
    </row>
    <row r="54" spans="1:12" x14ac:dyDescent="0.25">
      <c r="A54" t="s">
        <v>525</v>
      </c>
      <c r="B54" s="4" t="s">
        <v>399</v>
      </c>
      <c r="C54" s="4">
        <v>28053</v>
      </c>
      <c r="D54" s="4">
        <v>3830</v>
      </c>
      <c r="E54" s="17">
        <v>0.13652728763412114</v>
      </c>
      <c r="F54" s="4">
        <v>137</v>
      </c>
      <c r="G54" s="4" t="s">
        <v>343</v>
      </c>
      <c r="H54" s="4"/>
      <c r="I54" s="4" t="s">
        <v>343</v>
      </c>
      <c r="J54" s="4" t="s">
        <v>343</v>
      </c>
      <c r="K54" s="4" t="s">
        <v>343</v>
      </c>
      <c r="L54" s="18">
        <f t="shared" si="1"/>
        <v>27987.72</v>
      </c>
    </row>
    <row r="55" spans="1:12" x14ac:dyDescent="0.25">
      <c r="A55" t="s">
        <v>526</v>
      </c>
      <c r="B55" s="4" t="s">
        <v>400</v>
      </c>
      <c r="C55" s="4">
        <v>1385</v>
      </c>
      <c r="D55" s="4">
        <v>62</v>
      </c>
      <c r="E55" s="17">
        <v>4.4765342960288806E-2</v>
      </c>
      <c r="F55" s="4">
        <v>1</v>
      </c>
      <c r="G55" s="4" t="s">
        <v>343</v>
      </c>
      <c r="H55" s="4"/>
      <c r="I55" s="4" t="s">
        <v>343</v>
      </c>
      <c r="J55" s="4" t="s">
        <v>343</v>
      </c>
      <c r="K55" s="4" t="s">
        <v>343</v>
      </c>
      <c r="L55" s="18">
        <f t="shared" si="1"/>
        <v>453.06</v>
      </c>
    </row>
    <row r="56" spans="1:12" x14ac:dyDescent="0.25">
      <c r="A56" t="s">
        <v>527</v>
      </c>
      <c r="B56" s="4" t="s">
        <v>401</v>
      </c>
      <c r="C56" s="4">
        <v>10526</v>
      </c>
      <c r="D56" s="4">
        <v>627</v>
      </c>
      <c r="E56" s="17">
        <v>5.9566787003610108E-2</v>
      </c>
      <c r="F56" s="4" t="s">
        <v>5</v>
      </c>
      <c r="G56" s="4" t="s">
        <v>343</v>
      </c>
      <c r="H56" s="4"/>
      <c r="I56" s="4" t="s">
        <v>343</v>
      </c>
      <c r="J56" s="4"/>
      <c r="K56" s="4" t="s">
        <v>343</v>
      </c>
      <c r="L56" s="18">
        <f t="shared" si="1"/>
        <v>4581.8</v>
      </c>
    </row>
    <row r="57" spans="1:12" x14ac:dyDescent="0.25">
      <c r="A57" t="s">
        <v>528</v>
      </c>
      <c r="B57" s="4" t="s">
        <v>402</v>
      </c>
      <c r="C57" s="4">
        <v>32849</v>
      </c>
      <c r="D57" s="4">
        <v>1780</v>
      </c>
      <c r="E57" s="17">
        <v>5.4187342080428628E-2</v>
      </c>
      <c r="F57" s="4">
        <v>166</v>
      </c>
      <c r="G57" s="4" t="s">
        <v>343</v>
      </c>
      <c r="H57" s="4"/>
      <c r="I57" s="4" t="s">
        <v>343</v>
      </c>
      <c r="J57" s="4" t="s">
        <v>343</v>
      </c>
      <c r="K57" s="4" t="s">
        <v>343</v>
      </c>
      <c r="L57" s="18">
        <f t="shared" si="1"/>
        <v>13007.35</v>
      </c>
    </row>
    <row r="58" spans="1:12" x14ac:dyDescent="0.25">
      <c r="A58" t="s">
        <v>529</v>
      </c>
      <c r="B58" s="4" t="s">
        <v>403</v>
      </c>
      <c r="C58" s="4">
        <v>6898</v>
      </c>
      <c r="D58" s="4">
        <v>817</v>
      </c>
      <c r="E58" s="17">
        <v>0.11844012757320962</v>
      </c>
      <c r="F58" s="4">
        <v>208</v>
      </c>
      <c r="G58" s="4" t="s">
        <v>343</v>
      </c>
      <c r="H58" s="4"/>
      <c r="I58" s="4" t="s">
        <v>343</v>
      </c>
      <c r="J58" s="4" t="s">
        <v>343</v>
      </c>
      <c r="K58" s="4" t="s">
        <v>343</v>
      </c>
      <c r="L58" s="18">
        <f t="shared" si="1"/>
        <v>5970.23</v>
      </c>
    </row>
    <row r="59" spans="1:12" x14ac:dyDescent="0.25">
      <c r="A59" t="s">
        <v>530</v>
      </c>
      <c r="B59" s="4" t="s">
        <v>404</v>
      </c>
      <c r="C59" s="4">
        <v>3690</v>
      </c>
      <c r="D59" s="4">
        <v>68</v>
      </c>
      <c r="E59" s="17">
        <v>1.842818428184282E-2</v>
      </c>
      <c r="F59" s="4">
        <v>19</v>
      </c>
      <c r="G59" s="4" t="s">
        <v>343</v>
      </c>
      <c r="H59" s="4"/>
      <c r="I59" s="4" t="s">
        <v>343</v>
      </c>
      <c r="J59" s="4" t="s">
        <v>343</v>
      </c>
      <c r="K59" s="4" t="s">
        <v>343</v>
      </c>
      <c r="L59" s="18">
        <f t="shared" si="1"/>
        <v>496.91</v>
      </c>
    </row>
    <row r="60" spans="1:12" x14ac:dyDescent="0.25">
      <c r="A60" t="s">
        <v>531</v>
      </c>
      <c r="B60" s="4" t="s">
        <v>405</v>
      </c>
      <c r="C60" s="4">
        <v>597</v>
      </c>
      <c r="D60" s="4">
        <v>62</v>
      </c>
      <c r="E60" s="17">
        <v>0.10385259631490787</v>
      </c>
      <c r="F60" s="4" t="s">
        <v>5</v>
      </c>
      <c r="G60" s="4" t="s">
        <v>343</v>
      </c>
      <c r="H60" s="4"/>
      <c r="I60" s="4" t="s">
        <v>343</v>
      </c>
      <c r="J60" s="4"/>
      <c r="K60" s="4" t="s">
        <v>343</v>
      </c>
      <c r="L60" s="18">
        <f t="shared" si="1"/>
        <v>453.06</v>
      </c>
    </row>
    <row r="61" spans="1:12" x14ac:dyDescent="0.25">
      <c r="A61" t="s">
        <v>532</v>
      </c>
      <c r="B61" s="4" t="s">
        <v>406</v>
      </c>
      <c r="C61" s="4">
        <v>10635</v>
      </c>
      <c r="D61" s="4">
        <v>2353</v>
      </c>
      <c r="E61" s="17">
        <v>0.22125058768218148</v>
      </c>
      <c r="F61" s="4">
        <v>95</v>
      </c>
      <c r="G61" s="4" t="s">
        <v>343</v>
      </c>
      <c r="H61" s="4"/>
      <c r="I61" s="4" t="s">
        <v>343</v>
      </c>
      <c r="J61" s="4" t="s">
        <v>343</v>
      </c>
      <c r="K61" s="4" t="s">
        <v>343</v>
      </c>
      <c r="L61" s="18">
        <f t="shared" si="1"/>
        <v>17194.55</v>
      </c>
    </row>
    <row r="62" spans="1:12" x14ac:dyDescent="0.25">
      <c r="A62" t="s">
        <v>533</v>
      </c>
      <c r="B62" s="4" t="s">
        <v>407</v>
      </c>
      <c r="C62" s="4">
        <v>2046</v>
      </c>
      <c r="D62" s="4">
        <v>74</v>
      </c>
      <c r="E62" s="17">
        <v>3.6168132942326493E-2</v>
      </c>
      <c r="F62" s="4">
        <v>3</v>
      </c>
      <c r="G62" s="4" t="s">
        <v>343</v>
      </c>
      <c r="H62" s="4"/>
      <c r="I62" s="4"/>
      <c r="J62" s="4" t="s">
        <v>343</v>
      </c>
      <c r="K62" s="4" t="s">
        <v>343</v>
      </c>
      <c r="L62" s="18">
        <f t="shared" si="1"/>
        <v>540.75</v>
      </c>
    </row>
    <row r="63" spans="1:12" x14ac:dyDescent="0.25">
      <c r="A63" t="s">
        <v>534</v>
      </c>
      <c r="B63" s="4" t="s">
        <v>408</v>
      </c>
      <c r="C63" s="4">
        <v>2002</v>
      </c>
      <c r="D63" s="4">
        <v>104</v>
      </c>
      <c r="E63" s="17">
        <v>5.1948051948051951E-2</v>
      </c>
      <c r="F63" s="4">
        <v>33</v>
      </c>
      <c r="G63" s="4" t="s">
        <v>343</v>
      </c>
      <c r="H63" s="4"/>
      <c r="I63" s="4"/>
      <c r="J63" s="4" t="s">
        <v>343</v>
      </c>
      <c r="K63" s="4" t="s">
        <v>343</v>
      </c>
      <c r="L63" s="18">
        <f t="shared" si="1"/>
        <v>759.98</v>
      </c>
    </row>
    <row r="64" spans="1:12" x14ac:dyDescent="0.25">
      <c r="A64" t="s">
        <v>535</v>
      </c>
      <c r="B64" s="4" t="s">
        <v>409</v>
      </c>
      <c r="C64" s="4">
        <v>6058</v>
      </c>
      <c r="D64" s="4">
        <v>396</v>
      </c>
      <c r="E64" s="17">
        <v>6.5368108286563226E-2</v>
      </c>
      <c r="F64" s="4">
        <v>20</v>
      </c>
      <c r="G64" s="4" t="s">
        <v>343</v>
      </c>
      <c r="H64" s="4"/>
      <c r="I64" s="4" t="s">
        <v>343</v>
      </c>
      <c r="J64" s="4" t="s">
        <v>343</v>
      </c>
      <c r="K64" s="4" t="s">
        <v>343</v>
      </c>
      <c r="L64" s="18">
        <f t="shared" si="1"/>
        <v>2893.77</v>
      </c>
    </row>
    <row r="65" spans="1:12" x14ac:dyDescent="0.25">
      <c r="A65" t="s">
        <v>536</v>
      </c>
      <c r="B65" s="4" t="s">
        <v>410</v>
      </c>
      <c r="C65" s="4">
        <v>547</v>
      </c>
      <c r="D65" s="4">
        <v>61</v>
      </c>
      <c r="E65" s="17">
        <v>0.11151736745886655</v>
      </c>
      <c r="F65" s="4" t="s">
        <v>5</v>
      </c>
      <c r="G65" s="4" t="s">
        <v>343</v>
      </c>
      <c r="H65" s="4"/>
      <c r="I65" s="4" t="s">
        <v>343</v>
      </c>
      <c r="J65" s="4"/>
      <c r="K65" s="4" t="s">
        <v>343</v>
      </c>
      <c r="L65" s="18">
        <f t="shared" si="1"/>
        <v>445.76</v>
      </c>
    </row>
    <row r="66" spans="1:12" x14ac:dyDescent="0.25">
      <c r="A66" t="s">
        <v>537</v>
      </c>
      <c r="B66" s="4" t="s">
        <v>411</v>
      </c>
      <c r="C66" s="4">
        <v>9521</v>
      </c>
      <c r="D66" s="4">
        <v>1440</v>
      </c>
      <c r="E66" s="17">
        <v>0.15124461716206281</v>
      </c>
      <c r="F66" s="4">
        <v>250</v>
      </c>
      <c r="G66" s="4" t="s">
        <v>343</v>
      </c>
      <c r="H66" s="4"/>
      <c r="I66" s="4" t="s">
        <v>343</v>
      </c>
      <c r="J66" s="4" t="s">
        <v>343</v>
      </c>
      <c r="K66" s="4" t="s">
        <v>343</v>
      </c>
      <c r="L66" s="18">
        <f t="shared" si="1"/>
        <v>10522.8</v>
      </c>
    </row>
    <row r="67" spans="1:12" x14ac:dyDescent="0.25">
      <c r="A67" t="s">
        <v>538</v>
      </c>
      <c r="B67" s="4" t="s">
        <v>412</v>
      </c>
      <c r="C67" s="4">
        <v>936</v>
      </c>
      <c r="D67" s="4">
        <v>248</v>
      </c>
      <c r="E67" s="17">
        <v>0.26495726495726496</v>
      </c>
      <c r="F67" s="4">
        <v>151</v>
      </c>
      <c r="G67" s="4" t="s">
        <v>343</v>
      </c>
      <c r="H67" s="4"/>
      <c r="I67" s="4" t="s">
        <v>343</v>
      </c>
      <c r="J67" s="4" t="s">
        <v>343</v>
      </c>
      <c r="K67" s="4" t="s">
        <v>343</v>
      </c>
      <c r="L67" s="18">
        <f t="shared" si="1"/>
        <v>1812.26</v>
      </c>
    </row>
    <row r="68" spans="1:12" x14ac:dyDescent="0.25">
      <c r="A68" t="s">
        <v>539</v>
      </c>
      <c r="B68" s="4" t="s">
        <v>413</v>
      </c>
      <c r="C68" s="4">
        <v>1742</v>
      </c>
      <c r="D68" s="4">
        <v>144</v>
      </c>
      <c r="E68" s="17">
        <v>8.2663605051664757E-2</v>
      </c>
      <c r="F68" s="4">
        <v>3</v>
      </c>
      <c r="G68" s="4" t="s">
        <v>343</v>
      </c>
      <c r="H68" s="4"/>
      <c r="I68" s="4" t="s">
        <v>343</v>
      </c>
      <c r="J68" s="4" t="s">
        <v>343</v>
      </c>
      <c r="K68" s="4" t="s">
        <v>343</v>
      </c>
      <c r="L68" s="18">
        <f t="shared" si="1"/>
        <v>1052.28</v>
      </c>
    </row>
    <row r="69" spans="1:12" x14ac:dyDescent="0.25">
      <c r="A69" t="s">
        <v>540</v>
      </c>
      <c r="B69" s="4" t="s">
        <v>414</v>
      </c>
      <c r="C69" s="4">
        <v>16519</v>
      </c>
      <c r="D69" s="4">
        <v>1918</v>
      </c>
      <c r="E69" s="17">
        <v>0.11610872328833464</v>
      </c>
      <c r="F69" s="4">
        <v>45</v>
      </c>
      <c r="G69" s="4" t="s">
        <v>343</v>
      </c>
      <c r="H69" s="4"/>
      <c r="I69" s="4" t="s">
        <v>343</v>
      </c>
      <c r="J69" s="4" t="s">
        <v>343</v>
      </c>
      <c r="K69" s="4" t="s">
        <v>343</v>
      </c>
      <c r="L69" s="18">
        <f t="shared" ref="L69:L105" si="2">ROUND(D69*$E$2,2)</f>
        <v>14015.78</v>
      </c>
    </row>
    <row r="70" spans="1:12" x14ac:dyDescent="0.25">
      <c r="A70" t="s">
        <v>541</v>
      </c>
      <c r="B70" s="4" t="s">
        <v>415</v>
      </c>
      <c r="C70" s="4">
        <v>1276</v>
      </c>
      <c r="D70" s="4">
        <v>133</v>
      </c>
      <c r="E70" s="17">
        <v>0.1042319749216301</v>
      </c>
      <c r="F70" s="4">
        <v>6</v>
      </c>
      <c r="G70" s="4" t="s">
        <v>343</v>
      </c>
      <c r="H70" s="4"/>
      <c r="I70" s="4" t="s">
        <v>343</v>
      </c>
      <c r="J70" s="4" t="s">
        <v>343</v>
      </c>
      <c r="K70" s="4" t="s">
        <v>343</v>
      </c>
      <c r="L70" s="18">
        <f t="shared" si="2"/>
        <v>971.9</v>
      </c>
    </row>
    <row r="71" spans="1:12" x14ac:dyDescent="0.25">
      <c r="A71" t="s">
        <v>542</v>
      </c>
      <c r="B71" s="4" t="s">
        <v>416</v>
      </c>
      <c r="C71" s="4">
        <v>1506</v>
      </c>
      <c r="D71" s="4">
        <v>55</v>
      </c>
      <c r="E71" s="17">
        <v>3.6520584329349272E-2</v>
      </c>
      <c r="F71" s="4">
        <v>6</v>
      </c>
      <c r="G71" s="4" t="s">
        <v>343</v>
      </c>
      <c r="H71" s="4"/>
      <c r="I71" s="4" t="s">
        <v>343</v>
      </c>
      <c r="J71" s="4" t="s">
        <v>343</v>
      </c>
      <c r="K71" s="4" t="s">
        <v>343</v>
      </c>
      <c r="L71" s="18">
        <f t="shared" si="2"/>
        <v>401.91</v>
      </c>
    </row>
    <row r="72" spans="1:12" x14ac:dyDescent="0.25">
      <c r="A72" t="s">
        <v>543</v>
      </c>
      <c r="B72" s="4" t="s">
        <v>417</v>
      </c>
      <c r="C72" s="4">
        <v>2107</v>
      </c>
      <c r="D72" s="4">
        <v>86</v>
      </c>
      <c r="E72" s="17">
        <v>4.0816326530612242E-2</v>
      </c>
      <c r="F72" s="4">
        <v>10</v>
      </c>
      <c r="G72" s="4" t="s">
        <v>343</v>
      </c>
      <c r="H72" s="4"/>
      <c r="I72" s="4" t="s">
        <v>343</v>
      </c>
      <c r="J72" s="4" t="s">
        <v>343</v>
      </c>
      <c r="K72" s="4" t="s">
        <v>343</v>
      </c>
      <c r="L72" s="18">
        <f t="shared" si="2"/>
        <v>628.44000000000005</v>
      </c>
    </row>
    <row r="73" spans="1:12" x14ac:dyDescent="0.25">
      <c r="A73" t="s">
        <v>544</v>
      </c>
      <c r="B73" s="4" t="s">
        <v>472</v>
      </c>
      <c r="C73" s="4">
        <v>769</v>
      </c>
      <c r="D73" s="4">
        <v>100</v>
      </c>
      <c r="E73" s="17">
        <v>0.13003901170351106</v>
      </c>
      <c r="F73" s="4" t="s">
        <v>5</v>
      </c>
      <c r="G73" s="4" t="s">
        <v>343</v>
      </c>
      <c r="H73" s="4"/>
      <c r="I73" s="4" t="s">
        <v>343</v>
      </c>
      <c r="J73" s="4"/>
      <c r="K73" s="4" t="s">
        <v>343</v>
      </c>
      <c r="L73" s="18">
        <f t="shared" si="2"/>
        <v>730.75</v>
      </c>
    </row>
    <row r="74" spans="1:12" x14ac:dyDescent="0.25">
      <c r="A74" t="s">
        <v>545</v>
      </c>
      <c r="B74" s="4" t="s">
        <v>418</v>
      </c>
      <c r="C74" s="4">
        <v>5693</v>
      </c>
      <c r="D74" s="4">
        <v>341</v>
      </c>
      <c r="E74" s="17">
        <v>5.9898120498858246E-2</v>
      </c>
      <c r="F74" s="4">
        <v>15</v>
      </c>
      <c r="G74" s="4" t="s">
        <v>343</v>
      </c>
      <c r="H74" s="4"/>
      <c r="I74" s="4" t="s">
        <v>343</v>
      </c>
      <c r="J74" s="4" t="s">
        <v>343</v>
      </c>
      <c r="K74" s="4" t="s">
        <v>343</v>
      </c>
      <c r="L74" s="18">
        <f t="shared" si="2"/>
        <v>2491.86</v>
      </c>
    </row>
    <row r="75" spans="1:12" x14ac:dyDescent="0.25">
      <c r="A75" t="s">
        <v>546</v>
      </c>
      <c r="B75" s="4" t="s">
        <v>419</v>
      </c>
      <c r="C75" s="4">
        <v>2564</v>
      </c>
      <c r="D75" s="4">
        <v>223</v>
      </c>
      <c r="E75" s="17">
        <v>8.6973478939157564E-2</v>
      </c>
      <c r="F75" s="4">
        <v>63</v>
      </c>
      <c r="G75" s="4" t="s">
        <v>343</v>
      </c>
      <c r="H75" s="4"/>
      <c r="I75" s="4" t="s">
        <v>343</v>
      </c>
      <c r="J75" s="4" t="s">
        <v>343</v>
      </c>
      <c r="K75" s="4" t="s">
        <v>343</v>
      </c>
      <c r="L75" s="18">
        <f t="shared" si="2"/>
        <v>1629.57</v>
      </c>
    </row>
    <row r="76" spans="1:12" x14ac:dyDescent="0.25">
      <c r="A76" t="s">
        <v>547</v>
      </c>
      <c r="B76" s="4" t="s">
        <v>471</v>
      </c>
      <c r="C76" s="4">
        <v>16382</v>
      </c>
      <c r="D76" s="4">
        <v>2038</v>
      </c>
      <c r="E76" s="17">
        <v>0.12440483457453302</v>
      </c>
      <c r="F76" s="4">
        <v>257</v>
      </c>
      <c r="G76" s="4" t="s">
        <v>343</v>
      </c>
      <c r="H76" s="4"/>
      <c r="I76" s="4" t="s">
        <v>343</v>
      </c>
      <c r="J76" s="4" t="s">
        <v>343</v>
      </c>
      <c r="K76" s="4" t="s">
        <v>343</v>
      </c>
      <c r="L76" s="18">
        <f t="shared" si="2"/>
        <v>14892.68</v>
      </c>
    </row>
    <row r="77" spans="1:12" x14ac:dyDescent="0.25">
      <c r="A77" t="s">
        <v>548</v>
      </c>
      <c r="B77" s="4" t="s">
        <v>420</v>
      </c>
      <c r="C77" s="4">
        <v>24050</v>
      </c>
      <c r="D77" s="4">
        <v>760</v>
      </c>
      <c r="E77" s="17">
        <v>3.1600831600831603E-2</v>
      </c>
      <c r="F77" s="4" t="s">
        <v>5</v>
      </c>
      <c r="G77" s="4" t="s">
        <v>343</v>
      </c>
      <c r="H77" s="4"/>
      <c r="I77" s="4" t="s">
        <v>343</v>
      </c>
      <c r="J77" s="4"/>
      <c r="K77" s="4" t="s">
        <v>343</v>
      </c>
      <c r="L77" s="18">
        <f t="shared" si="2"/>
        <v>5553.7</v>
      </c>
    </row>
    <row r="78" spans="1:12" x14ac:dyDescent="0.25">
      <c r="A78" t="s">
        <v>549</v>
      </c>
      <c r="B78" s="4" t="s">
        <v>421</v>
      </c>
      <c r="C78" s="4">
        <v>6365</v>
      </c>
      <c r="D78" s="4">
        <v>419</v>
      </c>
      <c r="E78" s="17">
        <v>6.5828750981932443E-2</v>
      </c>
      <c r="F78" s="4">
        <v>47</v>
      </c>
      <c r="G78" s="4" t="s">
        <v>343</v>
      </c>
      <c r="H78" s="4"/>
      <c r="I78" s="4" t="s">
        <v>343</v>
      </c>
      <c r="J78" s="4" t="s">
        <v>343</v>
      </c>
      <c r="K78" s="4" t="s">
        <v>343</v>
      </c>
      <c r="L78" s="18">
        <f t="shared" si="2"/>
        <v>3061.84</v>
      </c>
    </row>
    <row r="79" spans="1:12" x14ac:dyDescent="0.25">
      <c r="A79" t="s">
        <v>550</v>
      </c>
      <c r="B79" s="4" t="s">
        <v>422</v>
      </c>
      <c r="C79" s="4">
        <v>1119</v>
      </c>
      <c r="D79" s="4">
        <v>111</v>
      </c>
      <c r="E79" s="17">
        <v>9.9195710455764072E-2</v>
      </c>
      <c r="F79" s="4">
        <v>3</v>
      </c>
      <c r="G79" s="4" t="s">
        <v>343</v>
      </c>
      <c r="H79" s="4"/>
      <c r="I79" s="4" t="s">
        <v>343</v>
      </c>
      <c r="J79" s="4" t="s">
        <v>343</v>
      </c>
      <c r="K79" s="4" t="s">
        <v>343</v>
      </c>
      <c r="L79" s="18">
        <f t="shared" si="2"/>
        <v>811.13</v>
      </c>
    </row>
    <row r="80" spans="1:12" x14ac:dyDescent="0.25">
      <c r="A80" t="s">
        <v>551</v>
      </c>
      <c r="B80" s="4" t="s">
        <v>423</v>
      </c>
      <c r="C80" s="4">
        <v>678</v>
      </c>
      <c r="D80" s="4">
        <v>70</v>
      </c>
      <c r="E80" s="17">
        <v>0.10324483775811209</v>
      </c>
      <c r="F80" s="4" t="s">
        <v>5</v>
      </c>
      <c r="G80" s="4" t="s">
        <v>343</v>
      </c>
      <c r="H80" s="4"/>
      <c r="I80" s="4" t="s">
        <v>343</v>
      </c>
      <c r="J80" s="4"/>
      <c r="K80" s="4" t="s">
        <v>343</v>
      </c>
      <c r="L80" s="18">
        <f t="shared" si="2"/>
        <v>511.52</v>
      </c>
    </row>
    <row r="81" spans="1:12" x14ac:dyDescent="0.25">
      <c r="A81" t="s">
        <v>552</v>
      </c>
      <c r="B81" s="4" t="s">
        <v>424</v>
      </c>
      <c r="C81" s="4">
        <v>1237</v>
      </c>
      <c r="D81" s="4">
        <v>105</v>
      </c>
      <c r="E81" s="17">
        <v>8.488278092158448E-2</v>
      </c>
      <c r="F81" s="4">
        <v>21</v>
      </c>
      <c r="G81" s="4" t="s">
        <v>343</v>
      </c>
      <c r="H81" s="4"/>
      <c r="I81" s="4" t="s">
        <v>343</v>
      </c>
      <c r="J81" s="4" t="s">
        <v>343</v>
      </c>
      <c r="K81" s="4" t="s">
        <v>343</v>
      </c>
      <c r="L81" s="18">
        <f t="shared" si="2"/>
        <v>767.29</v>
      </c>
    </row>
    <row r="82" spans="1:12" x14ac:dyDescent="0.25">
      <c r="A82" t="s">
        <v>553</v>
      </c>
      <c r="B82" s="4" t="s">
        <v>425</v>
      </c>
      <c r="C82" s="4">
        <v>10293</v>
      </c>
      <c r="D82" s="4">
        <v>635</v>
      </c>
      <c r="E82" s="17">
        <v>6.169241231905178E-2</v>
      </c>
      <c r="F82" s="4">
        <v>134</v>
      </c>
      <c r="G82" s="4" t="s">
        <v>343</v>
      </c>
      <c r="H82" s="4"/>
      <c r="I82" s="4" t="s">
        <v>343</v>
      </c>
      <c r="J82" s="4" t="s">
        <v>343</v>
      </c>
      <c r="K82" s="4" t="s">
        <v>343</v>
      </c>
      <c r="L82" s="18">
        <f t="shared" si="2"/>
        <v>4640.26</v>
      </c>
    </row>
    <row r="83" spans="1:12" x14ac:dyDescent="0.25">
      <c r="A83" t="s">
        <v>554</v>
      </c>
      <c r="B83" s="4" t="s">
        <v>426</v>
      </c>
      <c r="C83" s="4">
        <v>7243</v>
      </c>
      <c r="D83" s="4">
        <v>273</v>
      </c>
      <c r="E83" s="17">
        <v>3.7691564268949332E-2</v>
      </c>
      <c r="F83" s="4">
        <v>53</v>
      </c>
      <c r="G83" s="4" t="s">
        <v>343</v>
      </c>
      <c r="H83" s="4"/>
      <c r="I83" s="4" t="s">
        <v>343</v>
      </c>
      <c r="J83" s="4" t="s">
        <v>343</v>
      </c>
      <c r="K83" s="4" t="s">
        <v>343</v>
      </c>
      <c r="L83" s="18">
        <f t="shared" si="2"/>
        <v>1994.95</v>
      </c>
    </row>
    <row r="84" spans="1:12" x14ac:dyDescent="0.25">
      <c r="A84" t="s">
        <v>555</v>
      </c>
      <c r="B84" s="4" t="s">
        <v>427</v>
      </c>
      <c r="C84" s="4">
        <v>981</v>
      </c>
      <c r="D84" s="4">
        <v>57</v>
      </c>
      <c r="E84" s="17">
        <v>5.8103975535168197E-2</v>
      </c>
      <c r="F84" s="4" t="s">
        <v>5</v>
      </c>
      <c r="G84" s="4" t="s">
        <v>343</v>
      </c>
      <c r="H84" s="4"/>
      <c r="I84" s="4" t="s">
        <v>343</v>
      </c>
      <c r="J84" s="4"/>
      <c r="K84" s="4" t="s">
        <v>343</v>
      </c>
      <c r="L84" s="18">
        <f t="shared" si="2"/>
        <v>416.53</v>
      </c>
    </row>
    <row r="85" spans="1:12" x14ac:dyDescent="0.25">
      <c r="A85" t="s">
        <v>556</v>
      </c>
      <c r="B85" s="4" t="s">
        <v>428</v>
      </c>
      <c r="C85" s="4">
        <v>556</v>
      </c>
      <c r="D85" s="4">
        <v>79</v>
      </c>
      <c r="E85" s="17">
        <v>0.1420863309352518</v>
      </c>
      <c r="F85" s="4">
        <v>1</v>
      </c>
      <c r="G85" s="4" t="s">
        <v>343</v>
      </c>
      <c r="H85" s="4"/>
      <c r="I85" s="4"/>
      <c r="J85" s="4" t="s">
        <v>343</v>
      </c>
      <c r="K85" s="4" t="s">
        <v>343</v>
      </c>
      <c r="L85" s="18">
        <f t="shared" si="2"/>
        <v>577.29</v>
      </c>
    </row>
    <row r="86" spans="1:12" x14ac:dyDescent="0.25">
      <c r="A86" t="s">
        <v>557</v>
      </c>
      <c r="B86" s="4" t="s">
        <v>429</v>
      </c>
      <c r="C86" s="4">
        <v>3020</v>
      </c>
      <c r="D86" s="4">
        <v>182</v>
      </c>
      <c r="E86" s="17">
        <v>6.0264900662251653E-2</v>
      </c>
      <c r="F86" s="4">
        <v>31</v>
      </c>
      <c r="G86" s="4" t="s">
        <v>343</v>
      </c>
      <c r="H86" s="4"/>
      <c r="I86" s="4" t="s">
        <v>343</v>
      </c>
      <c r="J86" s="4" t="s">
        <v>343</v>
      </c>
      <c r="K86" s="4" t="s">
        <v>343</v>
      </c>
      <c r="L86" s="18">
        <f t="shared" si="2"/>
        <v>1329.96</v>
      </c>
    </row>
    <row r="87" spans="1:12" x14ac:dyDescent="0.25">
      <c r="A87" t="s">
        <v>558</v>
      </c>
      <c r="B87" s="4" t="s">
        <v>430</v>
      </c>
      <c r="C87" s="4">
        <v>3848</v>
      </c>
      <c r="D87" s="4">
        <v>573</v>
      </c>
      <c r="E87" s="17">
        <v>0.14890852390852391</v>
      </c>
      <c r="F87" s="4">
        <v>4</v>
      </c>
      <c r="G87" s="4" t="s">
        <v>343</v>
      </c>
      <c r="H87" s="4"/>
      <c r="I87" s="4" t="s">
        <v>343</v>
      </c>
      <c r="J87" s="4" t="s">
        <v>343</v>
      </c>
      <c r="K87" s="4" t="s">
        <v>343</v>
      </c>
      <c r="L87" s="18">
        <f t="shared" si="2"/>
        <v>4187.2</v>
      </c>
    </row>
    <row r="88" spans="1:12" x14ac:dyDescent="0.25">
      <c r="A88" t="s">
        <v>559</v>
      </c>
      <c r="B88" s="4" t="s">
        <v>431</v>
      </c>
      <c r="C88" s="4">
        <v>1260</v>
      </c>
      <c r="D88" s="4">
        <v>112</v>
      </c>
      <c r="E88" s="17">
        <v>8.8888888888888892E-2</v>
      </c>
      <c r="F88" s="4">
        <v>2</v>
      </c>
      <c r="G88" s="4" t="s">
        <v>343</v>
      </c>
      <c r="H88" s="4"/>
      <c r="I88" s="4" t="s">
        <v>343</v>
      </c>
      <c r="J88" s="4" t="s">
        <v>343</v>
      </c>
      <c r="K88" s="4" t="s">
        <v>343</v>
      </c>
      <c r="L88" s="18">
        <f t="shared" si="2"/>
        <v>818.44</v>
      </c>
    </row>
    <row r="89" spans="1:12" x14ac:dyDescent="0.25">
      <c r="A89" t="s">
        <v>560</v>
      </c>
      <c r="B89" s="4" t="s">
        <v>432</v>
      </c>
      <c r="C89" s="4">
        <v>2648</v>
      </c>
      <c r="D89" s="4">
        <v>244</v>
      </c>
      <c r="E89" s="17">
        <v>9.2145015105740177E-2</v>
      </c>
      <c r="F89" s="4">
        <v>3</v>
      </c>
      <c r="G89" s="4" t="s">
        <v>343</v>
      </c>
      <c r="H89" s="4"/>
      <c r="I89" s="4" t="s">
        <v>343</v>
      </c>
      <c r="J89" s="4" t="s">
        <v>343</v>
      </c>
      <c r="K89" s="4" t="s">
        <v>343</v>
      </c>
      <c r="L89" s="18">
        <f t="shared" si="2"/>
        <v>1783.03</v>
      </c>
    </row>
    <row r="90" spans="1:12" x14ac:dyDescent="0.25">
      <c r="A90" t="s">
        <v>561</v>
      </c>
      <c r="B90" s="4" t="s">
        <v>433</v>
      </c>
      <c r="C90" s="4">
        <v>2867</v>
      </c>
      <c r="D90" s="4">
        <v>153</v>
      </c>
      <c r="E90" s="17">
        <v>5.33658876874782E-2</v>
      </c>
      <c r="F90" s="4">
        <v>4</v>
      </c>
      <c r="G90" s="4" t="s">
        <v>343</v>
      </c>
      <c r="H90" s="4"/>
      <c r="I90" s="4" t="s">
        <v>343</v>
      </c>
      <c r="J90" s="4" t="s">
        <v>343</v>
      </c>
      <c r="K90" s="4" t="s">
        <v>343</v>
      </c>
      <c r="L90" s="18">
        <f t="shared" si="2"/>
        <v>1118.05</v>
      </c>
    </row>
    <row r="91" spans="1:12" x14ac:dyDescent="0.25">
      <c r="A91" t="s">
        <v>562</v>
      </c>
      <c r="B91" s="4" t="s">
        <v>434</v>
      </c>
      <c r="C91" s="4">
        <v>24635</v>
      </c>
      <c r="D91" s="4">
        <v>1831</v>
      </c>
      <c r="E91" s="17">
        <v>7.4325147148366147E-2</v>
      </c>
      <c r="F91" s="4">
        <v>13</v>
      </c>
      <c r="G91" s="4" t="s">
        <v>343</v>
      </c>
      <c r="H91" s="4"/>
      <c r="I91" s="4" t="s">
        <v>343</v>
      </c>
      <c r="J91" s="4" t="s">
        <v>343</v>
      </c>
      <c r="K91" s="4" t="s">
        <v>343</v>
      </c>
      <c r="L91" s="18">
        <f t="shared" si="2"/>
        <v>13380.03</v>
      </c>
    </row>
    <row r="92" spans="1:12" x14ac:dyDescent="0.25">
      <c r="A92" t="s">
        <v>563</v>
      </c>
      <c r="B92" s="4" t="s">
        <v>435</v>
      </c>
      <c r="C92" s="4">
        <v>4898</v>
      </c>
      <c r="D92" s="4">
        <v>101</v>
      </c>
      <c r="E92" s="17">
        <v>2.0620661494487547E-2</v>
      </c>
      <c r="F92" s="4">
        <v>21</v>
      </c>
      <c r="G92" s="4" t="s">
        <v>343</v>
      </c>
      <c r="H92" s="4"/>
      <c r="I92" s="4" t="s">
        <v>343</v>
      </c>
      <c r="J92" s="4" t="s">
        <v>343</v>
      </c>
      <c r="K92" s="4" t="s">
        <v>343</v>
      </c>
      <c r="L92" s="18">
        <f t="shared" si="2"/>
        <v>738.06</v>
      </c>
    </row>
    <row r="93" spans="1:12" x14ac:dyDescent="0.25">
      <c r="A93" t="s">
        <v>564</v>
      </c>
      <c r="B93" s="4" t="s">
        <v>436</v>
      </c>
      <c r="C93" s="4">
        <v>3000</v>
      </c>
      <c r="D93" s="4">
        <v>222</v>
      </c>
      <c r="E93" s="17">
        <v>7.3999999999999996E-2</v>
      </c>
      <c r="F93" s="4">
        <v>68</v>
      </c>
      <c r="G93" s="4" t="s">
        <v>343</v>
      </c>
      <c r="H93" s="4"/>
      <c r="I93" s="4" t="s">
        <v>343</v>
      </c>
      <c r="J93" s="4" t="s">
        <v>343</v>
      </c>
      <c r="K93" s="4" t="s">
        <v>343</v>
      </c>
      <c r="L93" s="18">
        <f t="shared" si="2"/>
        <v>1622.26</v>
      </c>
    </row>
    <row r="94" spans="1:12" x14ac:dyDescent="0.25">
      <c r="A94" t="s">
        <v>565</v>
      </c>
      <c r="B94" s="4" t="s">
        <v>437</v>
      </c>
      <c r="C94" s="4">
        <v>16549</v>
      </c>
      <c r="D94" s="4">
        <v>2337</v>
      </c>
      <c r="E94" s="17">
        <v>0.14121699196326062</v>
      </c>
      <c r="F94" s="4">
        <v>183</v>
      </c>
      <c r="G94" s="4" t="s">
        <v>343</v>
      </c>
      <c r="H94" s="4"/>
      <c r="I94" s="4" t="s">
        <v>343</v>
      </c>
      <c r="J94" s="4" t="s">
        <v>343</v>
      </c>
      <c r="K94" s="4" t="s">
        <v>343</v>
      </c>
      <c r="L94" s="18">
        <f t="shared" si="2"/>
        <v>17077.63</v>
      </c>
    </row>
    <row r="95" spans="1:12" x14ac:dyDescent="0.25">
      <c r="A95" t="s">
        <v>566</v>
      </c>
      <c r="B95" s="4" t="s">
        <v>438</v>
      </c>
      <c r="C95" s="4">
        <v>1876</v>
      </c>
      <c r="D95" s="4">
        <v>160</v>
      </c>
      <c r="E95" s="17">
        <v>8.5287846481876331E-2</v>
      </c>
      <c r="F95" s="4">
        <v>13</v>
      </c>
      <c r="G95" s="4" t="s">
        <v>343</v>
      </c>
      <c r="H95" s="4"/>
      <c r="I95" s="4" t="s">
        <v>343</v>
      </c>
      <c r="J95" s="4" t="s">
        <v>343</v>
      </c>
      <c r="K95" s="4" t="s">
        <v>343</v>
      </c>
      <c r="L95" s="18">
        <f t="shared" si="2"/>
        <v>1169.2</v>
      </c>
    </row>
    <row r="96" spans="1:12" x14ac:dyDescent="0.25">
      <c r="A96" t="s">
        <v>567</v>
      </c>
      <c r="B96" s="4" t="s">
        <v>439</v>
      </c>
      <c r="C96" s="4">
        <v>53906</v>
      </c>
      <c r="D96" s="4">
        <v>8411</v>
      </c>
      <c r="E96" s="17">
        <v>0.15603086854895559</v>
      </c>
      <c r="F96" s="4" t="s">
        <v>5</v>
      </c>
      <c r="G96" s="4" t="s">
        <v>343</v>
      </c>
      <c r="H96" s="4"/>
      <c r="I96" s="4" t="s">
        <v>343</v>
      </c>
      <c r="J96" s="4"/>
      <c r="K96" s="4" t="s">
        <v>343</v>
      </c>
      <c r="L96" s="18">
        <f t="shared" si="2"/>
        <v>61463.38</v>
      </c>
    </row>
    <row r="97" spans="1:12" x14ac:dyDescent="0.25">
      <c r="A97" t="s">
        <v>568</v>
      </c>
      <c r="B97" s="4" t="s">
        <v>440</v>
      </c>
      <c r="C97" s="4">
        <v>4920</v>
      </c>
      <c r="D97" s="4">
        <v>445</v>
      </c>
      <c r="E97" s="17">
        <v>9.0447154471544722E-2</v>
      </c>
      <c r="F97" s="4">
        <v>2</v>
      </c>
      <c r="G97" s="4" t="s">
        <v>343</v>
      </c>
      <c r="H97" s="4"/>
      <c r="I97" s="4" t="s">
        <v>343</v>
      </c>
      <c r="J97" s="4" t="s">
        <v>343</v>
      </c>
      <c r="K97" s="4" t="s">
        <v>343</v>
      </c>
      <c r="L97" s="18">
        <f t="shared" si="2"/>
        <v>3251.84</v>
      </c>
    </row>
    <row r="98" spans="1:12" x14ac:dyDescent="0.25">
      <c r="A98" t="s">
        <v>569</v>
      </c>
      <c r="B98" s="4" t="s">
        <v>441</v>
      </c>
      <c r="C98" s="4">
        <v>4131</v>
      </c>
      <c r="D98" s="4">
        <v>400</v>
      </c>
      <c r="E98" s="17">
        <v>9.682885499878964E-2</v>
      </c>
      <c r="F98" s="4" t="s">
        <v>5</v>
      </c>
      <c r="G98" s="4" t="s">
        <v>343</v>
      </c>
      <c r="H98" s="4"/>
      <c r="I98" s="4" t="s">
        <v>343</v>
      </c>
      <c r="J98" s="4"/>
      <c r="K98" s="4" t="s">
        <v>343</v>
      </c>
      <c r="L98" s="18">
        <f t="shared" si="2"/>
        <v>2923</v>
      </c>
    </row>
    <row r="99" spans="1:12" x14ac:dyDescent="0.25">
      <c r="A99" t="s">
        <v>570</v>
      </c>
      <c r="B99" s="4" t="s">
        <v>442</v>
      </c>
      <c r="C99" s="4">
        <v>2785</v>
      </c>
      <c r="D99" s="4">
        <v>236</v>
      </c>
      <c r="E99" s="17">
        <v>8.4739676840215439E-2</v>
      </c>
      <c r="F99" s="4">
        <v>51</v>
      </c>
      <c r="G99" s="4" t="s">
        <v>343</v>
      </c>
      <c r="H99" s="4"/>
      <c r="I99" s="4" t="s">
        <v>343</v>
      </c>
      <c r="J99" s="4" t="s">
        <v>343</v>
      </c>
      <c r="K99" s="4" t="s">
        <v>343</v>
      </c>
      <c r="L99" s="18">
        <f t="shared" si="2"/>
        <v>1724.57</v>
      </c>
    </row>
    <row r="100" spans="1:12" x14ac:dyDescent="0.25">
      <c r="A100" t="s">
        <v>571</v>
      </c>
      <c r="B100" s="4" t="s">
        <v>443</v>
      </c>
      <c r="C100" s="4">
        <v>4918</v>
      </c>
      <c r="D100" s="4">
        <v>757</v>
      </c>
      <c r="E100" s="17">
        <v>0.15392435949572997</v>
      </c>
      <c r="F100" s="4">
        <v>49</v>
      </c>
      <c r="G100" s="4" t="s">
        <v>343</v>
      </c>
      <c r="H100" s="4"/>
      <c r="I100" s="4" t="s">
        <v>343</v>
      </c>
      <c r="J100" s="4" t="s">
        <v>343</v>
      </c>
      <c r="K100" s="4" t="s">
        <v>343</v>
      </c>
      <c r="L100" s="18">
        <f t="shared" si="2"/>
        <v>5531.78</v>
      </c>
    </row>
    <row r="101" spans="1:12" x14ac:dyDescent="0.25">
      <c r="A101" t="s">
        <v>572</v>
      </c>
      <c r="B101" s="4" t="s">
        <v>444</v>
      </c>
      <c r="C101" s="4">
        <v>9995</v>
      </c>
      <c r="D101" s="4">
        <v>808</v>
      </c>
      <c r="E101" s="17">
        <v>8.0840420210105055E-2</v>
      </c>
      <c r="F101" s="4">
        <v>64</v>
      </c>
      <c r="G101" s="4" t="s">
        <v>343</v>
      </c>
      <c r="H101" s="4"/>
      <c r="I101" s="4" t="s">
        <v>343</v>
      </c>
      <c r="J101" s="4" t="s">
        <v>343</v>
      </c>
      <c r="K101" s="4" t="s">
        <v>343</v>
      </c>
      <c r="L101" s="18">
        <f t="shared" si="2"/>
        <v>5904.46</v>
      </c>
    </row>
    <row r="102" spans="1:12" x14ac:dyDescent="0.25">
      <c r="A102" t="s">
        <v>573</v>
      </c>
      <c r="B102" s="4" t="s">
        <v>445</v>
      </c>
      <c r="C102" s="4">
        <v>10041</v>
      </c>
      <c r="D102" s="4">
        <v>438</v>
      </c>
      <c r="E102" s="17">
        <v>4.3621153271586492E-2</v>
      </c>
      <c r="F102" s="4">
        <v>2</v>
      </c>
      <c r="G102" s="4" t="s">
        <v>343</v>
      </c>
      <c r="H102" s="4"/>
      <c r="I102" s="4" t="s">
        <v>343</v>
      </c>
      <c r="J102" s="4" t="s">
        <v>343</v>
      </c>
      <c r="K102" s="4" t="s">
        <v>343</v>
      </c>
      <c r="L102" s="18">
        <f t="shared" si="2"/>
        <v>3200.68</v>
      </c>
    </row>
    <row r="103" spans="1:12" x14ac:dyDescent="0.25">
      <c r="A103" t="s">
        <v>574</v>
      </c>
      <c r="B103" s="4" t="s">
        <v>446</v>
      </c>
      <c r="C103" s="4">
        <v>7373</v>
      </c>
      <c r="D103" s="4">
        <v>178</v>
      </c>
      <c r="E103" s="17">
        <v>2.4142140241421403E-2</v>
      </c>
      <c r="F103" s="4">
        <v>30</v>
      </c>
      <c r="G103" s="4" t="s">
        <v>343</v>
      </c>
      <c r="H103" s="4"/>
      <c r="I103" s="4" t="s">
        <v>343</v>
      </c>
      <c r="J103" s="4" t="s">
        <v>343</v>
      </c>
      <c r="K103" s="4" t="s">
        <v>343</v>
      </c>
      <c r="L103" s="18">
        <f t="shared" si="2"/>
        <v>1300.73</v>
      </c>
    </row>
    <row r="104" spans="1:12" x14ac:dyDescent="0.25">
      <c r="A104" t="s">
        <v>575</v>
      </c>
      <c r="B104" s="4" t="s">
        <v>447</v>
      </c>
      <c r="C104" s="4">
        <v>648</v>
      </c>
      <c r="D104" s="4">
        <v>134</v>
      </c>
      <c r="E104" s="17">
        <v>0.20679012345679013</v>
      </c>
      <c r="F104" s="4">
        <v>1</v>
      </c>
      <c r="G104" s="4" t="s">
        <v>343</v>
      </c>
      <c r="H104" s="4"/>
      <c r="I104" s="4"/>
      <c r="J104" s="4" t="s">
        <v>343</v>
      </c>
      <c r="K104" s="4" t="s">
        <v>343</v>
      </c>
      <c r="L104" s="18">
        <f t="shared" si="2"/>
        <v>979.2</v>
      </c>
    </row>
    <row r="105" spans="1:12" x14ac:dyDescent="0.25">
      <c r="A105" t="s">
        <v>576</v>
      </c>
      <c r="B105" s="4" t="s">
        <v>448</v>
      </c>
      <c r="C105" s="4">
        <v>9864</v>
      </c>
      <c r="D105" s="4">
        <v>612</v>
      </c>
      <c r="E105" s="17">
        <v>6.2043795620437957E-2</v>
      </c>
      <c r="F105" s="4">
        <v>62</v>
      </c>
      <c r="G105" s="4" t="s">
        <v>343</v>
      </c>
      <c r="H105" s="4"/>
      <c r="I105" s="4" t="s">
        <v>343</v>
      </c>
      <c r="J105" s="4" t="s">
        <v>343</v>
      </c>
      <c r="K105" s="4" t="s">
        <v>343</v>
      </c>
      <c r="L105" s="18">
        <f t="shared" si="2"/>
        <v>4472.1899999999996</v>
      </c>
    </row>
    <row r="106" spans="1:12" x14ac:dyDescent="0.25">
      <c r="A106" t="s">
        <v>577</v>
      </c>
      <c r="B106" s="4" t="s">
        <v>252</v>
      </c>
      <c r="C106" s="4">
        <v>787</v>
      </c>
      <c r="D106" s="4">
        <v>53</v>
      </c>
      <c r="E106" s="17">
        <v>6.734434561626429E-2</v>
      </c>
      <c r="F106" s="4" t="s">
        <v>5</v>
      </c>
      <c r="G106" s="4" t="s">
        <v>343</v>
      </c>
      <c r="H106" s="4"/>
      <c r="I106" s="4" t="s">
        <v>343</v>
      </c>
      <c r="J106" s="4"/>
      <c r="K106" s="4" t="s">
        <v>343</v>
      </c>
      <c r="L106" s="18">
        <f>ROUND(D106*$E$2,2)+0.12</f>
        <v>387.42</v>
      </c>
    </row>
    <row r="107" spans="1:12" x14ac:dyDescent="0.25">
      <c r="A107" t="s">
        <v>578</v>
      </c>
      <c r="B107" s="4" t="s">
        <v>449</v>
      </c>
      <c r="C107" s="4">
        <v>5116</v>
      </c>
      <c r="D107" s="4">
        <v>337</v>
      </c>
      <c r="E107" s="17">
        <v>6.5871774824081311E-2</v>
      </c>
      <c r="F107" s="4" t="s">
        <v>5</v>
      </c>
      <c r="G107" s="4" t="s">
        <v>343</v>
      </c>
      <c r="H107" s="4"/>
      <c r="I107" s="4" t="s">
        <v>343</v>
      </c>
      <c r="J107" s="4"/>
      <c r="K107" s="4" t="s">
        <v>343</v>
      </c>
      <c r="L107" s="18">
        <f t="shared" ref="L107:L130" si="3">ROUND(D107*$E$2,2)</f>
        <v>2462.63</v>
      </c>
    </row>
    <row r="108" spans="1:12" x14ac:dyDescent="0.25">
      <c r="A108" t="s">
        <v>579</v>
      </c>
      <c r="B108" s="4" t="s">
        <v>450</v>
      </c>
      <c r="C108" s="4">
        <v>3289</v>
      </c>
      <c r="D108" s="4">
        <v>148</v>
      </c>
      <c r="E108" s="17">
        <v>4.499847978108848E-2</v>
      </c>
      <c r="F108" s="4">
        <v>9</v>
      </c>
      <c r="G108" s="4" t="s">
        <v>343</v>
      </c>
      <c r="H108" s="4"/>
      <c r="I108" s="4" t="s">
        <v>343</v>
      </c>
      <c r="J108" s="4" t="s">
        <v>343</v>
      </c>
      <c r="K108" s="4" t="s">
        <v>343</v>
      </c>
      <c r="L108" s="18">
        <f t="shared" si="3"/>
        <v>1081.51</v>
      </c>
    </row>
    <row r="109" spans="1:12" x14ac:dyDescent="0.25">
      <c r="A109" t="s">
        <v>580</v>
      </c>
      <c r="B109" s="4" t="s">
        <v>451</v>
      </c>
      <c r="C109" s="4">
        <v>850</v>
      </c>
      <c r="D109" s="4">
        <v>82</v>
      </c>
      <c r="E109" s="17">
        <v>9.6470588235294114E-2</v>
      </c>
      <c r="F109" s="4" t="s">
        <v>5</v>
      </c>
      <c r="G109" s="4" t="s">
        <v>343</v>
      </c>
      <c r="H109" s="4"/>
      <c r="I109" s="4" t="s">
        <v>343</v>
      </c>
      <c r="J109" s="4"/>
      <c r="K109" s="4" t="s">
        <v>343</v>
      </c>
      <c r="L109" s="18">
        <f t="shared" si="3"/>
        <v>599.21</v>
      </c>
    </row>
    <row r="110" spans="1:12" x14ac:dyDescent="0.25">
      <c r="A110" t="s">
        <v>581</v>
      </c>
      <c r="B110" s="4" t="s">
        <v>121</v>
      </c>
      <c r="C110" s="4">
        <v>582</v>
      </c>
      <c r="D110" s="4">
        <v>97</v>
      </c>
      <c r="E110" s="17">
        <v>0.16666666666666666</v>
      </c>
      <c r="F110" s="4" t="s">
        <v>5</v>
      </c>
      <c r="G110" s="4" t="s">
        <v>343</v>
      </c>
      <c r="H110" s="4"/>
      <c r="I110" s="4" t="s">
        <v>343</v>
      </c>
      <c r="J110" s="4"/>
      <c r="K110" s="4" t="s">
        <v>343</v>
      </c>
      <c r="L110" s="18">
        <f t="shared" si="3"/>
        <v>708.83</v>
      </c>
    </row>
    <row r="111" spans="1:12" x14ac:dyDescent="0.25">
      <c r="A111" t="s">
        <v>582</v>
      </c>
      <c r="B111" s="4" t="s">
        <v>452</v>
      </c>
      <c r="C111" s="4">
        <v>11397</v>
      </c>
      <c r="D111" s="4">
        <v>683</v>
      </c>
      <c r="E111" s="17">
        <v>5.9928051241554793E-2</v>
      </c>
      <c r="F111" s="4">
        <v>66</v>
      </c>
      <c r="G111" s="4" t="s">
        <v>343</v>
      </c>
      <c r="H111" s="4"/>
      <c r="I111" s="4" t="s">
        <v>343</v>
      </c>
      <c r="J111" s="4" t="s">
        <v>343</v>
      </c>
      <c r="K111" s="4" t="s">
        <v>343</v>
      </c>
      <c r="L111" s="18">
        <f t="shared" si="3"/>
        <v>4991.0200000000004</v>
      </c>
    </row>
    <row r="112" spans="1:12" x14ac:dyDescent="0.25">
      <c r="A112" t="s">
        <v>583</v>
      </c>
      <c r="B112" s="4" t="s">
        <v>453</v>
      </c>
      <c r="C112" s="4">
        <v>31050</v>
      </c>
      <c r="D112" s="4">
        <v>5030</v>
      </c>
      <c r="E112" s="17">
        <v>0.16199677938808374</v>
      </c>
      <c r="F112" s="4">
        <v>27</v>
      </c>
      <c r="G112" s="4" t="s">
        <v>343</v>
      </c>
      <c r="H112" s="4"/>
      <c r="I112" s="4" t="s">
        <v>343</v>
      </c>
      <c r="J112" s="4" t="s">
        <v>343</v>
      </c>
      <c r="K112" s="4" t="s">
        <v>343</v>
      </c>
      <c r="L112" s="18">
        <f t="shared" si="3"/>
        <v>36756.720000000001</v>
      </c>
    </row>
    <row r="113" spans="1:12" x14ac:dyDescent="0.25">
      <c r="A113" t="s">
        <v>584</v>
      </c>
      <c r="B113" s="4" t="s">
        <v>454</v>
      </c>
      <c r="C113" s="4">
        <v>9681</v>
      </c>
      <c r="D113" s="4">
        <v>472</v>
      </c>
      <c r="E113" s="17">
        <v>4.8755293874599731E-2</v>
      </c>
      <c r="F113" s="4">
        <v>25</v>
      </c>
      <c r="G113" s="4" t="s">
        <v>343</v>
      </c>
      <c r="H113" s="4"/>
      <c r="I113" s="4" t="s">
        <v>343</v>
      </c>
      <c r="J113" s="4" t="s">
        <v>343</v>
      </c>
      <c r="K113" s="4" t="s">
        <v>343</v>
      </c>
      <c r="L113" s="18">
        <f t="shared" si="3"/>
        <v>3449.14</v>
      </c>
    </row>
    <row r="114" spans="1:12" x14ac:dyDescent="0.25">
      <c r="A114" t="s">
        <v>585</v>
      </c>
      <c r="B114" s="4" t="s">
        <v>455</v>
      </c>
      <c r="C114" s="4">
        <v>1219</v>
      </c>
      <c r="D114" s="4">
        <v>57</v>
      </c>
      <c r="E114" s="17">
        <v>4.6759639048400331E-2</v>
      </c>
      <c r="F114" s="4">
        <v>2</v>
      </c>
      <c r="G114" s="4" t="s">
        <v>343</v>
      </c>
      <c r="H114" s="4"/>
      <c r="I114" s="4"/>
      <c r="J114" s="4" t="s">
        <v>343</v>
      </c>
      <c r="K114" s="4" t="s">
        <v>343</v>
      </c>
      <c r="L114" s="18">
        <f t="shared" si="3"/>
        <v>416.53</v>
      </c>
    </row>
    <row r="115" spans="1:12" x14ac:dyDescent="0.25">
      <c r="A115" t="s">
        <v>586</v>
      </c>
      <c r="B115" s="4" t="s">
        <v>456</v>
      </c>
      <c r="C115" s="4">
        <v>4997</v>
      </c>
      <c r="D115" s="4">
        <v>386</v>
      </c>
      <c r="E115" s="17">
        <v>7.7246347808685209E-2</v>
      </c>
      <c r="F115" s="4">
        <v>4</v>
      </c>
      <c r="G115" s="4" t="s">
        <v>343</v>
      </c>
      <c r="H115" s="4"/>
      <c r="I115" s="4" t="s">
        <v>343</v>
      </c>
      <c r="J115" s="4" t="s">
        <v>343</v>
      </c>
      <c r="K115" s="4" t="s">
        <v>343</v>
      </c>
      <c r="L115" s="18">
        <f t="shared" si="3"/>
        <v>2820.69</v>
      </c>
    </row>
    <row r="116" spans="1:12" x14ac:dyDescent="0.25">
      <c r="A116" t="s">
        <v>587</v>
      </c>
      <c r="B116" s="4" t="s">
        <v>457</v>
      </c>
      <c r="C116" s="4">
        <v>3632</v>
      </c>
      <c r="D116" s="4">
        <v>687</v>
      </c>
      <c r="E116" s="17">
        <v>0.18915198237885464</v>
      </c>
      <c r="F116" s="4" t="s">
        <v>5</v>
      </c>
      <c r="G116" s="4" t="s">
        <v>343</v>
      </c>
      <c r="H116" s="4"/>
      <c r="I116" s="4" t="s">
        <v>343</v>
      </c>
      <c r="J116" s="4"/>
      <c r="K116" s="4" t="s">
        <v>343</v>
      </c>
      <c r="L116" s="18">
        <f t="shared" si="3"/>
        <v>5020.25</v>
      </c>
    </row>
    <row r="117" spans="1:12" x14ac:dyDescent="0.25">
      <c r="A117" t="s">
        <v>588</v>
      </c>
      <c r="B117" s="4" t="s">
        <v>458</v>
      </c>
      <c r="C117" s="4">
        <v>7376</v>
      </c>
      <c r="D117" s="4">
        <v>714</v>
      </c>
      <c r="E117" s="17">
        <v>9.6800433839479394E-2</v>
      </c>
      <c r="F117" s="4">
        <v>116</v>
      </c>
      <c r="G117" s="4" t="s">
        <v>343</v>
      </c>
      <c r="H117" s="4"/>
      <c r="I117" s="4" t="s">
        <v>343</v>
      </c>
      <c r="J117" s="4" t="s">
        <v>343</v>
      </c>
      <c r="K117" s="4" t="s">
        <v>343</v>
      </c>
      <c r="L117" s="18">
        <f t="shared" si="3"/>
        <v>5217.55</v>
      </c>
    </row>
    <row r="118" spans="1:12" x14ac:dyDescent="0.25">
      <c r="A118" t="s">
        <v>589</v>
      </c>
      <c r="B118" s="4" t="s">
        <v>459</v>
      </c>
      <c r="C118" s="4">
        <v>5970</v>
      </c>
      <c r="D118" s="4">
        <v>255</v>
      </c>
      <c r="E118" s="17">
        <v>4.2713567839195977E-2</v>
      </c>
      <c r="F118" s="4">
        <v>9</v>
      </c>
      <c r="G118" s="4" t="s">
        <v>343</v>
      </c>
      <c r="H118" s="4"/>
      <c r="I118" s="4" t="s">
        <v>343</v>
      </c>
      <c r="J118" s="4" t="s">
        <v>343</v>
      </c>
      <c r="K118" s="4" t="s">
        <v>343</v>
      </c>
      <c r="L118" s="18">
        <f t="shared" si="3"/>
        <v>1863.41</v>
      </c>
    </row>
    <row r="119" spans="1:12" x14ac:dyDescent="0.25">
      <c r="A119" t="s">
        <v>590</v>
      </c>
      <c r="B119" s="4" t="s">
        <v>460</v>
      </c>
      <c r="C119" s="4">
        <v>23827</v>
      </c>
      <c r="D119" s="4">
        <v>2762</v>
      </c>
      <c r="E119" s="17">
        <v>0.11591891551601124</v>
      </c>
      <c r="F119" s="4" t="s">
        <v>5</v>
      </c>
      <c r="G119" s="4" t="s">
        <v>343</v>
      </c>
      <c r="H119" s="4"/>
      <c r="I119" s="4" t="s">
        <v>343</v>
      </c>
      <c r="J119" s="4"/>
      <c r="K119" s="4" t="s">
        <v>343</v>
      </c>
      <c r="L119" s="18">
        <f t="shared" si="3"/>
        <v>20183.310000000001</v>
      </c>
    </row>
    <row r="120" spans="1:12" x14ac:dyDescent="0.25">
      <c r="A120" t="s">
        <v>591</v>
      </c>
      <c r="B120" s="4" t="s">
        <v>291</v>
      </c>
      <c r="C120" s="4">
        <v>5880</v>
      </c>
      <c r="D120" s="4">
        <v>465</v>
      </c>
      <c r="E120" s="17">
        <v>7.9081632653061229E-2</v>
      </c>
      <c r="F120" s="4">
        <v>61</v>
      </c>
      <c r="G120" s="4" t="s">
        <v>343</v>
      </c>
      <c r="H120" s="4"/>
      <c r="I120" s="4" t="s">
        <v>343</v>
      </c>
      <c r="J120" s="4" t="s">
        <v>343</v>
      </c>
      <c r="K120" s="4" t="s">
        <v>343</v>
      </c>
      <c r="L120" s="18">
        <f t="shared" si="3"/>
        <v>3397.99</v>
      </c>
    </row>
    <row r="121" spans="1:12" x14ac:dyDescent="0.25">
      <c r="A121" t="s">
        <v>592</v>
      </c>
      <c r="B121" s="4" t="s">
        <v>461</v>
      </c>
      <c r="C121" s="4">
        <v>3377</v>
      </c>
      <c r="D121" s="4">
        <v>503</v>
      </c>
      <c r="E121" s="17">
        <v>0.14894877109860824</v>
      </c>
      <c r="F121" s="4" t="s">
        <v>5</v>
      </c>
      <c r="G121" s="4" t="s">
        <v>343</v>
      </c>
      <c r="H121" s="4"/>
      <c r="I121" s="4" t="s">
        <v>343</v>
      </c>
      <c r="J121" s="4"/>
      <c r="K121" s="4" t="s">
        <v>343</v>
      </c>
      <c r="L121" s="18">
        <f t="shared" si="3"/>
        <v>3675.67</v>
      </c>
    </row>
    <row r="122" spans="1:12" x14ac:dyDescent="0.25">
      <c r="A122" t="s">
        <v>593</v>
      </c>
      <c r="B122" s="4" t="s">
        <v>462</v>
      </c>
      <c r="C122" s="4">
        <v>1057</v>
      </c>
      <c r="D122" s="4">
        <v>151</v>
      </c>
      <c r="E122" s="17">
        <v>0.14285714285714285</v>
      </c>
      <c r="F122" s="4">
        <v>1</v>
      </c>
      <c r="G122" s="4" t="s">
        <v>343</v>
      </c>
      <c r="H122" s="4"/>
      <c r="I122" s="4"/>
      <c r="J122" s="4" t="s">
        <v>343</v>
      </c>
      <c r="K122" s="4" t="s">
        <v>343</v>
      </c>
      <c r="L122" s="18">
        <f t="shared" si="3"/>
        <v>1103.43</v>
      </c>
    </row>
    <row r="123" spans="1:12" x14ac:dyDescent="0.25">
      <c r="A123" t="s">
        <v>594</v>
      </c>
      <c r="B123" s="4" t="s">
        <v>463</v>
      </c>
      <c r="C123" s="4">
        <v>2996</v>
      </c>
      <c r="D123" s="4">
        <v>265</v>
      </c>
      <c r="E123" s="17">
        <v>8.845126835781042E-2</v>
      </c>
      <c r="F123" s="4">
        <v>52</v>
      </c>
      <c r="G123" s="4" t="s">
        <v>343</v>
      </c>
      <c r="H123" s="4"/>
      <c r="I123" s="4" t="s">
        <v>343</v>
      </c>
      <c r="J123" s="4" t="s">
        <v>343</v>
      </c>
      <c r="K123" s="4" t="s">
        <v>343</v>
      </c>
      <c r="L123" s="18">
        <f t="shared" si="3"/>
        <v>1936.49</v>
      </c>
    </row>
    <row r="124" spans="1:12" x14ac:dyDescent="0.25">
      <c r="A124" t="s">
        <v>595</v>
      </c>
      <c r="B124" s="4" t="s">
        <v>464</v>
      </c>
      <c r="C124" s="4">
        <v>7893</v>
      </c>
      <c r="D124" s="4">
        <v>1048</v>
      </c>
      <c r="E124" s="17">
        <v>0.1327758773596858</v>
      </c>
      <c r="F124" s="4">
        <v>9</v>
      </c>
      <c r="G124" s="4" t="s">
        <v>343</v>
      </c>
      <c r="H124" s="4"/>
      <c r="I124" s="4" t="s">
        <v>343</v>
      </c>
      <c r="J124" s="4" t="s">
        <v>343</v>
      </c>
      <c r="K124" s="4" t="s">
        <v>343</v>
      </c>
      <c r="L124" s="18">
        <f t="shared" si="3"/>
        <v>7658.26</v>
      </c>
    </row>
    <row r="125" spans="1:12" x14ac:dyDescent="0.25">
      <c r="A125" t="s">
        <v>596</v>
      </c>
      <c r="B125" s="4" t="s">
        <v>465</v>
      </c>
      <c r="C125" s="4">
        <v>4760</v>
      </c>
      <c r="D125" s="4">
        <v>357</v>
      </c>
      <c r="E125" s="17">
        <v>7.4999999999999997E-2</v>
      </c>
      <c r="F125" s="4">
        <v>50</v>
      </c>
      <c r="G125" s="4" t="s">
        <v>343</v>
      </c>
      <c r="H125" s="4"/>
      <c r="I125" s="4" t="s">
        <v>343</v>
      </c>
      <c r="J125" s="4" t="s">
        <v>343</v>
      </c>
      <c r="K125" s="4" t="s">
        <v>343</v>
      </c>
      <c r="L125" s="18">
        <f t="shared" si="3"/>
        <v>2608.7800000000002</v>
      </c>
    </row>
    <row r="126" spans="1:12" x14ac:dyDescent="0.25">
      <c r="A126" t="s">
        <v>597</v>
      </c>
      <c r="B126" s="4" t="s">
        <v>466</v>
      </c>
      <c r="C126" s="4">
        <v>1168</v>
      </c>
      <c r="D126" s="4">
        <v>95</v>
      </c>
      <c r="E126" s="17">
        <v>8.133561643835617E-2</v>
      </c>
      <c r="F126" s="4">
        <v>4</v>
      </c>
      <c r="G126" s="4" t="s">
        <v>343</v>
      </c>
      <c r="H126" s="4"/>
      <c r="I126" s="4"/>
      <c r="J126" s="4" t="s">
        <v>343</v>
      </c>
      <c r="K126" s="4" t="s">
        <v>343</v>
      </c>
      <c r="L126" s="18">
        <f t="shared" si="3"/>
        <v>694.21</v>
      </c>
    </row>
    <row r="127" spans="1:12" x14ac:dyDescent="0.25">
      <c r="A127" t="s">
        <v>598</v>
      </c>
      <c r="B127" s="4" t="s">
        <v>467</v>
      </c>
      <c r="C127" s="4">
        <v>904</v>
      </c>
      <c r="D127" s="4">
        <v>69</v>
      </c>
      <c r="E127" s="17">
        <v>7.6327433628318578E-2</v>
      </c>
      <c r="F127" s="4" t="s">
        <v>5</v>
      </c>
      <c r="G127" s="4" t="s">
        <v>343</v>
      </c>
      <c r="H127" s="4"/>
      <c r="I127" s="4" t="s">
        <v>343</v>
      </c>
      <c r="J127" s="4"/>
      <c r="K127" s="4" t="s">
        <v>343</v>
      </c>
      <c r="L127" s="18">
        <f t="shared" si="3"/>
        <v>504.22</v>
      </c>
    </row>
    <row r="128" spans="1:12" x14ac:dyDescent="0.25">
      <c r="A128" t="s">
        <v>599</v>
      </c>
      <c r="B128" s="4" t="s">
        <v>468</v>
      </c>
      <c r="C128" s="4">
        <v>2593</v>
      </c>
      <c r="D128" s="4">
        <v>194</v>
      </c>
      <c r="E128" s="17">
        <v>7.4816814500578477E-2</v>
      </c>
      <c r="F128" s="4" t="s">
        <v>5</v>
      </c>
      <c r="G128" s="4" t="s">
        <v>343</v>
      </c>
      <c r="H128" s="4"/>
      <c r="I128" s="4" t="s">
        <v>343</v>
      </c>
      <c r="J128" s="4"/>
      <c r="K128" s="4" t="s">
        <v>343</v>
      </c>
      <c r="L128" s="18">
        <f t="shared" si="3"/>
        <v>1417.65</v>
      </c>
    </row>
    <row r="129" spans="1:12" x14ac:dyDescent="0.25">
      <c r="A129" t="s">
        <v>600</v>
      </c>
      <c r="B129" s="4" t="s">
        <v>469</v>
      </c>
      <c r="C129" s="4">
        <v>16792</v>
      </c>
      <c r="D129" s="4">
        <v>3371</v>
      </c>
      <c r="E129" s="17">
        <v>0.20075035731300619</v>
      </c>
      <c r="F129" s="4">
        <v>71</v>
      </c>
      <c r="G129" s="4" t="s">
        <v>343</v>
      </c>
      <c r="H129" s="4"/>
      <c r="I129" s="4" t="s">
        <v>343</v>
      </c>
      <c r="J129" s="4" t="s">
        <v>343</v>
      </c>
      <c r="K129" s="4" t="s">
        <v>343</v>
      </c>
      <c r="L129" s="18">
        <f t="shared" si="3"/>
        <v>24633.58</v>
      </c>
    </row>
    <row r="130" spans="1:12" x14ac:dyDescent="0.25">
      <c r="A130" t="s">
        <v>601</v>
      </c>
      <c r="B130" s="4" t="s">
        <v>470</v>
      </c>
      <c r="C130" s="4">
        <v>6295</v>
      </c>
      <c r="D130" s="4">
        <v>808</v>
      </c>
      <c r="E130" s="17">
        <v>0.12835583796664018</v>
      </c>
      <c r="F130" s="4">
        <v>71</v>
      </c>
      <c r="G130" s="4" t="s">
        <v>343</v>
      </c>
      <c r="H130" s="4"/>
      <c r="I130" s="4" t="s">
        <v>343</v>
      </c>
      <c r="J130" s="4" t="s">
        <v>343</v>
      </c>
      <c r="K130" s="4" t="s">
        <v>343</v>
      </c>
      <c r="L130" s="18">
        <f t="shared" si="3"/>
        <v>5904.46</v>
      </c>
    </row>
  </sheetData>
  <autoFilter ref="A4:L4" xr:uid="{3075A761-EDC4-45BF-A321-08A1D0ECB4AA}"/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D73B-3CCC-456E-9261-4057E9AB962F}">
  <dimension ref="A1:C127"/>
  <sheetViews>
    <sheetView topLeftCell="A92" workbookViewId="0">
      <selection activeCell="B128" sqref="B128"/>
    </sheetView>
  </sheetViews>
  <sheetFormatPr defaultRowHeight="15" x14ac:dyDescent="0.25"/>
  <cols>
    <col min="1" max="1" width="7.140625" bestFit="1" customWidth="1"/>
    <col min="2" max="2" width="30.7109375" bestFit="1" customWidth="1"/>
  </cols>
  <sheetData>
    <row r="1" spans="1:3" x14ac:dyDescent="0.25">
      <c r="A1" t="s">
        <v>475</v>
      </c>
      <c r="B1" t="s">
        <v>1</v>
      </c>
    </row>
    <row r="2" spans="1:3" x14ac:dyDescent="0.25">
      <c r="A2" t="s">
        <v>476</v>
      </c>
      <c r="B2" t="s">
        <v>353</v>
      </c>
      <c r="C2" t="str">
        <f>VLOOKUP(A2, [1]Header!$A$2:$B$380,2,)</f>
        <v>Aberdeen School District</v>
      </c>
    </row>
    <row r="3" spans="1:3" x14ac:dyDescent="0.25">
      <c r="A3" t="s">
        <v>477</v>
      </c>
      <c r="B3" t="s">
        <v>354</v>
      </c>
      <c r="C3" t="str">
        <f>VLOOKUP(A3, [1]Header!$A$2:$B$380,2,)</f>
        <v>Anacortes School District</v>
      </c>
    </row>
    <row r="4" spans="1:3" x14ac:dyDescent="0.25">
      <c r="A4" t="s">
        <v>478</v>
      </c>
      <c r="B4" t="s">
        <v>355</v>
      </c>
      <c r="C4" t="str">
        <f>VLOOKUP(A4, [1]Header!$A$2:$B$380,2,)</f>
        <v>Arlington School District</v>
      </c>
    </row>
    <row r="5" spans="1:3" x14ac:dyDescent="0.25">
      <c r="A5" t="s">
        <v>479</v>
      </c>
      <c r="B5" t="s">
        <v>356</v>
      </c>
      <c r="C5" t="str">
        <f>VLOOKUP(A5, [1]Header!$A$2:$B$380,2,)</f>
        <v>Auburn School District</v>
      </c>
    </row>
    <row r="6" spans="1:3" x14ac:dyDescent="0.25">
      <c r="A6" t="s">
        <v>480</v>
      </c>
      <c r="B6" t="s">
        <v>357</v>
      </c>
      <c r="C6" t="str">
        <f>VLOOKUP(A6, [1]Header!$A$2:$B$380,2,)</f>
        <v>Bainbridge Island School District</v>
      </c>
    </row>
    <row r="7" spans="1:3" x14ac:dyDescent="0.25">
      <c r="A7" t="s">
        <v>481</v>
      </c>
      <c r="B7" t="s">
        <v>358</v>
      </c>
      <c r="C7" t="str">
        <f>VLOOKUP(A7, [1]Header!$A$2:$B$380,2,)</f>
        <v>Battle Ground School District</v>
      </c>
    </row>
    <row r="8" spans="1:3" x14ac:dyDescent="0.25">
      <c r="A8" t="s">
        <v>482</v>
      </c>
      <c r="B8" t="s">
        <v>359</v>
      </c>
      <c r="C8" t="str">
        <f>VLOOKUP(A8, [1]Header!$A$2:$B$380,2,)</f>
        <v>Bellevue School District</v>
      </c>
    </row>
    <row r="9" spans="1:3" x14ac:dyDescent="0.25">
      <c r="A9" t="s">
        <v>483</v>
      </c>
      <c r="B9" t="s">
        <v>360</v>
      </c>
      <c r="C9" t="str">
        <f>VLOOKUP(A9, [1]Header!$A$2:$B$380,2,)</f>
        <v>Bellingham School District</v>
      </c>
    </row>
    <row r="10" spans="1:3" x14ac:dyDescent="0.25">
      <c r="A10" t="s">
        <v>484</v>
      </c>
      <c r="B10" t="s">
        <v>361</v>
      </c>
      <c r="C10" t="str">
        <f>VLOOKUP(A10, [1]Header!$A$2:$B$380,2,)</f>
        <v>Bethel School District</v>
      </c>
    </row>
    <row r="11" spans="1:3" x14ac:dyDescent="0.25">
      <c r="A11" t="s">
        <v>485</v>
      </c>
      <c r="B11" t="s">
        <v>362</v>
      </c>
      <c r="C11" t="str">
        <f>VLOOKUP(A11, [1]Header!$A$2:$B$380,2,)</f>
        <v>Blaine School District</v>
      </c>
    </row>
    <row r="12" spans="1:3" x14ac:dyDescent="0.25">
      <c r="A12" t="s">
        <v>486</v>
      </c>
      <c r="B12" t="s">
        <v>363</v>
      </c>
      <c r="C12" t="str">
        <f>VLOOKUP(A12, [1]Header!$A$2:$B$380,2,)</f>
        <v>Bremerton School District</v>
      </c>
    </row>
    <row r="13" spans="1:3" x14ac:dyDescent="0.25">
      <c r="A13" t="s">
        <v>487</v>
      </c>
      <c r="B13" t="s">
        <v>364</v>
      </c>
      <c r="C13" t="str">
        <f>VLOOKUP(A13, [1]Header!$A$2:$B$380,2,)</f>
        <v>Burlington-Edison School District</v>
      </c>
    </row>
    <row r="14" spans="1:3" x14ac:dyDescent="0.25">
      <c r="A14" t="s">
        <v>488</v>
      </c>
      <c r="B14" t="s">
        <v>365</v>
      </c>
      <c r="C14" t="str">
        <f>VLOOKUP(A14, [1]Header!$A$2:$B$380,2,)</f>
        <v>Camas School District</v>
      </c>
    </row>
    <row r="15" spans="1:3" x14ac:dyDescent="0.25">
      <c r="A15" t="s">
        <v>489</v>
      </c>
      <c r="B15" t="s">
        <v>366</v>
      </c>
      <c r="C15" t="str">
        <f>VLOOKUP(A15, [1]Header!$A$2:$B$380,2,)</f>
        <v>Cape Flattery School District</v>
      </c>
    </row>
    <row r="16" spans="1:3" x14ac:dyDescent="0.25">
      <c r="A16" t="s">
        <v>490</v>
      </c>
      <c r="B16" t="s">
        <v>367</v>
      </c>
      <c r="C16" t="str">
        <f>VLOOKUP(A16, [1]Header!$A$2:$B$380,2,)</f>
        <v>Cascade School District</v>
      </c>
    </row>
    <row r="17" spans="1:3" x14ac:dyDescent="0.25">
      <c r="A17" t="s">
        <v>491</v>
      </c>
      <c r="B17" t="s">
        <v>368</v>
      </c>
      <c r="C17" t="str">
        <f>VLOOKUP(A17, [1]Header!$A$2:$B$380,2,)</f>
        <v>Castle Rock School District</v>
      </c>
    </row>
    <row r="18" spans="1:3" x14ac:dyDescent="0.25">
      <c r="A18" t="s">
        <v>492</v>
      </c>
      <c r="B18" t="s">
        <v>369</v>
      </c>
      <c r="C18" t="str">
        <f>VLOOKUP(A18, [1]Header!$A$2:$B$380,2,)</f>
        <v>Centralia School District</v>
      </c>
    </row>
    <row r="19" spans="1:3" x14ac:dyDescent="0.25">
      <c r="A19" t="s">
        <v>493</v>
      </c>
      <c r="B19" t="s">
        <v>370</v>
      </c>
      <c r="C19" t="str">
        <f>VLOOKUP(A19, [1]Header!$A$2:$B$380,2,)</f>
        <v>Chehalis School District</v>
      </c>
    </row>
    <row r="20" spans="1:3" x14ac:dyDescent="0.25">
      <c r="A20" t="s">
        <v>494</v>
      </c>
      <c r="B20" t="s">
        <v>371</v>
      </c>
      <c r="C20" t="str">
        <f>VLOOKUP(A20, [1]Header!$A$2:$B$380,2,)</f>
        <v>Cheney School District</v>
      </c>
    </row>
    <row r="21" spans="1:3" x14ac:dyDescent="0.25">
      <c r="A21" t="s">
        <v>495</v>
      </c>
      <c r="B21" t="s">
        <v>372</v>
      </c>
      <c r="C21" t="str">
        <f>VLOOKUP(A21, [1]Header!$A$2:$B$380,2,)</f>
        <v>Chewelah School District</v>
      </c>
    </row>
    <row r="22" spans="1:3" x14ac:dyDescent="0.25">
      <c r="A22" t="s">
        <v>496</v>
      </c>
      <c r="B22" t="s">
        <v>216</v>
      </c>
      <c r="C22" t="str">
        <f>VLOOKUP(A22, [1]Header!$A$2:$B$380,2,)</f>
        <v>Chief Leschi Tribal Compact</v>
      </c>
    </row>
    <row r="23" spans="1:3" x14ac:dyDescent="0.25">
      <c r="A23" t="s">
        <v>497</v>
      </c>
      <c r="B23" t="s">
        <v>373</v>
      </c>
      <c r="C23" t="str">
        <f>VLOOKUP(A23, [1]Header!$A$2:$B$380,2,)</f>
        <v>Chimacum School District</v>
      </c>
    </row>
    <row r="24" spans="1:3" x14ac:dyDescent="0.25">
      <c r="A24" t="s">
        <v>498</v>
      </c>
      <c r="B24" t="s">
        <v>374</v>
      </c>
      <c r="C24" t="str">
        <f>VLOOKUP(A24, [1]Header!$A$2:$B$380,2,)</f>
        <v>Clarkston School District</v>
      </c>
    </row>
    <row r="25" spans="1:3" x14ac:dyDescent="0.25">
      <c r="A25" t="s">
        <v>499</v>
      </c>
      <c r="B25" t="s">
        <v>375</v>
      </c>
      <c r="C25" t="str">
        <f>VLOOKUP(A25, [1]Header!$A$2:$B$380,2,)</f>
        <v>Clover Park School District</v>
      </c>
    </row>
    <row r="26" spans="1:3" x14ac:dyDescent="0.25">
      <c r="A26" t="s">
        <v>500</v>
      </c>
      <c r="B26" t="s">
        <v>376</v>
      </c>
      <c r="C26" t="str">
        <f>VLOOKUP(A26, [1]Header!$A$2:$B$380,2,)</f>
        <v>Colville School District</v>
      </c>
    </row>
    <row r="27" spans="1:3" x14ac:dyDescent="0.25">
      <c r="A27" t="s">
        <v>501</v>
      </c>
      <c r="B27" t="s">
        <v>377</v>
      </c>
      <c r="C27" t="str">
        <f>VLOOKUP(A27, [1]Header!$A$2:$B$380,2,)</f>
        <v>Deer Park School District</v>
      </c>
    </row>
    <row r="28" spans="1:3" x14ac:dyDescent="0.25">
      <c r="A28" t="s">
        <v>502</v>
      </c>
      <c r="B28" t="s">
        <v>378</v>
      </c>
      <c r="C28" t="str">
        <f>VLOOKUP(A28, [1]Header!$A$2:$B$380,2,)</f>
        <v>Eastmont School District</v>
      </c>
    </row>
    <row r="29" spans="1:3" x14ac:dyDescent="0.25">
      <c r="A29" t="s">
        <v>503</v>
      </c>
      <c r="B29" t="s">
        <v>379</v>
      </c>
      <c r="C29" t="str">
        <f>VLOOKUP(A29, [1]Header!$A$2:$B$380,2,)</f>
        <v>Eatonville School District</v>
      </c>
    </row>
    <row r="30" spans="1:3" x14ac:dyDescent="0.25">
      <c r="A30" t="s">
        <v>504</v>
      </c>
      <c r="B30" t="s">
        <v>380</v>
      </c>
      <c r="C30" t="str">
        <f>VLOOKUP(A30, [1]Header!$A$2:$B$380,2,)</f>
        <v>Edmonds School District</v>
      </c>
    </row>
    <row r="31" spans="1:3" x14ac:dyDescent="0.25">
      <c r="A31" t="s">
        <v>505</v>
      </c>
      <c r="B31" t="s">
        <v>381</v>
      </c>
      <c r="C31" t="str">
        <f>VLOOKUP(A31, [1]Header!$A$2:$B$380,2,)</f>
        <v>Ellensburg School District</v>
      </c>
    </row>
    <row r="32" spans="1:3" x14ac:dyDescent="0.25">
      <c r="A32" t="s">
        <v>506</v>
      </c>
      <c r="B32" t="s">
        <v>382</v>
      </c>
      <c r="C32" t="str">
        <f>VLOOKUP(A32, [1]Header!$A$2:$B$380,2,)</f>
        <v>Ephrata School District</v>
      </c>
    </row>
    <row r="33" spans="1:3" x14ac:dyDescent="0.25">
      <c r="A33" t="s">
        <v>507</v>
      </c>
      <c r="B33" t="s">
        <v>383</v>
      </c>
      <c r="C33" t="str">
        <f>VLOOKUP(A33, [1]Header!$A$2:$B$380,2,)</f>
        <v>Everett School District</v>
      </c>
    </row>
    <row r="34" spans="1:3" x14ac:dyDescent="0.25">
      <c r="A34" t="s">
        <v>508</v>
      </c>
      <c r="B34" t="s">
        <v>384</v>
      </c>
      <c r="C34" t="str">
        <f>VLOOKUP(A34, [1]Header!$A$2:$B$380,2,)</f>
        <v>Evergreen School District (Clark)</v>
      </c>
    </row>
    <row r="35" spans="1:3" x14ac:dyDescent="0.25">
      <c r="A35" t="s">
        <v>509</v>
      </c>
      <c r="B35" t="s">
        <v>385</v>
      </c>
      <c r="C35" t="str">
        <f>VLOOKUP(A35, [1]Header!$A$2:$B$380,2,)</f>
        <v>Federal Way School District</v>
      </c>
    </row>
    <row r="36" spans="1:3" x14ac:dyDescent="0.25">
      <c r="A36" t="s">
        <v>510</v>
      </c>
      <c r="B36" t="s">
        <v>386</v>
      </c>
      <c r="C36" t="str">
        <f>VLOOKUP(A36, [1]Header!$A$2:$B$380,2,)</f>
        <v>Ferndale School District</v>
      </c>
    </row>
    <row r="37" spans="1:3" x14ac:dyDescent="0.25">
      <c r="A37" t="s">
        <v>511</v>
      </c>
      <c r="B37" t="s">
        <v>387</v>
      </c>
      <c r="C37" t="str">
        <f>VLOOKUP(A37, [1]Header!$A$2:$B$380,2,)</f>
        <v>Fife School District</v>
      </c>
    </row>
    <row r="38" spans="1:3" x14ac:dyDescent="0.25">
      <c r="A38" t="s">
        <v>512</v>
      </c>
      <c r="B38" t="s">
        <v>388</v>
      </c>
      <c r="C38" t="str">
        <f>VLOOKUP(A38, [1]Header!$A$2:$B$380,2,)</f>
        <v>Franklin Pierce School District</v>
      </c>
    </row>
    <row r="39" spans="1:3" x14ac:dyDescent="0.25">
      <c r="A39" t="s">
        <v>513</v>
      </c>
      <c r="B39" t="s">
        <v>389</v>
      </c>
      <c r="C39" t="str">
        <f>VLOOKUP(A39, [1]Header!$A$2:$B$380,2,)</f>
        <v>Goldendale School District</v>
      </c>
    </row>
    <row r="40" spans="1:3" x14ac:dyDescent="0.25">
      <c r="A40" t="s">
        <v>514</v>
      </c>
      <c r="B40" t="s">
        <v>390</v>
      </c>
      <c r="C40" t="str">
        <f>VLOOKUP(A40, [1]Header!$A$2:$B$380,2,)</f>
        <v>Grand Coulee Dam School District</v>
      </c>
    </row>
    <row r="41" spans="1:3" x14ac:dyDescent="0.25">
      <c r="A41" t="s">
        <v>515</v>
      </c>
      <c r="B41" t="s">
        <v>391</v>
      </c>
      <c r="C41" t="str">
        <f>VLOOKUP(A41, [1]Header!$A$2:$B$380,2,)</f>
        <v>Grandview School District</v>
      </c>
    </row>
    <row r="42" spans="1:3" x14ac:dyDescent="0.25">
      <c r="A42" t="s">
        <v>516</v>
      </c>
      <c r="B42" t="s">
        <v>392</v>
      </c>
      <c r="C42" t="str">
        <f>VLOOKUP(A42, [1]Header!$A$2:$B$380,2,)</f>
        <v>Granger School District</v>
      </c>
    </row>
    <row r="43" spans="1:3" x14ac:dyDescent="0.25">
      <c r="A43" t="s">
        <v>517</v>
      </c>
      <c r="B43" t="s">
        <v>393</v>
      </c>
      <c r="C43" t="str">
        <f>VLOOKUP(A43, [1]Header!$A$2:$B$380,2,)</f>
        <v>Granite Falls School District</v>
      </c>
    </row>
    <row r="44" spans="1:3" x14ac:dyDescent="0.25">
      <c r="A44" t="s">
        <v>518</v>
      </c>
      <c r="B44" t="s">
        <v>394</v>
      </c>
      <c r="C44" t="str">
        <f>VLOOKUP(A44, [1]Header!$A$2:$B$380,2,)</f>
        <v>Highline School District</v>
      </c>
    </row>
    <row r="45" spans="1:3" x14ac:dyDescent="0.25">
      <c r="A45" t="s">
        <v>519</v>
      </c>
      <c r="B45" t="s">
        <v>395</v>
      </c>
      <c r="C45" t="str">
        <f>VLOOKUP(A45, [1]Header!$A$2:$B$380,2,)</f>
        <v>Hoquiam School District</v>
      </c>
    </row>
    <row r="46" spans="1:3" x14ac:dyDescent="0.25">
      <c r="A46" t="s">
        <v>520</v>
      </c>
      <c r="B46" t="s">
        <v>124</v>
      </c>
      <c r="C46" t="str">
        <f>VLOOKUP(A46, [1]Header!$A$2:$B$380,2,)</f>
        <v>Impact | Black River Elementary</v>
      </c>
    </row>
    <row r="47" spans="1:3" x14ac:dyDescent="0.25">
      <c r="A47" t="s">
        <v>521</v>
      </c>
      <c r="B47" t="s">
        <v>116</v>
      </c>
      <c r="C47" t="str">
        <f>VLOOKUP(A47, [1]Header!$A$2:$B$380,2,)</f>
        <v>Impact | Puget Sound Elementary</v>
      </c>
    </row>
    <row r="48" spans="1:3" x14ac:dyDescent="0.25">
      <c r="A48" t="s">
        <v>522</v>
      </c>
      <c r="B48" t="s">
        <v>396</v>
      </c>
      <c r="C48" t="str">
        <f>VLOOKUP(A48, [1]Header!$A$2:$B$380,2,)</f>
        <v>Issaquah School District</v>
      </c>
    </row>
    <row r="49" spans="1:3" x14ac:dyDescent="0.25">
      <c r="A49" t="s">
        <v>523</v>
      </c>
      <c r="B49" t="s">
        <v>397</v>
      </c>
      <c r="C49" t="str">
        <f>VLOOKUP(A49, [1]Header!$A$2:$B$380,2,)</f>
        <v>Kalama School District</v>
      </c>
    </row>
    <row r="50" spans="1:3" x14ac:dyDescent="0.25">
      <c r="A50" t="s">
        <v>524</v>
      </c>
      <c r="B50" t="s">
        <v>398</v>
      </c>
      <c r="C50" t="str">
        <f>VLOOKUP(A50, [1]Header!$A$2:$B$380,2,)</f>
        <v>Kelso School District</v>
      </c>
    </row>
    <row r="51" spans="1:3" x14ac:dyDescent="0.25">
      <c r="A51" t="s">
        <v>525</v>
      </c>
      <c r="B51" t="s">
        <v>399</v>
      </c>
      <c r="C51" t="str">
        <f>VLOOKUP(A51, [1]Header!$A$2:$B$380,2,)</f>
        <v>Kent School District</v>
      </c>
    </row>
    <row r="52" spans="1:3" x14ac:dyDescent="0.25">
      <c r="A52" t="s">
        <v>526</v>
      </c>
      <c r="B52" t="s">
        <v>400</v>
      </c>
      <c r="C52" t="str">
        <f>VLOOKUP(A52, [1]Header!$A$2:$B$380,2,)</f>
        <v>Lake Chelan School District</v>
      </c>
    </row>
    <row r="53" spans="1:3" x14ac:dyDescent="0.25">
      <c r="A53" t="s">
        <v>527</v>
      </c>
      <c r="B53" t="s">
        <v>401</v>
      </c>
      <c r="C53" t="str">
        <f>VLOOKUP(A53, [1]Header!$A$2:$B$380,2,)</f>
        <v>Lake Stevens School District</v>
      </c>
    </row>
    <row r="54" spans="1:3" x14ac:dyDescent="0.25">
      <c r="A54" t="s">
        <v>528</v>
      </c>
      <c r="B54" t="s">
        <v>402</v>
      </c>
      <c r="C54" t="str">
        <f>VLOOKUP(A54, [1]Header!$A$2:$B$380,2,)</f>
        <v>Lake Washington School District</v>
      </c>
    </row>
    <row r="55" spans="1:3" x14ac:dyDescent="0.25">
      <c r="A55" t="s">
        <v>529</v>
      </c>
      <c r="B55" t="s">
        <v>403</v>
      </c>
      <c r="C55" t="str">
        <f>VLOOKUP(A55, [1]Header!$A$2:$B$380,2,)</f>
        <v>Longview School District</v>
      </c>
    </row>
    <row r="56" spans="1:3" x14ac:dyDescent="0.25">
      <c r="A56" t="s">
        <v>530</v>
      </c>
      <c r="B56" t="s">
        <v>404</v>
      </c>
      <c r="C56" t="str">
        <f>VLOOKUP(A56, [1]Header!$A$2:$B$380,2,)</f>
        <v>Lynden School District</v>
      </c>
    </row>
    <row r="57" spans="1:3" x14ac:dyDescent="0.25">
      <c r="A57" t="s">
        <v>531</v>
      </c>
      <c r="B57" t="s">
        <v>405</v>
      </c>
      <c r="C57" t="str">
        <f>VLOOKUP(A57, [1]Header!$A$2:$B$380,2,)</f>
        <v>Mary Walker School District</v>
      </c>
    </row>
    <row r="58" spans="1:3" x14ac:dyDescent="0.25">
      <c r="A58" t="s">
        <v>532</v>
      </c>
      <c r="B58" t="s">
        <v>406</v>
      </c>
      <c r="C58" t="str">
        <f>VLOOKUP(A58, [1]Header!$A$2:$B$380,2,)</f>
        <v>Marysville School District</v>
      </c>
    </row>
    <row r="59" spans="1:3" x14ac:dyDescent="0.25">
      <c r="A59" t="s">
        <v>533</v>
      </c>
      <c r="B59" t="s">
        <v>407</v>
      </c>
      <c r="C59" t="str">
        <f>VLOOKUP(A59, [1]Header!$A$2:$B$380,2,)</f>
        <v>Medical Lake School District</v>
      </c>
    </row>
    <row r="60" spans="1:3" x14ac:dyDescent="0.25">
      <c r="A60" t="s">
        <v>534</v>
      </c>
      <c r="B60" t="s">
        <v>408</v>
      </c>
      <c r="C60" t="str">
        <f>VLOOKUP(A60, [1]Header!$A$2:$B$380,2,)</f>
        <v>Meridian School District</v>
      </c>
    </row>
    <row r="61" spans="1:3" x14ac:dyDescent="0.25">
      <c r="A61" t="s">
        <v>535</v>
      </c>
      <c r="B61" t="s">
        <v>409</v>
      </c>
      <c r="C61" t="str">
        <f>VLOOKUP(A61, [1]Header!$A$2:$B$380,2,)</f>
        <v>Monroe School District</v>
      </c>
    </row>
    <row r="62" spans="1:3" x14ac:dyDescent="0.25">
      <c r="A62" t="s">
        <v>536</v>
      </c>
      <c r="B62" t="s">
        <v>410</v>
      </c>
      <c r="C62" t="str">
        <f>VLOOKUP(A62, [1]Header!$A$2:$B$380,2,)</f>
        <v>Morton School District</v>
      </c>
    </row>
    <row r="63" spans="1:3" x14ac:dyDescent="0.25">
      <c r="A63" t="s">
        <v>537</v>
      </c>
      <c r="B63" t="s">
        <v>411</v>
      </c>
      <c r="C63" t="str">
        <f>VLOOKUP(A63, [1]Header!$A$2:$B$380,2,)</f>
        <v>Moses Lake School District</v>
      </c>
    </row>
    <row r="64" spans="1:3" x14ac:dyDescent="0.25">
      <c r="A64" t="s">
        <v>538</v>
      </c>
      <c r="B64" t="s">
        <v>412</v>
      </c>
      <c r="C64" t="str">
        <f>VLOOKUP(A64, [1]Header!$A$2:$B$380,2,)</f>
        <v>Mount Adams School District</v>
      </c>
    </row>
    <row r="65" spans="1:3" x14ac:dyDescent="0.25">
      <c r="A65" t="s">
        <v>539</v>
      </c>
      <c r="B65" t="s">
        <v>413</v>
      </c>
      <c r="C65" t="str">
        <f>VLOOKUP(A65, [1]Header!$A$2:$B$380,2,)</f>
        <v>Mount Baker School District</v>
      </c>
    </row>
    <row r="66" spans="1:3" x14ac:dyDescent="0.25">
      <c r="A66" t="s">
        <v>540</v>
      </c>
      <c r="B66" t="s">
        <v>414</v>
      </c>
      <c r="C66" t="str">
        <f>VLOOKUP(A66, [1]Header!$A$2:$B$380,2,)</f>
        <v>Mukilteo School District</v>
      </c>
    </row>
    <row r="67" spans="1:3" x14ac:dyDescent="0.25">
      <c r="A67" t="s">
        <v>541</v>
      </c>
      <c r="B67" t="s">
        <v>415</v>
      </c>
      <c r="C67" t="str">
        <f>VLOOKUP(A67, [1]Header!$A$2:$B$380,2,)</f>
        <v>Newport School District</v>
      </c>
    </row>
    <row r="68" spans="1:3" x14ac:dyDescent="0.25">
      <c r="A68" t="s">
        <v>542</v>
      </c>
      <c r="B68" t="s">
        <v>416</v>
      </c>
      <c r="C68" t="str">
        <f>VLOOKUP(A68, [1]Header!$A$2:$B$380,2,)</f>
        <v>Nine Mile Falls School District</v>
      </c>
    </row>
    <row r="69" spans="1:3" x14ac:dyDescent="0.25">
      <c r="A69" t="s">
        <v>543</v>
      </c>
      <c r="B69" t="s">
        <v>417</v>
      </c>
      <c r="C69" t="str">
        <f>VLOOKUP(A69, [1]Header!$A$2:$B$380,2,)</f>
        <v>Nooksack Valley School District</v>
      </c>
    </row>
    <row r="70" spans="1:3" x14ac:dyDescent="0.25">
      <c r="A70" t="s">
        <v>544</v>
      </c>
      <c r="B70" t="s">
        <v>472</v>
      </c>
      <c r="C70" t="str">
        <f>VLOOKUP(A70, [1]Header!$A$2:$B$380,2,)</f>
        <v>North Beach School District</v>
      </c>
    </row>
    <row r="71" spans="1:3" x14ac:dyDescent="0.25">
      <c r="A71" t="s">
        <v>545</v>
      </c>
      <c r="B71" t="s">
        <v>418</v>
      </c>
      <c r="C71" t="str">
        <f>VLOOKUP(A71, [1]Header!$A$2:$B$380,2,)</f>
        <v>North Kitsap School District</v>
      </c>
    </row>
    <row r="72" spans="1:3" x14ac:dyDescent="0.25">
      <c r="A72" t="s">
        <v>546</v>
      </c>
      <c r="B72" t="s">
        <v>419</v>
      </c>
      <c r="C72" t="str">
        <f>VLOOKUP(A72, [1]Header!$A$2:$B$380,2,)</f>
        <v>North Mason School District</v>
      </c>
    </row>
    <row r="73" spans="1:3" x14ac:dyDescent="0.25">
      <c r="A73" t="s">
        <v>547</v>
      </c>
      <c r="B73" t="s">
        <v>471</v>
      </c>
      <c r="C73" t="str">
        <f>VLOOKUP(A73, [1]Header!$A$2:$B$380,2,)</f>
        <v>North Thurston Public Schools</v>
      </c>
    </row>
    <row r="74" spans="1:3" x14ac:dyDescent="0.25">
      <c r="A74" t="s">
        <v>548</v>
      </c>
      <c r="B74" t="s">
        <v>420</v>
      </c>
      <c r="C74" t="str">
        <f>VLOOKUP(A74, [1]Header!$A$2:$B$380,2,)</f>
        <v>Northshore School District</v>
      </c>
    </row>
    <row r="75" spans="1:3" x14ac:dyDescent="0.25">
      <c r="A75" t="s">
        <v>549</v>
      </c>
      <c r="B75" t="s">
        <v>421</v>
      </c>
      <c r="C75" t="str">
        <f>VLOOKUP(A75, [1]Header!$A$2:$B$380,2,)</f>
        <v>Oak Harbor School District</v>
      </c>
    </row>
    <row r="76" spans="1:3" x14ac:dyDescent="0.25">
      <c r="A76" t="s">
        <v>550</v>
      </c>
      <c r="B76" t="s">
        <v>422</v>
      </c>
      <c r="C76" t="str">
        <f>VLOOKUP(A76, [1]Header!$A$2:$B$380,2,)</f>
        <v>Ocean Beach School District</v>
      </c>
    </row>
    <row r="77" spans="1:3" x14ac:dyDescent="0.25">
      <c r="A77" t="s">
        <v>551</v>
      </c>
      <c r="B77" t="s">
        <v>423</v>
      </c>
      <c r="C77" t="str">
        <f>VLOOKUP(A77, [1]Header!$A$2:$B$380,2,)</f>
        <v>Ocosta School District</v>
      </c>
    </row>
    <row r="78" spans="1:3" x14ac:dyDescent="0.25">
      <c r="A78" t="s">
        <v>552</v>
      </c>
      <c r="B78" t="s">
        <v>424</v>
      </c>
      <c r="C78" t="str">
        <f>VLOOKUP(A78, [1]Header!$A$2:$B$380,2,)</f>
        <v>Okanogan School District</v>
      </c>
    </row>
    <row r="79" spans="1:3" x14ac:dyDescent="0.25">
      <c r="A79" t="s">
        <v>553</v>
      </c>
      <c r="B79" t="s">
        <v>425</v>
      </c>
      <c r="C79" t="str">
        <f>VLOOKUP(A79, [1]Header!$A$2:$B$380,2,)</f>
        <v>Olympia School District</v>
      </c>
    </row>
    <row r="80" spans="1:3" x14ac:dyDescent="0.25">
      <c r="A80" t="s">
        <v>554</v>
      </c>
      <c r="B80" t="s">
        <v>426</v>
      </c>
      <c r="C80" t="str">
        <f>VLOOKUP(A80, [1]Header!$A$2:$B$380,2,)</f>
        <v>Omak School District</v>
      </c>
    </row>
    <row r="81" spans="1:3" x14ac:dyDescent="0.25">
      <c r="A81" t="s">
        <v>555</v>
      </c>
      <c r="B81" t="s">
        <v>427</v>
      </c>
      <c r="C81" t="str">
        <f>VLOOKUP(A81, [1]Header!$A$2:$B$380,2,)</f>
        <v>Onalaska School District</v>
      </c>
    </row>
    <row r="82" spans="1:3" x14ac:dyDescent="0.25">
      <c r="A82" t="s">
        <v>556</v>
      </c>
      <c r="B82" t="s">
        <v>428</v>
      </c>
      <c r="C82" t="str">
        <f>VLOOKUP(A82, [1]Header!$A$2:$B$380,2,)</f>
        <v>Oroville School District</v>
      </c>
    </row>
    <row r="83" spans="1:3" x14ac:dyDescent="0.25">
      <c r="A83" t="s">
        <v>557</v>
      </c>
      <c r="B83" t="s">
        <v>429</v>
      </c>
      <c r="C83" t="str">
        <f>VLOOKUP(A83, [1]Header!$A$2:$B$380,2,)</f>
        <v>Orting School District</v>
      </c>
    </row>
    <row r="84" spans="1:3" x14ac:dyDescent="0.25">
      <c r="A84" t="s">
        <v>558</v>
      </c>
      <c r="B84" t="s">
        <v>430</v>
      </c>
      <c r="C84" t="str">
        <f>VLOOKUP(A84, [1]Header!$A$2:$B$380,2,)</f>
        <v>Port Angeles School District</v>
      </c>
    </row>
    <row r="85" spans="1:3" x14ac:dyDescent="0.25">
      <c r="A85" t="s">
        <v>559</v>
      </c>
      <c r="B85" t="s">
        <v>431</v>
      </c>
      <c r="C85" t="str">
        <f>VLOOKUP(A85, [1]Header!$A$2:$B$380,2,)</f>
        <v>Port Townsend School District</v>
      </c>
    </row>
    <row r="86" spans="1:3" x14ac:dyDescent="0.25">
      <c r="A86" t="s">
        <v>560</v>
      </c>
      <c r="B86" t="s">
        <v>432</v>
      </c>
      <c r="C86" t="str">
        <f>VLOOKUP(A86, [1]Header!$A$2:$B$380,2,)</f>
        <v>Prosser School District</v>
      </c>
    </row>
    <row r="87" spans="1:3" x14ac:dyDescent="0.25">
      <c r="A87" t="s">
        <v>561</v>
      </c>
      <c r="B87" t="s">
        <v>433</v>
      </c>
      <c r="C87" t="str">
        <f>VLOOKUP(A87, [1]Header!$A$2:$B$380,2,)</f>
        <v>Pullman School District</v>
      </c>
    </row>
    <row r="88" spans="1:3" x14ac:dyDescent="0.25">
      <c r="A88" t="s">
        <v>562</v>
      </c>
      <c r="B88" t="s">
        <v>434</v>
      </c>
      <c r="C88" t="str">
        <f>VLOOKUP(A88, [1]Header!$A$2:$B$380,2,)</f>
        <v>Puyallup School District</v>
      </c>
    </row>
    <row r="89" spans="1:3" x14ac:dyDescent="0.25">
      <c r="A89" t="s">
        <v>563</v>
      </c>
      <c r="B89" t="s">
        <v>435</v>
      </c>
      <c r="C89" t="str">
        <f>VLOOKUP(A89, [1]Header!$A$2:$B$380,2,)</f>
        <v>Quillayute Valley School District</v>
      </c>
    </row>
    <row r="90" spans="1:3" x14ac:dyDescent="0.25">
      <c r="A90" t="s">
        <v>564</v>
      </c>
      <c r="B90" t="s">
        <v>436</v>
      </c>
      <c r="C90" t="str">
        <f>VLOOKUP(A90, [1]Header!$A$2:$B$380,2,)</f>
        <v>Quincy School District</v>
      </c>
    </row>
    <row r="91" spans="1:3" x14ac:dyDescent="0.25">
      <c r="A91" t="s">
        <v>565</v>
      </c>
      <c r="B91" t="s">
        <v>437</v>
      </c>
      <c r="C91" t="str">
        <f>VLOOKUP(A91, [1]Header!$A$2:$B$380,2,)</f>
        <v>Renton School District</v>
      </c>
    </row>
    <row r="92" spans="1:3" x14ac:dyDescent="0.25">
      <c r="A92" t="s">
        <v>566</v>
      </c>
      <c r="B92" t="s">
        <v>438</v>
      </c>
      <c r="C92" t="str">
        <f>VLOOKUP(A92, [1]Header!$A$2:$B$380,2,)</f>
        <v>Royal School District</v>
      </c>
    </row>
    <row r="93" spans="1:3" x14ac:dyDescent="0.25">
      <c r="A93" t="s">
        <v>567</v>
      </c>
      <c r="B93" t="s">
        <v>439</v>
      </c>
      <c r="C93" t="str">
        <f>VLOOKUP(A93, [1]Header!$A$2:$B$380,2,)</f>
        <v>Seattle Public Schools</v>
      </c>
    </row>
    <row r="94" spans="1:3" x14ac:dyDescent="0.25">
      <c r="A94" t="s">
        <v>568</v>
      </c>
      <c r="B94" t="s">
        <v>440</v>
      </c>
      <c r="C94" t="str">
        <f>VLOOKUP(A94, [1]Header!$A$2:$B$380,2,)</f>
        <v>Sedro-Woolley School District</v>
      </c>
    </row>
    <row r="95" spans="1:3" x14ac:dyDescent="0.25">
      <c r="A95" t="s">
        <v>569</v>
      </c>
      <c r="B95" t="s">
        <v>441</v>
      </c>
      <c r="C95" t="str">
        <f>VLOOKUP(A95, [1]Header!$A$2:$B$380,2,)</f>
        <v>Selah School District</v>
      </c>
    </row>
    <row r="96" spans="1:3" x14ac:dyDescent="0.25">
      <c r="A96" t="s">
        <v>570</v>
      </c>
      <c r="B96" t="s">
        <v>442</v>
      </c>
      <c r="C96" t="str">
        <f>VLOOKUP(A96, [1]Header!$A$2:$B$380,2,)</f>
        <v>Sequim School District</v>
      </c>
    </row>
    <row r="97" spans="1:3" x14ac:dyDescent="0.25">
      <c r="A97" t="s">
        <v>571</v>
      </c>
      <c r="B97" t="s">
        <v>443</v>
      </c>
      <c r="C97" t="str">
        <f>VLOOKUP(A97, [1]Header!$A$2:$B$380,2,)</f>
        <v>Shelton School District</v>
      </c>
    </row>
    <row r="98" spans="1:3" x14ac:dyDescent="0.25">
      <c r="A98" t="s">
        <v>572</v>
      </c>
      <c r="B98" t="s">
        <v>444</v>
      </c>
      <c r="C98" t="str">
        <f>VLOOKUP(A98, [1]Header!$A$2:$B$380,2,)</f>
        <v>Shoreline School District</v>
      </c>
    </row>
    <row r="99" spans="1:3" x14ac:dyDescent="0.25">
      <c r="A99" t="s">
        <v>573</v>
      </c>
      <c r="B99" t="s">
        <v>445</v>
      </c>
      <c r="C99" t="str">
        <f>VLOOKUP(A99, [1]Header!$A$2:$B$380,2,)</f>
        <v>Snohomish School District</v>
      </c>
    </row>
    <row r="100" spans="1:3" x14ac:dyDescent="0.25">
      <c r="A100" t="s">
        <v>574</v>
      </c>
      <c r="B100" t="s">
        <v>446</v>
      </c>
      <c r="C100" t="str">
        <f>VLOOKUP(A100, [1]Header!$A$2:$B$380,2,)</f>
        <v>Snoqualmie Valley School District</v>
      </c>
    </row>
    <row r="101" spans="1:3" x14ac:dyDescent="0.25">
      <c r="A101" t="s">
        <v>575</v>
      </c>
      <c r="B101" t="s">
        <v>447</v>
      </c>
      <c r="C101" t="str">
        <f>VLOOKUP(A101, [1]Header!$A$2:$B$380,2,)</f>
        <v>Soap Lake School District</v>
      </c>
    </row>
    <row r="102" spans="1:3" x14ac:dyDescent="0.25">
      <c r="A102" t="s">
        <v>576</v>
      </c>
      <c r="B102" t="s">
        <v>448</v>
      </c>
      <c r="C102" t="str">
        <f>VLOOKUP(A102, [1]Header!$A$2:$B$380,2,)</f>
        <v>South Kitsap School District</v>
      </c>
    </row>
    <row r="103" spans="1:3" x14ac:dyDescent="0.25">
      <c r="A103" t="s">
        <v>577</v>
      </c>
      <c r="B103" t="s">
        <v>252</v>
      </c>
      <c r="C103" t="str">
        <f>VLOOKUP(A103, [1]Header!$A$2:$B$380,2,)</f>
        <v>Spokane International Academy</v>
      </c>
    </row>
    <row r="104" spans="1:3" x14ac:dyDescent="0.25">
      <c r="A104" t="s">
        <v>578</v>
      </c>
      <c r="B104" t="s">
        <v>449</v>
      </c>
      <c r="C104" t="str">
        <f>VLOOKUP(A104, [1]Header!$A$2:$B$380,2,)</f>
        <v>Stanwood-Camano School District</v>
      </c>
    </row>
    <row r="105" spans="1:3" x14ac:dyDescent="0.25">
      <c r="A105" t="s">
        <v>579</v>
      </c>
      <c r="B105" t="s">
        <v>450</v>
      </c>
      <c r="C105" t="str">
        <f>VLOOKUP(A105, [1]Header!$A$2:$B$380,2,)</f>
        <v>Steilacoom Hist. School District</v>
      </c>
    </row>
    <row r="106" spans="1:3" x14ac:dyDescent="0.25">
      <c r="A106" t="s">
        <v>580</v>
      </c>
      <c r="B106" t="s">
        <v>451</v>
      </c>
      <c r="C106" t="str">
        <f>VLOOKUP(A106, [1]Header!$A$2:$B$380,2,)</f>
        <v>Stevenson-Carson School District</v>
      </c>
    </row>
    <row r="107" spans="1:3" x14ac:dyDescent="0.25">
      <c r="A107" t="s">
        <v>581</v>
      </c>
      <c r="B107" t="s">
        <v>121</v>
      </c>
      <c r="C107" t="str">
        <f>VLOOKUP(A107, [1]Header!$A$2:$B$380,2,)</f>
        <v>Summit Public School: Atlas</v>
      </c>
    </row>
    <row r="108" spans="1:3" x14ac:dyDescent="0.25">
      <c r="A108" t="s">
        <v>582</v>
      </c>
      <c r="B108" t="s">
        <v>452</v>
      </c>
      <c r="C108" t="str">
        <f>VLOOKUP(A108, [1]Header!$A$2:$B$380,2,)</f>
        <v>Sumner-Bonney Lake School District</v>
      </c>
    </row>
    <row r="109" spans="1:3" x14ac:dyDescent="0.25">
      <c r="A109" t="s">
        <v>583</v>
      </c>
      <c r="B109" t="s">
        <v>453</v>
      </c>
      <c r="C109" t="str">
        <f>VLOOKUP(A109, [1]Header!$A$2:$B$380,2,)</f>
        <v>Tacoma School District</v>
      </c>
    </row>
    <row r="110" spans="1:3" x14ac:dyDescent="0.25">
      <c r="A110" t="s">
        <v>584</v>
      </c>
      <c r="B110" t="s">
        <v>454</v>
      </c>
      <c r="C110" t="str">
        <f>VLOOKUP(A110, [1]Header!$A$2:$B$380,2,)</f>
        <v>Tahoma School District</v>
      </c>
    </row>
    <row r="111" spans="1:3" x14ac:dyDescent="0.25">
      <c r="A111" t="s">
        <v>585</v>
      </c>
      <c r="B111" t="s">
        <v>455</v>
      </c>
      <c r="C111" t="str">
        <f>VLOOKUP(A111, [1]Header!$A$2:$B$380,2,)</f>
        <v>Tonasket School District</v>
      </c>
    </row>
    <row r="112" spans="1:3" x14ac:dyDescent="0.25">
      <c r="A112" t="s">
        <v>586</v>
      </c>
      <c r="B112" t="s">
        <v>456</v>
      </c>
      <c r="C112" t="str">
        <f>VLOOKUP(A112, [1]Header!$A$2:$B$380,2,)</f>
        <v>Toppenish School District</v>
      </c>
    </row>
    <row r="113" spans="1:3" x14ac:dyDescent="0.25">
      <c r="A113" t="s">
        <v>587</v>
      </c>
      <c r="B113" t="s">
        <v>457</v>
      </c>
      <c r="C113" t="str">
        <f>VLOOKUP(A113, [1]Header!$A$2:$B$380,2,)</f>
        <v>Tukwila School District</v>
      </c>
    </row>
    <row r="114" spans="1:3" x14ac:dyDescent="0.25">
      <c r="A114" t="s">
        <v>588</v>
      </c>
      <c r="B114" t="s">
        <v>458</v>
      </c>
      <c r="C114" t="str">
        <f>VLOOKUP(A114, [1]Header!$A$2:$B$380,2,)</f>
        <v>Tumwater School District</v>
      </c>
    </row>
    <row r="115" spans="1:3" x14ac:dyDescent="0.25">
      <c r="A115" t="s">
        <v>589</v>
      </c>
      <c r="B115" t="s">
        <v>459</v>
      </c>
      <c r="C115" t="str">
        <f>VLOOKUP(A115, [1]Header!$A$2:$B$380,2,)</f>
        <v>University Place School District</v>
      </c>
    </row>
    <row r="116" spans="1:3" x14ac:dyDescent="0.25">
      <c r="A116" t="s">
        <v>590</v>
      </c>
      <c r="B116" t="s">
        <v>460</v>
      </c>
      <c r="C116" t="str">
        <f>VLOOKUP(A116, [1]Header!$A$2:$B$380,2,)</f>
        <v>Vancouver School District</v>
      </c>
    </row>
    <row r="117" spans="1:3" x14ac:dyDescent="0.25">
      <c r="A117" t="s">
        <v>591</v>
      </c>
      <c r="B117" t="s">
        <v>291</v>
      </c>
      <c r="C117" t="str">
        <f>VLOOKUP(A117, [1]Header!$A$2:$B$380,2,)</f>
        <v>Walla Walla Public Schools</v>
      </c>
    </row>
    <row r="118" spans="1:3" x14ac:dyDescent="0.25">
      <c r="A118" t="s">
        <v>592</v>
      </c>
      <c r="B118" t="s">
        <v>461</v>
      </c>
      <c r="C118" t="str">
        <f>VLOOKUP(A118, [1]Header!$A$2:$B$380,2,)</f>
        <v>Wapato School District</v>
      </c>
    </row>
    <row r="119" spans="1:3" x14ac:dyDescent="0.25">
      <c r="A119" t="s">
        <v>593</v>
      </c>
      <c r="B119" t="s">
        <v>462</v>
      </c>
      <c r="C119" t="str">
        <f>VLOOKUP(A119, [1]Header!$A$2:$B$380,2,)</f>
        <v>Warden School District</v>
      </c>
    </row>
    <row r="120" spans="1:3" x14ac:dyDescent="0.25">
      <c r="A120" t="s">
        <v>594</v>
      </c>
      <c r="B120" t="s">
        <v>463</v>
      </c>
      <c r="C120" t="str">
        <f>VLOOKUP(A120, [1]Header!$A$2:$B$380,2,)</f>
        <v>Washougal School District</v>
      </c>
    </row>
    <row r="121" spans="1:3" x14ac:dyDescent="0.25">
      <c r="A121" t="s">
        <v>595</v>
      </c>
      <c r="B121" t="s">
        <v>464</v>
      </c>
      <c r="C121" t="str">
        <f>VLOOKUP(A121, [1]Header!$A$2:$B$380,2,)</f>
        <v>Wenatchee School District</v>
      </c>
    </row>
    <row r="122" spans="1:3" x14ac:dyDescent="0.25">
      <c r="A122" t="s">
        <v>596</v>
      </c>
      <c r="B122" t="s">
        <v>465</v>
      </c>
      <c r="C122" t="str">
        <f>VLOOKUP(A122, [1]Header!$A$2:$B$380,2,)</f>
        <v>White River School District</v>
      </c>
    </row>
    <row r="123" spans="1:3" x14ac:dyDescent="0.25">
      <c r="A123" t="s">
        <v>597</v>
      </c>
      <c r="B123" t="s">
        <v>466</v>
      </c>
      <c r="C123" t="str">
        <f>VLOOKUP(A123, [1]Header!$A$2:$B$380,2,)</f>
        <v>White Salmon Valley School District</v>
      </c>
    </row>
    <row r="124" spans="1:3" x14ac:dyDescent="0.25">
      <c r="A124" t="s">
        <v>598</v>
      </c>
      <c r="B124" t="s">
        <v>467</v>
      </c>
      <c r="C124" t="str">
        <f>VLOOKUP(A124, [1]Header!$A$2:$B$380,2,)</f>
        <v>Winlock School District</v>
      </c>
    </row>
    <row r="125" spans="1:3" x14ac:dyDescent="0.25">
      <c r="A125" t="s">
        <v>599</v>
      </c>
      <c r="B125" t="s">
        <v>468</v>
      </c>
      <c r="C125" t="str">
        <f>VLOOKUP(A125, [1]Header!$A$2:$B$380,2,)</f>
        <v>Woodland School District</v>
      </c>
    </row>
    <row r="126" spans="1:3" x14ac:dyDescent="0.25">
      <c r="A126" t="s">
        <v>600</v>
      </c>
      <c r="B126" t="s">
        <v>469</v>
      </c>
      <c r="C126" t="str">
        <f>VLOOKUP(A126, [1]Header!$A$2:$B$380,2,)</f>
        <v>Yakima School District</v>
      </c>
    </row>
    <row r="127" spans="1:3" x14ac:dyDescent="0.25">
      <c r="A127" t="s">
        <v>601</v>
      </c>
      <c r="B127" t="s">
        <v>470</v>
      </c>
      <c r="C127" t="str">
        <f>VLOOKUP(A127, [1]Header!$A$2:$B$380,2,)</f>
        <v>Yelm School District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B48F-08F5-42D6-93D5-6C63A0792B52}">
  <dimension ref="A1:J336"/>
  <sheetViews>
    <sheetView workbookViewId="0">
      <selection activeCell="B128" sqref="B128"/>
    </sheetView>
  </sheetViews>
  <sheetFormatPr defaultColWidth="8.85546875" defaultRowHeight="14.25" x14ac:dyDescent="0.25"/>
  <cols>
    <col min="1" max="1" width="35.42578125" style="3" customWidth="1"/>
    <col min="2" max="2" width="14.7109375" style="3" customWidth="1"/>
    <col min="3" max="3" width="22.28515625" style="3" customWidth="1"/>
    <col min="4" max="4" width="23.85546875" style="3" customWidth="1"/>
    <col min="5" max="5" width="12.5703125" style="3" customWidth="1"/>
    <col min="6" max="6" width="14.28515625" style="3" customWidth="1"/>
    <col min="7" max="8" width="17.85546875" style="3" customWidth="1"/>
    <col min="9" max="9" width="17.7109375" style="3" customWidth="1"/>
    <col min="10" max="10" width="11.7109375" style="3" customWidth="1"/>
    <col min="11" max="16384" width="8.85546875" style="3"/>
  </cols>
  <sheetData>
    <row r="1" spans="1:10" x14ac:dyDescent="0.25">
      <c r="A1" s="23" t="s">
        <v>0</v>
      </c>
      <c r="B1" s="23"/>
      <c r="C1" s="2"/>
    </row>
    <row r="2" spans="1:10" x14ac:dyDescent="0.25">
      <c r="A2" s="3" t="s">
        <v>340</v>
      </c>
      <c r="C2" s="20"/>
      <c r="D2" s="19"/>
    </row>
    <row r="4" spans="1:10" ht="76.150000000000006" customHeight="1" x14ac:dyDescent="0.25">
      <c r="A4" s="15" t="s">
        <v>1</v>
      </c>
      <c r="B4" s="16" t="s">
        <v>2</v>
      </c>
      <c r="C4" s="16" t="s">
        <v>346</v>
      </c>
      <c r="D4" s="16" t="s">
        <v>347</v>
      </c>
      <c r="E4" s="16" t="s">
        <v>3</v>
      </c>
      <c r="F4" s="16" t="s">
        <v>344</v>
      </c>
      <c r="G4" s="16" t="s">
        <v>348</v>
      </c>
      <c r="H4" s="16" t="s">
        <v>349</v>
      </c>
      <c r="I4" s="16" t="s">
        <v>350</v>
      </c>
      <c r="J4" s="16" t="s">
        <v>351</v>
      </c>
    </row>
    <row r="5" spans="1:10" x14ac:dyDescent="0.25">
      <c r="A5" s="4" t="s">
        <v>83</v>
      </c>
      <c r="B5" s="4">
        <v>3633</v>
      </c>
      <c r="C5" s="4">
        <v>500</v>
      </c>
      <c r="D5" s="17">
        <v>0.13762730525736305</v>
      </c>
      <c r="E5" s="4">
        <v>42</v>
      </c>
      <c r="F5" s="4" t="s">
        <v>343</v>
      </c>
      <c r="G5" s="4"/>
      <c r="H5" s="4" t="s">
        <v>343</v>
      </c>
      <c r="I5" s="4" t="s">
        <v>343</v>
      </c>
      <c r="J5" s="4" t="s">
        <v>343</v>
      </c>
    </row>
    <row r="6" spans="1:10" x14ac:dyDescent="0.25">
      <c r="A6" s="4" t="s">
        <v>159</v>
      </c>
      <c r="B6" s="4">
        <v>676</v>
      </c>
      <c r="C6" s="4" t="s">
        <v>5</v>
      </c>
      <c r="D6" s="17" t="s">
        <v>5</v>
      </c>
      <c r="E6" s="4" t="s">
        <v>5</v>
      </c>
      <c r="F6" s="4"/>
      <c r="G6" s="4"/>
      <c r="H6" s="4" t="s">
        <v>343</v>
      </c>
      <c r="I6" s="4"/>
      <c r="J6" s="4" t="s">
        <v>343</v>
      </c>
    </row>
    <row r="7" spans="1:10" x14ac:dyDescent="0.25">
      <c r="A7" s="4" t="s">
        <v>165</v>
      </c>
      <c r="B7" s="4">
        <v>150</v>
      </c>
      <c r="C7" s="4">
        <v>2</v>
      </c>
      <c r="D7" s="17">
        <v>1.3333333333333334E-2</v>
      </c>
      <c r="E7" s="4" t="s">
        <v>5</v>
      </c>
      <c r="F7" s="4"/>
      <c r="G7" s="4"/>
      <c r="H7" s="4"/>
      <c r="I7" s="4"/>
      <c r="J7" s="4"/>
    </row>
    <row r="8" spans="1:10" x14ac:dyDescent="0.25">
      <c r="A8" s="4" t="s">
        <v>221</v>
      </c>
      <c r="B8" s="4">
        <v>2736</v>
      </c>
      <c r="C8" s="4">
        <v>134</v>
      </c>
      <c r="D8" s="17">
        <v>4.89766081871345E-2</v>
      </c>
      <c r="E8" s="4">
        <v>5</v>
      </c>
      <c r="F8" s="4" t="s">
        <v>343</v>
      </c>
      <c r="G8" s="4"/>
      <c r="H8" s="4" t="s">
        <v>343</v>
      </c>
      <c r="I8" s="4" t="s">
        <v>343</v>
      </c>
      <c r="J8" s="4" t="s">
        <v>343</v>
      </c>
    </row>
    <row r="9" spans="1:10" x14ac:dyDescent="0.25">
      <c r="A9" s="4" t="s">
        <v>243</v>
      </c>
      <c r="B9" s="4">
        <v>5993</v>
      </c>
      <c r="C9" s="4">
        <v>401</v>
      </c>
      <c r="D9" s="17">
        <v>6.6911396629400974E-2</v>
      </c>
      <c r="E9" s="4">
        <v>8</v>
      </c>
      <c r="F9" s="4" t="s">
        <v>343</v>
      </c>
      <c r="G9" s="4"/>
      <c r="H9" s="4" t="s">
        <v>343</v>
      </c>
      <c r="I9" s="4" t="s">
        <v>343</v>
      </c>
      <c r="J9" s="4" t="s">
        <v>343</v>
      </c>
    </row>
    <row r="10" spans="1:10" x14ac:dyDescent="0.25">
      <c r="A10" s="4" t="s">
        <v>11</v>
      </c>
      <c r="B10" s="4">
        <v>650</v>
      </c>
      <c r="C10" s="4">
        <v>9</v>
      </c>
      <c r="D10" s="17">
        <v>1.3846153846153847E-2</v>
      </c>
      <c r="E10" s="4" t="s">
        <v>5</v>
      </c>
      <c r="F10" s="4"/>
      <c r="G10" s="4"/>
      <c r="H10" s="4" t="s">
        <v>343</v>
      </c>
      <c r="I10" s="4"/>
      <c r="J10" s="4" t="s">
        <v>343</v>
      </c>
    </row>
    <row r="11" spans="1:10" x14ac:dyDescent="0.25">
      <c r="A11" s="4" t="s">
        <v>127</v>
      </c>
      <c r="B11" s="4">
        <v>19682</v>
      </c>
      <c r="C11" s="4">
        <v>2472</v>
      </c>
      <c r="D11" s="17">
        <v>0.12559699217559192</v>
      </c>
      <c r="E11" s="4">
        <v>250</v>
      </c>
      <c r="F11" s="4" t="s">
        <v>343</v>
      </c>
      <c r="G11" s="4"/>
      <c r="H11" s="4" t="s">
        <v>343</v>
      </c>
      <c r="I11" s="4" t="s">
        <v>343</v>
      </c>
      <c r="J11" s="4" t="s">
        <v>343</v>
      </c>
    </row>
    <row r="12" spans="1:10" x14ac:dyDescent="0.25">
      <c r="A12" s="4" t="s">
        <v>131</v>
      </c>
      <c r="B12" s="4">
        <v>3675</v>
      </c>
      <c r="C12" s="4">
        <v>172</v>
      </c>
      <c r="D12" s="17">
        <v>4.6802721088435376E-2</v>
      </c>
      <c r="E12" s="4">
        <v>7</v>
      </c>
      <c r="F12" s="4" t="s">
        <v>343</v>
      </c>
      <c r="G12" s="4"/>
      <c r="H12" s="4"/>
      <c r="I12" s="4" t="s">
        <v>343</v>
      </c>
      <c r="J12" s="4" t="s">
        <v>343</v>
      </c>
    </row>
    <row r="13" spans="1:10" x14ac:dyDescent="0.25">
      <c r="A13" s="4" t="s">
        <v>203</v>
      </c>
      <c r="B13" s="4">
        <v>629</v>
      </c>
      <c r="C13" s="4" t="s">
        <v>5</v>
      </c>
      <c r="D13" s="17" t="s">
        <v>5</v>
      </c>
      <c r="E13" s="4" t="s">
        <v>5</v>
      </c>
      <c r="F13" s="4"/>
      <c r="G13" s="4"/>
      <c r="H13" s="4"/>
      <c r="I13" s="4"/>
      <c r="J13" s="4"/>
    </row>
    <row r="14" spans="1:10" x14ac:dyDescent="0.25">
      <c r="A14" s="4" t="s">
        <v>40</v>
      </c>
      <c r="B14" s="4">
        <v>13373</v>
      </c>
      <c r="C14" s="4">
        <v>614</v>
      </c>
      <c r="D14" s="17">
        <v>4.5913407612353248E-2</v>
      </c>
      <c r="E14" s="4">
        <v>27</v>
      </c>
      <c r="F14" s="4" t="s">
        <v>343</v>
      </c>
      <c r="G14" s="4"/>
      <c r="H14" s="4" t="s">
        <v>343</v>
      </c>
      <c r="I14" s="4" t="s">
        <v>343</v>
      </c>
      <c r="J14" s="4" t="s">
        <v>343</v>
      </c>
    </row>
    <row r="15" spans="1:10" x14ac:dyDescent="0.25">
      <c r="A15" s="4" t="s">
        <v>117</v>
      </c>
      <c r="B15" s="4">
        <v>21158</v>
      </c>
      <c r="C15" s="4">
        <v>1443</v>
      </c>
      <c r="D15" s="17">
        <v>6.8201153228093392E-2</v>
      </c>
      <c r="E15" s="4">
        <v>108</v>
      </c>
      <c r="F15" s="4" t="s">
        <v>343</v>
      </c>
      <c r="G15" s="4"/>
      <c r="H15" s="4" t="s">
        <v>343</v>
      </c>
      <c r="I15" s="4" t="s">
        <v>343</v>
      </c>
      <c r="J15" s="4" t="s">
        <v>343</v>
      </c>
    </row>
    <row r="16" spans="1:10" x14ac:dyDescent="0.25">
      <c r="A16" s="4" t="s">
        <v>303</v>
      </c>
      <c r="B16" s="4">
        <v>12157</v>
      </c>
      <c r="C16" s="4">
        <v>934</v>
      </c>
      <c r="D16" s="17">
        <v>7.6828164843300156E-2</v>
      </c>
      <c r="E16" s="4">
        <v>1</v>
      </c>
      <c r="F16" s="4" t="s">
        <v>343</v>
      </c>
      <c r="G16" s="4"/>
      <c r="H16" s="4" t="s">
        <v>343</v>
      </c>
      <c r="I16" s="4" t="s">
        <v>343</v>
      </c>
      <c r="J16" s="4" t="s">
        <v>343</v>
      </c>
    </row>
    <row r="17" spans="1:10" x14ac:dyDescent="0.25">
      <c r="A17" s="4" t="s">
        <v>7</v>
      </c>
      <c r="B17" s="4">
        <v>11</v>
      </c>
      <c r="C17" s="4" t="s">
        <v>5</v>
      </c>
      <c r="D17" s="17" t="s">
        <v>5</v>
      </c>
      <c r="E17" s="4" t="s">
        <v>5</v>
      </c>
      <c r="F17" s="4"/>
      <c r="G17" s="4"/>
      <c r="H17" s="4"/>
      <c r="I17" s="4"/>
      <c r="J17" s="4"/>
    </row>
    <row r="18" spans="1:10" x14ac:dyDescent="0.25">
      <c r="A18" s="4" t="s">
        <v>214</v>
      </c>
      <c r="B18" s="4">
        <v>22993</v>
      </c>
      <c r="C18" s="4">
        <v>3552</v>
      </c>
      <c r="D18" s="17">
        <v>0.15448179880833296</v>
      </c>
      <c r="E18" s="4" t="s">
        <v>5</v>
      </c>
      <c r="F18" s="4" t="s">
        <v>343</v>
      </c>
      <c r="G18" s="4"/>
      <c r="H18" s="4" t="s">
        <v>343</v>
      </c>
      <c r="I18" s="4"/>
      <c r="J18" s="4" t="s">
        <v>343</v>
      </c>
    </row>
    <row r="19" spans="1:10" x14ac:dyDescent="0.25">
      <c r="A19" s="4" t="s">
        <v>151</v>
      </c>
      <c r="B19" s="4">
        <v>113</v>
      </c>
      <c r="C19" s="4">
        <v>2</v>
      </c>
      <c r="D19" s="17">
        <v>1.7699115044247787E-2</v>
      </c>
      <c r="E19" s="4" t="s">
        <v>5</v>
      </c>
      <c r="F19" s="4"/>
      <c r="G19" s="4"/>
      <c r="H19" s="4"/>
      <c r="I19" s="4"/>
      <c r="J19" s="4"/>
    </row>
    <row r="20" spans="1:10" x14ac:dyDescent="0.25">
      <c r="A20" s="4" t="s">
        <v>304</v>
      </c>
      <c r="B20" s="4">
        <v>2202</v>
      </c>
      <c r="C20" s="4">
        <v>186</v>
      </c>
      <c r="D20" s="17">
        <v>8.4468664850136238E-2</v>
      </c>
      <c r="E20" s="4">
        <v>1</v>
      </c>
      <c r="F20" s="4" t="s">
        <v>343</v>
      </c>
      <c r="G20" s="4"/>
      <c r="H20" s="4" t="s">
        <v>343</v>
      </c>
      <c r="I20" s="4" t="s">
        <v>343</v>
      </c>
      <c r="J20" s="4" t="s">
        <v>343</v>
      </c>
    </row>
    <row r="21" spans="1:10" x14ac:dyDescent="0.25">
      <c r="A21" s="4" t="s">
        <v>153</v>
      </c>
      <c r="B21" s="4">
        <v>410</v>
      </c>
      <c r="C21" s="4">
        <v>13</v>
      </c>
      <c r="D21" s="17">
        <v>3.1707317073170732E-2</v>
      </c>
      <c r="E21" s="4" t="s">
        <v>5</v>
      </c>
      <c r="F21" s="4"/>
      <c r="G21" s="4"/>
      <c r="H21" s="4"/>
      <c r="I21" s="4"/>
      <c r="J21" s="4"/>
    </row>
    <row r="22" spans="1:10" x14ac:dyDescent="0.25">
      <c r="A22" s="4" t="s">
        <v>129</v>
      </c>
      <c r="B22" s="4">
        <v>4897</v>
      </c>
      <c r="C22" s="4">
        <v>571</v>
      </c>
      <c r="D22" s="17">
        <v>0.11660200122523995</v>
      </c>
      <c r="E22" s="4">
        <v>21</v>
      </c>
      <c r="F22" s="4" t="s">
        <v>343</v>
      </c>
      <c r="G22" s="4"/>
      <c r="H22" s="4" t="s">
        <v>343</v>
      </c>
      <c r="I22" s="4" t="s">
        <v>343</v>
      </c>
      <c r="J22" s="4" t="s">
        <v>343</v>
      </c>
    </row>
    <row r="23" spans="1:10" x14ac:dyDescent="0.25">
      <c r="A23" s="4" t="s">
        <v>180</v>
      </c>
      <c r="B23" s="4">
        <v>1066</v>
      </c>
      <c r="C23" s="4">
        <v>12</v>
      </c>
      <c r="D23" s="17">
        <v>1.125703564727955E-2</v>
      </c>
      <c r="E23" s="4" t="s">
        <v>5</v>
      </c>
      <c r="F23" s="4"/>
      <c r="G23" s="4"/>
      <c r="H23" s="4" t="s">
        <v>343</v>
      </c>
      <c r="I23" s="4"/>
      <c r="J23" s="4" t="s">
        <v>343</v>
      </c>
    </row>
    <row r="24" spans="1:10" x14ac:dyDescent="0.25">
      <c r="A24" s="4" t="s">
        <v>56</v>
      </c>
      <c r="B24" s="4">
        <v>778</v>
      </c>
      <c r="C24" s="4">
        <v>22</v>
      </c>
      <c r="D24" s="17">
        <v>2.8277634961439587E-2</v>
      </c>
      <c r="E24" s="4" t="s">
        <v>5</v>
      </c>
      <c r="F24" s="4"/>
      <c r="G24" s="4"/>
      <c r="H24" s="4"/>
      <c r="I24" s="4"/>
      <c r="J24" s="4"/>
    </row>
    <row r="25" spans="1:10" x14ac:dyDescent="0.25">
      <c r="A25" s="4" t="s">
        <v>95</v>
      </c>
      <c r="B25" s="4">
        <v>87</v>
      </c>
      <c r="C25" s="4">
        <v>5</v>
      </c>
      <c r="D25" s="17">
        <v>5.7471264367816091E-2</v>
      </c>
      <c r="E25" s="4" t="s">
        <v>5</v>
      </c>
      <c r="F25" s="4"/>
      <c r="G25" s="4"/>
      <c r="H25" s="4"/>
      <c r="I25" s="4"/>
      <c r="J25" s="4"/>
    </row>
    <row r="26" spans="1:10" x14ac:dyDescent="0.25">
      <c r="A26" s="4" t="s">
        <v>224</v>
      </c>
      <c r="B26" s="4">
        <v>3466</v>
      </c>
      <c r="C26" s="4">
        <v>514</v>
      </c>
      <c r="D26" s="17">
        <v>0.14829774956722447</v>
      </c>
      <c r="E26" s="4" t="s">
        <v>5</v>
      </c>
      <c r="F26" s="4" t="s">
        <v>343</v>
      </c>
      <c r="G26" s="4"/>
      <c r="H26" s="4" t="s">
        <v>343</v>
      </c>
      <c r="I26" s="4"/>
      <c r="J26" s="4" t="s">
        <v>343</v>
      </c>
    </row>
    <row r="27" spans="1:10" x14ac:dyDescent="0.25">
      <c r="A27" s="4" t="s">
        <v>38</v>
      </c>
      <c r="B27" s="4">
        <v>7652</v>
      </c>
      <c r="C27" s="4">
        <v>194</v>
      </c>
      <c r="D27" s="17">
        <v>2.5352848928384734E-2</v>
      </c>
      <c r="E27" s="4">
        <v>12</v>
      </c>
      <c r="F27" s="4" t="s">
        <v>343</v>
      </c>
      <c r="G27" s="4"/>
      <c r="H27" s="4"/>
      <c r="I27" s="4" t="s">
        <v>343</v>
      </c>
      <c r="J27" s="4" t="s">
        <v>343</v>
      </c>
    </row>
    <row r="28" spans="1:10" x14ac:dyDescent="0.25">
      <c r="A28" s="4" t="s">
        <v>31</v>
      </c>
      <c r="B28" s="4">
        <v>516</v>
      </c>
      <c r="C28" s="4">
        <v>69</v>
      </c>
      <c r="D28" s="17">
        <v>0.13372093023255813</v>
      </c>
      <c r="E28" s="4" t="s">
        <v>5</v>
      </c>
      <c r="F28" s="4" t="s">
        <v>343</v>
      </c>
      <c r="G28" s="4"/>
      <c r="H28" s="4" t="s">
        <v>343</v>
      </c>
      <c r="I28" s="4"/>
      <c r="J28" s="4" t="s">
        <v>343</v>
      </c>
    </row>
    <row r="29" spans="1:10" x14ac:dyDescent="0.25">
      <c r="A29" s="4" t="s">
        <v>207</v>
      </c>
      <c r="B29" s="4">
        <v>191</v>
      </c>
      <c r="C29" s="4" t="s">
        <v>5</v>
      </c>
      <c r="D29" s="17" t="s">
        <v>5</v>
      </c>
      <c r="E29" s="4" t="s">
        <v>5</v>
      </c>
      <c r="F29" s="4"/>
      <c r="G29" s="4"/>
      <c r="H29" s="4"/>
      <c r="I29" s="4"/>
      <c r="J29" s="4"/>
    </row>
    <row r="30" spans="1:10" x14ac:dyDescent="0.25">
      <c r="A30" s="4" t="s">
        <v>25</v>
      </c>
      <c r="B30" s="4">
        <v>1332</v>
      </c>
      <c r="C30" s="4">
        <v>65</v>
      </c>
      <c r="D30" s="17">
        <v>4.8798798798798795E-2</v>
      </c>
      <c r="E30" s="4">
        <v>1</v>
      </c>
      <c r="F30" s="4" t="s">
        <v>343</v>
      </c>
      <c r="G30" s="4"/>
      <c r="H30" s="4"/>
      <c r="I30" s="4" t="s">
        <v>343</v>
      </c>
      <c r="J30" s="4" t="s">
        <v>343</v>
      </c>
    </row>
    <row r="31" spans="1:10" x14ac:dyDescent="0.25">
      <c r="A31" s="4" t="s">
        <v>22</v>
      </c>
      <c r="B31" s="4">
        <v>1626</v>
      </c>
      <c r="C31" s="4">
        <v>41</v>
      </c>
      <c r="D31" s="17">
        <v>2.5215252152521524E-2</v>
      </c>
      <c r="E31" s="4">
        <v>1</v>
      </c>
      <c r="F31" s="4"/>
      <c r="G31" s="4"/>
      <c r="H31" s="4" t="s">
        <v>343</v>
      </c>
      <c r="I31" s="4" t="s">
        <v>343</v>
      </c>
      <c r="J31" s="4" t="s">
        <v>343</v>
      </c>
    </row>
    <row r="32" spans="1:10" x14ac:dyDescent="0.25">
      <c r="A32" s="4" t="s">
        <v>50</v>
      </c>
      <c r="B32" s="4">
        <v>1617</v>
      </c>
      <c r="C32" s="4">
        <v>143</v>
      </c>
      <c r="D32" s="17">
        <v>8.8435374149659865E-2</v>
      </c>
      <c r="E32" s="4">
        <v>4</v>
      </c>
      <c r="F32" s="4" t="s">
        <v>343</v>
      </c>
      <c r="G32" s="4"/>
      <c r="H32" s="4" t="s">
        <v>343</v>
      </c>
      <c r="I32" s="4" t="s">
        <v>343</v>
      </c>
      <c r="J32" s="4" t="s">
        <v>343</v>
      </c>
    </row>
    <row r="33" spans="1:10" x14ac:dyDescent="0.25">
      <c r="A33" s="4" t="s">
        <v>128</v>
      </c>
      <c r="B33" s="4">
        <v>517</v>
      </c>
      <c r="C33" s="4">
        <v>20</v>
      </c>
      <c r="D33" s="17">
        <v>3.8684719535783368E-2</v>
      </c>
      <c r="E33" s="4" t="s">
        <v>5</v>
      </c>
      <c r="F33" s="4"/>
      <c r="G33" s="4"/>
      <c r="H33" s="4"/>
      <c r="I33" s="4"/>
      <c r="J33" s="4"/>
    </row>
    <row r="34" spans="1:10" x14ac:dyDescent="0.25">
      <c r="A34" s="4" t="s">
        <v>145</v>
      </c>
      <c r="B34" s="4">
        <v>93</v>
      </c>
      <c r="C34" s="4" t="s">
        <v>5</v>
      </c>
      <c r="D34" s="17" t="s">
        <v>5</v>
      </c>
      <c r="E34" s="4" t="s">
        <v>5</v>
      </c>
      <c r="F34" s="4"/>
      <c r="G34" s="4"/>
      <c r="H34" s="4"/>
      <c r="I34" s="4"/>
      <c r="J34" s="4"/>
    </row>
    <row r="35" spans="1:10" x14ac:dyDescent="0.25">
      <c r="A35" s="4" t="s">
        <v>132</v>
      </c>
      <c r="B35" s="4">
        <v>11958</v>
      </c>
      <c r="C35" s="4" t="s">
        <v>5</v>
      </c>
      <c r="D35" s="17" t="s">
        <v>5</v>
      </c>
      <c r="E35" s="4" t="s">
        <v>5</v>
      </c>
      <c r="F35" s="4"/>
      <c r="G35" s="4"/>
      <c r="H35" s="4" t="s">
        <v>343</v>
      </c>
      <c r="I35" s="4"/>
      <c r="J35" s="4" t="s">
        <v>343</v>
      </c>
    </row>
    <row r="36" spans="1:10" x14ac:dyDescent="0.25">
      <c r="A36" s="4" t="s">
        <v>247</v>
      </c>
      <c r="B36" s="4">
        <v>15854</v>
      </c>
      <c r="C36" s="4" t="s">
        <v>5</v>
      </c>
      <c r="D36" s="17" t="s">
        <v>5</v>
      </c>
      <c r="E36" s="4" t="s">
        <v>5</v>
      </c>
      <c r="F36" s="4"/>
      <c r="G36" s="4"/>
      <c r="H36" s="4" t="s">
        <v>343</v>
      </c>
      <c r="I36" s="4"/>
      <c r="J36" s="4" t="s">
        <v>343</v>
      </c>
    </row>
    <row r="37" spans="1:10" x14ac:dyDescent="0.25">
      <c r="A37" s="4" t="s">
        <v>163</v>
      </c>
      <c r="B37" s="4">
        <v>3683</v>
      </c>
      <c r="C37" s="4">
        <v>454</v>
      </c>
      <c r="D37" s="17">
        <v>0.12326907412435514</v>
      </c>
      <c r="E37" s="4">
        <v>43</v>
      </c>
      <c r="F37" s="4" t="s">
        <v>343</v>
      </c>
      <c r="G37" s="4"/>
      <c r="H37" s="4" t="s">
        <v>343</v>
      </c>
      <c r="I37" s="4" t="s">
        <v>343</v>
      </c>
      <c r="J37" s="4" t="s">
        <v>343</v>
      </c>
    </row>
    <row r="38" spans="1:10" x14ac:dyDescent="0.25">
      <c r="A38" s="4" t="s">
        <v>158</v>
      </c>
      <c r="B38" s="4">
        <v>3536</v>
      </c>
      <c r="C38" s="4">
        <v>300</v>
      </c>
      <c r="D38" s="17">
        <v>8.4841628959276022E-2</v>
      </c>
      <c r="E38" s="4">
        <v>30</v>
      </c>
      <c r="F38" s="4" t="s">
        <v>343</v>
      </c>
      <c r="G38" s="4"/>
      <c r="H38" s="4" t="s">
        <v>343</v>
      </c>
      <c r="I38" s="4" t="s">
        <v>343</v>
      </c>
      <c r="J38" s="4" t="s">
        <v>343</v>
      </c>
    </row>
    <row r="39" spans="1:10" x14ac:dyDescent="0.25">
      <c r="A39" s="4" t="s">
        <v>251</v>
      </c>
      <c r="B39" s="4">
        <v>6264</v>
      </c>
      <c r="C39" s="4">
        <v>706</v>
      </c>
      <c r="D39" s="17">
        <v>0.11270753512132822</v>
      </c>
      <c r="E39" s="4">
        <v>138</v>
      </c>
      <c r="F39" s="4" t="s">
        <v>343</v>
      </c>
      <c r="G39" s="4"/>
      <c r="H39" s="4" t="s">
        <v>343</v>
      </c>
      <c r="I39" s="4" t="s">
        <v>343</v>
      </c>
      <c r="J39" s="4" t="s">
        <v>343</v>
      </c>
    </row>
    <row r="40" spans="1:10" x14ac:dyDescent="0.25">
      <c r="A40" s="4" t="s">
        <v>266</v>
      </c>
      <c r="B40" s="4">
        <v>911</v>
      </c>
      <c r="C40" s="4">
        <v>61</v>
      </c>
      <c r="D40" s="17">
        <v>6.6959385290889128E-2</v>
      </c>
      <c r="E40" s="4" t="s">
        <v>5</v>
      </c>
      <c r="F40" s="4" t="s">
        <v>343</v>
      </c>
      <c r="G40" s="4"/>
      <c r="H40" s="4" t="s">
        <v>343</v>
      </c>
      <c r="I40" s="4"/>
      <c r="J40" s="4" t="s">
        <v>343</v>
      </c>
    </row>
    <row r="41" spans="1:10" x14ac:dyDescent="0.25">
      <c r="A41" s="4" t="s">
        <v>216</v>
      </c>
      <c r="B41" s="4">
        <v>769</v>
      </c>
      <c r="C41" s="4">
        <v>316</v>
      </c>
      <c r="D41" s="17">
        <v>0.41092327698309494</v>
      </c>
      <c r="E41" s="4">
        <v>27</v>
      </c>
      <c r="F41" s="4" t="s">
        <v>343</v>
      </c>
      <c r="G41" s="4"/>
      <c r="H41" s="4" t="s">
        <v>343</v>
      </c>
      <c r="I41" s="4" t="s">
        <v>343</v>
      </c>
      <c r="J41" s="4" t="s">
        <v>343</v>
      </c>
    </row>
    <row r="42" spans="1:10" x14ac:dyDescent="0.25">
      <c r="A42" s="4" t="s">
        <v>96</v>
      </c>
      <c r="B42" s="4">
        <v>804</v>
      </c>
      <c r="C42" s="4">
        <v>100</v>
      </c>
      <c r="D42" s="17">
        <v>0.12437810945273632</v>
      </c>
      <c r="E42" s="4">
        <v>6</v>
      </c>
      <c r="F42" s="4" t="s">
        <v>343</v>
      </c>
      <c r="G42" s="4"/>
      <c r="H42" s="4" t="s">
        <v>343</v>
      </c>
      <c r="I42" s="4" t="s">
        <v>343</v>
      </c>
      <c r="J42" s="4" t="s">
        <v>343</v>
      </c>
    </row>
    <row r="43" spans="1:10" x14ac:dyDescent="0.25">
      <c r="A43" s="4" t="s">
        <v>10</v>
      </c>
      <c r="B43" s="4">
        <v>2769</v>
      </c>
      <c r="C43" s="4">
        <v>333</v>
      </c>
      <c r="D43" s="17">
        <v>0.12026002166847237</v>
      </c>
      <c r="E43" s="4">
        <v>3</v>
      </c>
      <c r="F43" s="4" t="s">
        <v>343</v>
      </c>
      <c r="G43" s="4"/>
      <c r="H43" s="4" t="s">
        <v>343</v>
      </c>
      <c r="I43" s="4" t="s">
        <v>343</v>
      </c>
      <c r="J43" s="4" t="s">
        <v>343</v>
      </c>
    </row>
    <row r="44" spans="1:10" x14ac:dyDescent="0.25">
      <c r="A44" s="4" t="s">
        <v>139</v>
      </c>
      <c r="B44" s="4">
        <v>1048</v>
      </c>
      <c r="C44" s="4">
        <v>40</v>
      </c>
      <c r="D44" s="17">
        <v>3.8167938931297711E-2</v>
      </c>
      <c r="E44" s="4" t="s">
        <v>5</v>
      </c>
      <c r="F44" s="4"/>
      <c r="G44" s="4"/>
      <c r="H44" s="4" t="s">
        <v>343</v>
      </c>
      <c r="I44" s="4"/>
      <c r="J44" s="4" t="s">
        <v>343</v>
      </c>
    </row>
    <row r="45" spans="1:10" x14ac:dyDescent="0.25">
      <c r="A45" s="4" t="s">
        <v>210</v>
      </c>
      <c r="B45" s="4">
        <v>13952</v>
      </c>
      <c r="C45" s="4">
        <v>1753</v>
      </c>
      <c r="D45" s="17">
        <v>0.12564506880733944</v>
      </c>
      <c r="E45" s="4">
        <v>76</v>
      </c>
      <c r="F45" s="4" t="s">
        <v>343</v>
      </c>
      <c r="G45" s="4"/>
      <c r="H45" s="4" t="s">
        <v>343</v>
      </c>
      <c r="I45" s="4" t="s">
        <v>343</v>
      </c>
      <c r="J45" s="4" t="s">
        <v>343</v>
      </c>
    </row>
    <row r="46" spans="1:10" x14ac:dyDescent="0.25">
      <c r="A46" s="4" t="s">
        <v>321</v>
      </c>
      <c r="B46" s="4">
        <v>569</v>
      </c>
      <c r="C46" s="4">
        <v>16</v>
      </c>
      <c r="D46" s="17">
        <v>2.8119507908611598E-2</v>
      </c>
      <c r="E46" s="4" t="s">
        <v>5</v>
      </c>
      <c r="F46" s="4"/>
      <c r="G46" s="4"/>
      <c r="H46" s="4"/>
      <c r="I46" s="4"/>
      <c r="J46" s="4"/>
    </row>
    <row r="47" spans="1:10" x14ac:dyDescent="0.25">
      <c r="A47" s="4" t="s">
        <v>295</v>
      </c>
      <c r="B47" s="4">
        <v>1664</v>
      </c>
      <c r="C47" s="4">
        <v>199</v>
      </c>
      <c r="D47" s="17">
        <v>0.11959134615384616</v>
      </c>
      <c r="E47" s="4">
        <v>29</v>
      </c>
      <c r="F47" s="4" t="s">
        <v>343</v>
      </c>
      <c r="G47" s="4" t="s">
        <v>343</v>
      </c>
      <c r="H47" s="4"/>
      <c r="I47" s="4" t="s">
        <v>343</v>
      </c>
      <c r="J47" s="4" t="s">
        <v>343</v>
      </c>
    </row>
    <row r="48" spans="1:10" x14ac:dyDescent="0.25">
      <c r="A48" s="4" t="s">
        <v>308</v>
      </c>
      <c r="B48" s="4">
        <v>169</v>
      </c>
      <c r="C48" s="4">
        <v>8</v>
      </c>
      <c r="D48" s="17">
        <v>4.7337278106508875E-2</v>
      </c>
      <c r="E48" s="4" t="s">
        <v>5</v>
      </c>
      <c r="F48" s="4"/>
      <c r="G48" s="4"/>
      <c r="H48" s="4"/>
      <c r="I48" s="4"/>
      <c r="J48" s="4"/>
    </row>
    <row r="49" spans="1:10" x14ac:dyDescent="0.25">
      <c r="A49" s="4" t="s">
        <v>275</v>
      </c>
      <c r="B49" s="4">
        <v>137</v>
      </c>
      <c r="C49" s="4">
        <v>17</v>
      </c>
      <c r="D49" s="17">
        <v>0.12408759124087591</v>
      </c>
      <c r="E49" s="4" t="s">
        <v>5</v>
      </c>
      <c r="F49" s="4"/>
      <c r="G49" s="4"/>
      <c r="H49" s="4"/>
      <c r="I49" s="4"/>
      <c r="J49" s="4"/>
    </row>
    <row r="50" spans="1:10" x14ac:dyDescent="0.25">
      <c r="A50" s="4" t="s">
        <v>298</v>
      </c>
      <c r="B50" s="4">
        <v>839</v>
      </c>
      <c r="C50" s="4">
        <v>53</v>
      </c>
      <c r="D50" s="17">
        <v>6.3170441001191902E-2</v>
      </c>
      <c r="E50" s="4" t="s">
        <v>5</v>
      </c>
      <c r="F50" s="4" t="s">
        <v>343</v>
      </c>
      <c r="G50" s="4"/>
      <c r="H50" s="4"/>
      <c r="I50" s="4"/>
      <c r="J50" s="4"/>
    </row>
    <row r="51" spans="1:10" x14ac:dyDescent="0.25">
      <c r="A51" s="4" t="s">
        <v>274</v>
      </c>
      <c r="B51" s="4">
        <v>1881</v>
      </c>
      <c r="C51" s="4">
        <v>136</v>
      </c>
      <c r="D51" s="17">
        <v>7.2301967038809145E-2</v>
      </c>
      <c r="E51" s="4" t="s">
        <v>5</v>
      </c>
      <c r="F51" s="4" t="s">
        <v>343</v>
      </c>
      <c r="G51" s="4"/>
      <c r="H51" s="4" t="s">
        <v>343</v>
      </c>
      <c r="I51" s="4"/>
      <c r="J51" s="4" t="s">
        <v>343</v>
      </c>
    </row>
    <row r="52" spans="1:10" x14ac:dyDescent="0.25">
      <c r="A52" s="4" t="s">
        <v>226</v>
      </c>
      <c r="B52" s="4">
        <v>565</v>
      </c>
      <c r="C52" s="4">
        <v>33</v>
      </c>
      <c r="D52" s="17">
        <v>5.8407079646017698E-2</v>
      </c>
      <c r="E52" s="4" t="s">
        <v>5</v>
      </c>
      <c r="F52" s="4"/>
      <c r="G52" s="4"/>
      <c r="H52" s="4" t="s">
        <v>343</v>
      </c>
      <c r="I52" s="4"/>
      <c r="J52" s="4" t="s">
        <v>343</v>
      </c>
    </row>
    <row r="53" spans="1:10" x14ac:dyDescent="0.25">
      <c r="A53" s="4" t="s">
        <v>222</v>
      </c>
      <c r="B53" s="4">
        <v>459</v>
      </c>
      <c r="C53" s="4">
        <v>13</v>
      </c>
      <c r="D53" s="17">
        <v>2.8322440087145968E-2</v>
      </c>
      <c r="E53" s="4" t="s">
        <v>5</v>
      </c>
      <c r="F53" s="4"/>
      <c r="G53" s="4"/>
      <c r="H53" s="4"/>
      <c r="I53" s="4"/>
      <c r="J53" s="4"/>
    </row>
    <row r="54" spans="1:10" x14ac:dyDescent="0.25">
      <c r="A54" s="4" t="s">
        <v>82</v>
      </c>
      <c r="B54" s="4">
        <v>181</v>
      </c>
      <c r="C54" s="4">
        <v>9</v>
      </c>
      <c r="D54" s="17">
        <v>4.9723756906077346E-2</v>
      </c>
      <c r="E54" s="4" t="s">
        <v>5</v>
      </c>
      <c r="F54" s="4"/>
      <c r="G54" s="4"/>
      <c r="H54" s="4" t="s">
        <v>343</v>
      </c>
      <c r="I54" s="4"/>
      <c r="J54" s="4" t="s">
        <v>343</v>
      </c>
    </row>
    <row r="55" spans="1:10" x14ac:dyDescent="0.25">
      <c r="A55" s="4" t="s">
        <v>73</v>
      </c>
      <c r="B55" s="4">
        <v>207</v>
      </c>
      <c r="C55" s="4">
        <v>4</v>
      </c>
      <c r="D55" s="17">
        <v>1.932367149758454E-2</v>
      </c>
      <c r="E55" s="4" t="s">
        <v>5</v>
      </c>
      <c r="F55" s="4"/>
      <c r="G55" s="4"/>
      <c r="H55" s="4"/>
      <c r="I55" s="4"/>
      <c r="J55" s="4"/>
    </row>
    <row r="56" spans="1:10" x14ac:dyDescent="0.25">
      <c r="A56" s="4" t="s">
        <v>92</v>
      </c>
      <c r="B56" s="4">
        <v>1111</v>
      </c>
      <c r="C56" s="4">
        <v>65</v>
      </c>
      <c r="D56" s="17">
        <v>5.8505850585058507E-2</v>
      </c>
      <c r="E56" s="4" t="s">
        <v>5</v>
      </c>
      <c r="F56" s="4" t="s">
        <v>343</v>
      </c>
      <c r="G56" s="4"/>
      <c r="H56" s="4"/>
      <c r="I56" s="4"/>
      <c r="J56" s="4"/>
    </row>
    <row r="57" spans="1:10" x14ac:dyDescent="0.25">
      <c r="A57" s="4" t="s">
        <v>27</v>
      </c>
      <c r="B57" s="4">
        <v>391</v>
      </c>
      <c r="C57" s="4">
        <v>9</v>
      </c>
      <c r="D57" s="17">
        <v>2.3017902813299233E-2</v>
      </c>
      <c r="E57" s="4" t="s">
        <v>5</v>
      </c>
      <c r="F57" s="4"/>
      <c r="G57" s="4"/>
      <c r="H57" s="4"/>
      <c r="I57" s="4"/>
      <c r="J57" s="4"/>
    </row>
    <row r="58" spans="1:10" x14ac:dyDescent="0.25">
      <c r="A58" s="4" t="s">
        <v>172</v>
      </c>
      <c r="B58" s="4">
        <v>101</v>
      </c>
      <c r="C58" s="4">
        <v>6</v>
      </c>
      <c r="D58" s="17">
        <v>5.9405940594059403E-2</v>
      </c>
      <c r="E58" s="4" t="s">
        <v>5</v>
      </c>
      <c r="F58" s="4"/>
      <c r="G58" s="4"/>
      <c r="H58" s="4"/>
      <c r="I58" s="4"/>
      <c r="J58" s="4"/>
    </row>
    <row r="59" spans="1:10" x14ac:dyDescent="0.25">
      <c r="A59" s="4" t="s">
        <v>61</v>
      </c>
      <c r="B59" s="4">
        <v>378</v>
      </c>
      <c r="C59" s="4">
        <v>10</v>
      </c>
      <c r="D59" s="17">
        <v>2.6455026455026454E-2</v>
      </c>
      <c r="E59" s="4" t="s">
        <v>5</v>
      </c>
      <c r="F59" s="4"/>
      <c r="G59" s="4"/>
      <c r="H59" s="4"/>
      <c r="I59" s="4"/>
      <c r="J59" s="4"/>
    </row>
    <row r="60" spans="1:10" x14ac:dyDescent="0.25">
      <c r="A60" s="4" t="s">
        <v>195</v>
      </c>
      <c r="B60" s="4">
        <v>425</v>
      </c>
      <c r="C60" s="4">
        <v>20</v>
      </c>
      <c r="D60" s="17">
        <v>4.7058823529411764E-2</v>
      </c>
      <c r="E60" s="4" t="s">
        <v>5</v>
      </c>
      <c r="F60" s="4"/>
      <c r="G60" s="4"/>
      <c r="H60" s="4"/>
      <c r="I60" s="4"/>
      <c r="J60" s="4"/>
    </row>
    <row r="61" spans="1:10" x14ac:dyDescent="0.25">
      <c r="A61" s="4" t="s">
        <v>136</v>
      </c>
      <c r="B61" s="4">
        <v>46</v>
      </c>
      <c r="C61" s="4" t="s">
        <v>5</v>
      </c>
      <c r="D61" s="17" t="s">
        <v>5</v>
      </c>
      <c r="E61" s="4" t="s">
        <v>5</v>
      </c>
      <c r="F61" s="4"/>
      <c r="G61" s="4"/>
      <c r="H61" s="4"/>
      <c r="I61" s="4"/>
      <c r="J61" s="4"/>
    </row>
    <row r="62" spans="1:10" x14ac:dyDescent="0.25">
      <c r="A62" s="4" t="s">
        <v>242</v>
      </c>
      <c r="B62" s="4">
        <v>495</v>
      </c>
      <c r="C62" s="4">
        <v>19</v>
      </c>
      <c r="D62" s="17">
        <v>3.8383838383838381E-2</v>
      </c>
      <c r="E62" s="4">
        <v>1</v>
      </c>
      <c r="F62" s="4"/>
      <c r="G62" s="4"/>
      <c r="H62" s="4" t="s">
        <v>343</v>
      </c>
      <c r="I62" s="4" t="s">
        <v>343</v>
      </c>
      <c r="J62" s="4" t="s">
        <v>343</v>
      </c>
    </row>
    <row r="63" spans="1:10" x14ac:dyDescent="0.25">
      <c r="A63" s="4" t="s">
        <v>171</v>
      </c>
      <c r="B63" s="4">
        <v>704</v>
      </c>
      <c r="C63" s="4">
        <v>45</v>
      </c>
      <c r="D63" s="17">
        <v>6.3920454545454544E-2</v>
      </c>
      <c r="E63" s="4" t="s">
        <v>5</v>
      </c>
      <c r="F63" s="4"/>
      <c r="G63" s="4"/>
      <c r="H63" s="4"/>
      <c r="I63" s="4"/>
      <c r="J63" s="4"/>
    </row>
    <row r="64" spans="1:10" x14ac:dyDescent="0.25">
      <c r="A64" s="4" t="s">
        <v>44</v>
      </c>
      <c r="B64" s="4">
        <v>395</v>
      </c>
      <c r="C64" s="4">
        <v>20</v>
      </c>
      <c r="D64" s="17">
        <v>5.0632911392405063E-2</v>
      </c>
      <c r="E64" s="4">
        <v>1</v>
      </c>
      <c r="F64" s="4"/>
      <c r="G64" s="4"/>
      <c r="H64" s="4" t="s">
        <v>343</v>
      </c>
      <c r="I64" s="4" t="s">
        <v>343</v>
      </c>
      <c r="J64" s="4" t="s">
        <v>343</v>
      </c>
    </row>
    <row r="65" spans="1:10" x14ac:dyDescent="0.25">
      <c r="A65" s="4" t="s">
        <v>254</v>
      </c>
      <c r="B65" s="4">
        <v>2954</v>
      </c>
      <c r="C65" s="4">
        <v>82</v>
      </c>
      <c r="D65" s="17">
        <v>2.7758970886932972E-2</v>
      </c>
      <c r="E65" s="4" t="s">
        <v>5</v>
      </c>
      <c r="F65" s="4" t="s">
        <v>343</v>
      </c>
      <c r="G65" s="4"/>
      <c r="H65" s="4" t="s">
        <v>343</v>
      </c>
      <c r="I65" s="4"/>
      <c r="J65" s="4" t="s">
        <v>343</v>
      </c>
    </row>
    <row r="66" spans="1:10" x14ac:dyDescent="0.25">
      <c r="A66" s="4" t="s">
        <v>202</v>
      </c>
      <c r="B66" s="4">
        <v>1488</v>
      </c>
      <c r="C66" s="4">
        <v>32</v>
      </c>
      <c r="D66" s="17">
        <v>2.1505376344086023E-2</v>
      </c>
      <c r="E66" s="4" t="s">
        <v>5</v>
      </c>
      <c r="F66" s="4"/>
      <c r="G66" s="4"/>
      <c r="H66" s="4" t="s">
        <v>343</v>
      </c>
      <c r="I66" s="4"/>
      <c r="J66" s="4" t="s">
        <v>343</v>
      </c>
    </row>
    <row r="67" spans="1:10" x14ac:dyDescent="0.25">
      <c r="A67" s="4" t="s">
        <v>294</v>
      </c>
      <c r="B67" s="4">
        <v>19</v>
      </c>
      <c r="C67" s="4" t="s">
        <v>5</v>
      </c>
      <c r="D67" s="17" t="s">
        <v>5</v>
      </c>
      <c r="E67" s="4" t="s">
        <v>5</v>
      </c>
      <c r="F67" s="4"/>
      <c r="G67" s="4"/>
      <c r="H67" s="4"/>
      <c r="I67" s="4"/>
      <c r="J67" s="4"/>
    </row>
    <row r="68" spans="1:10" x14ac:dyDescent="0.25">
      <c r="A68" s="4" t="s">
        <v>258</v>
      </c>
      <c r="B68" s="4">
        <v>4052</v>
      </c>
      <c r="C68" s="4">
        <v>358</v>
      </c>
      <c r="D68" s="17">
        <v>8.8351431391905239E-2</v>
      </c>
      <c r="E68" s="4">
        <v>190</v>
      </c>
      <c r="F68" s="4" t="s">
        <v>343</v>
      </c>
      <c r="G68" s="4" t="s">
        <v>343</v>
      </c>
      <c r="H68" s="4"/>
      <c r="I68" s="4" t="s">
        <v>343</v>
      </c>
      <c r="J68" s="4" t="s">
        <v>343</v>
      </c>
    </row>
    <row r="69" spans="1:10" x14ac:dyDescent="0.25">
      <c r="A69" s="4" t="s">
        <v>327</v>
      </c>
      <c r="B69" s="4">
        <v>3620</v>
      </c>
      <c r="C69" s="4">
        <v>204</v>
      </c>
      <c r="D69" s="17">
        <v>5.6353591160220998E-2</v>
      </c>
      <c r="E69" s="4" t="s">
        <v>5</v>
      </c>
      <c r="F69" s="4" t="s">
        <v>343</v>
      </c>
      <c r="G69" s="4"/>
      <c r="H69" s="4"/>
      <c r="I69" s="4"/>
      <c r="J69" s="4"/>
    </row>
    <row r="70" spans="1:10" x14ac:dyDescent="0.25">
      <c r="A70" s="4" t="s">
        <v>55</v>
      </c>
      <c r="B70" s="4">
        <v>6467</v>
      </c>
      <c r="C70" s="4">
        <v>525</v>
      </c>
      <c r="D70" s="17">
        <v>8.1181382402968918E-2</v>
      </c>
      <c r="E70" s="4" t="s">
        <v>5</v>
      </c>
      <c r="F70" s="4" t="s">
        <v>343</v>
      </c>
      <c r="G70" s="4"/>
      <c r="H70" s="4" t="s">
        <v>343</v>
      </c>
      <c r="I70" s="4"/>
      <c r="J70" s="4" t="s">
        <v>343</v>
      </c>
    </row>
    <row r="71" spans="1:10" x14ac:dyDescent="0.25">
      <c r="A71" s="4" t="s">
        <v>138</v>
      </c>
      <c r="B71" s="4">
        <v>105</v>
      </c>
      <c r="C71" s="4">
        <v>4</v>
      </c>
      <c r="D71" s="17">
        <v>3.8095238095238099E-2</v>
      </c>
      <c r="E71" s="4" t="s">
        <v>5</v>
      </c>
      <c r="F71" s="4"/>
      <c r="G71" s="4"/>
      <c r="H71" s="4"/>
      <c r="I71" s="4"/>
      <c r="J71" s="4"/>
    </row>
    <row r="72" spans="1:10" x14ac:dyDescent="0.25">
      <c r="A72" s="4" t="s">
        <v>208</v>
      </c>
      <c r="B72" s="4">
        <v>2152</v>
      </c>
      <c r="C72" s="4">
        <v>150</v>
      </c>
      <c r="D72" s="17">
        <v>6.9702602230483274E-2</v>
      </c>
      <c r="E72" s="4" t="s">
        <v>5</v>
      </c>
      <c r="F72" s="4" t="s">
        <v>343</v>
      </c>
      <c r="G72" s="4"/>
      <c r="H72" s="4" t="s">
        <v>343</v>
      </c>
      <c r="I72" s="4"/>
      <c r="J72" s="4" t="s">
        <v>343</v>
      </c>
    </row>
    <row r="73" spans="1:10" x14ac:dyDescent="0.25">
      <c r="A73" s="4" t="s">
        <v>238</v>
      </c>
      <c r="B73" s="4">
        <v>22465</v>
      </c>
      <c r="C73" s="4">
        <v>2173</v>
      </c>
      <c r="D73" s="17">
        <v>9.6728243935010019E-2</v>
      </c>
      <c r="E73" s="4" t="s">
        <v>5</v>
      </c>
      <c r="F73" s="4" t="s">
        <v>343</v>
      </c>
      <c r="G73" s="4"/>
      <c r="H73" s="4" t="s">
        <v>343</v>
      </c>
      <c r="I73" s="4"/>
      <c r="J73" s="4" t="s">
        <v>343</v>
      </c>
    </row>
    <row r="74" spans="1:10" x14ac:dyDescent="0.25">
      <c r="A74" s="4" t="s">
        <v>141</v>
      </c>
      <c r="B74" s="4">
        <v>3515</v>
      </c>
      <c r="C74" s="4">
        <v>242</v>
      </c>
      <c r="D74" s="17">
        <v>6.8847795163584635E-2</v>
      </c>
      <c r="E74" s="4" t="s">
        <v>5</v>
      </c>
      <c r="F74" s="4" t="s">
        <v>343</v>
      </c>
      <c r="G74" s="4"/>
      <c r="H74" s="4" t="s">
        <v>343</v>
      </c>
      <c r="I74" s="4"/>
      <c r="J74" s="4" t="s">
        <v>343</v>
      </c>
    </row>
    <row r="75" spans="1:10" x14ac:dyDescent="0.25">
      <c r="A75" s="4" t="s">
        <v>77</v>
      </c>
      <c r="B75" s="4">
        <v>1841</v>
      </c>
      <c r="C75" s="4">
        <v>106</v>
      </c>
      <c r="D75" s="17">
        <v>5.7577403585008145E-2</v>
      </c>
      <c r="E75" s="4" t="s">
        <v>5</v>
      </c>
      <c r="F75" s="4" t="s">
        <v>343</v>
      </c>
      <c r="G75" s="4"/>
      <c r="H75" s="4"/>
      <c r="I75" s="4"/>
      <c r="J75" s="4"/>
    </row>
    <row r="76" spans="1:10" x14ac:dyDescent="0.25">
      <c r="A76" s="4" t="s">
        <v>316</v>
      </c>
      <c r="B76" s="4">
        <v>105</v>
      </c>
      <c r="C76" s="4">
        <v>1</v>
      </c>
      <c r="D76" s="17">
        <v>9.5238095238095247E-3</v>
      </c>
      <c r="E76" s="4" t="s">
        <v>5</v>
      </c>
      <c r="F76" s="4"/>
      <c r="G76" s="4"/>
      <c r="H76" s="4"/>
      <c r="I76" s="4"/>
      <c r="J76" s="4"/>
    </row>
    <row r="77" spans="1:10" x14ac:dyDescent="0.25">
      <c r="A77" s="4" t="s">
        <v>21</v>
      </c>
      <c r="B77" s="4">
        <v>453</v>
      </c>
      <c r="C77" s="4">
        <v>25</v>
      </c>
      <c r="D77" s="17">
        <v>5.518763796909492E-2</v>
      </c>
      <c r="E77" s="4" t="s">
        <v>5</v>
      </c>
      <c r="F77" s="4"/>
      <c r="G77" s="4"/>
      <c r="H77" s="4"/>
      <c r="I77" s="4"/>
      <c r="J77" s="4"/>
    </row>
    <row r="78" spans="1:10" x14ac:dyDescent="0.25">
      <c r="A78" s="4" t="s">
        <v>106</v>
      </c>
      <c r="B78" s="4">
        <v>4703</v>
      </c>
      <c r="C78" s="4">
        <v>262</v>
      </c>
      <c r="D78" s="17">
        <v>5.5709121837125238E-2</v>
      </c>
      <c r="E78" s="4" t="s">
        <v>5</v>
      </c>
      <c r="F78" s="4" t="s">
        <v>343</v>
      </c>
      <c r="G78" s="4"/>
      <c r="H78" s="4"/>
      <c r="I78" s="4"/>
      <c r="J78" s="4"/>
    </row>
    <row r="79" spans="1:10" x14ac:dyDescent="0.25">
      <c r="A79" s="4" t="s">
        <v>75</v>
      </c>
      <c r="B79" s="4">
        <v>3000</v>
      </c>
      <c r="C79" s="4">
        <v>186</v>
      </c>
      <c r="D79" s="17">
        <v>6.2E-2</v>
      </c>
      <c r="E79" s="4">
        <v>27</v>
      </c>
      <c r="F79" s="4" t="s">
        <v>343</v>
      </c>
      <c r="G79" s="4"/>
      <c r="H79" s="4" t="s">
        <v>343</v>
      </c>
      <c r="I79" s="4" t="s">
        <v>343</v>
      </c>
      <c r="J79" s="4" t="s">
        <v>343</v>
      </c>
    </row>
    <row r="80" spans="1:10" x14ac:dyDescent="0.25">
      <c r="A80" s="4" t="s">
        <v>248</v>
      </c>
      <c r="B80" s="4">
        <v>690</v>
      </c>
      <c r="C80" s="4" t="s">
        <v>5</v>
      </c>
      <c r="D80" s="17" t="s">
        <v>5</v>
      </c>
      <c r="E80" s="4" t="s">
        <v>5</v>
      </c>
      <c r="F80" s="4"/>
      <c r="G80" s="4"/>
      <c r="H80" s="4" t="s">
        <v>343</v>
      </c>
      <c r="I80" s="4"/>
      <c r="J80" s="4" t="s">
        <v>343</v>
      </c>
    </row>
    <row r="81" spans="1:10" x14ac:dyDescent="0.25">
      <c r="A81" s="4" t="s">
        <v>336</v>
      </c>
      <c r="B81" s="4">
        <v>183</v>
      </c>
      <c r="C81" s="4" t="s">
        <v>5</v>
      </c>
      <c r="D81" s="17" t="s">
        <v>5</v>
      </c>
      <c r="E81" s="4" t="s">
        <v>5</v>
      </c>
      <c r="F81" s="4"/>
      <c r="G81" s="4"/>
      <c r="H81" s="4" t="s">
        <v>343</v>
      </c>
      <c r="I81" s="4"/>
      <c r="J81" s="4" t="s">
        <v>343</v>
      </c>
    </row>
    <row r="82" spans="1:10" x14ac:dyDescent="0.25">
      <c r="A82" s="4" t="s">
        <v>42</v>
      </c>
      <c r="B82" s="4">
        <v>305</v>
      </c>
      <c r="C82" s="4" t="s">
        <v>5</v>
      </c>
      <c r="D82" s="17" t="s">
        <v>5</v>
      </c>
      <c r="E82" s="4" t="s">
        <v>5</v>
      </c>
      <c r="F82" s="4"/>
      <c r="G82" s="4"/>
      <c r="H82" s="4" t="s">
        <v>343</v>
      </c>
      <c r="I82" s="4"/>
      <c r="J82" s="4" t="s">
        <v>343</v>
      </c>
    </row>
    <row r="83" spans="1:10" x14ac:dyDescent="0.25">
      <c r="A83" s="4" t="s">
        <v>282</v>
      </c>
      <c r="B83" s="4">
        <v>726</v>
      </c>
      <c r="C83" s="4" t="s">
        <v>5</v>
      </c>
      <c r="D83" s="17" t="s">
        <v>5</v>
      </c>
      <c r="E83" s="4" t="s">
        <v>5</v>
      </c>
      <c r="F83" s="4"/>
      <c r="G83" s="4"/>
      <c r="H83" s="4" t="s">
        <v>343</v>
      </c>
      <c r="I83" s="4"/>
      <c r="J83" s="4" t="s">
        <v>343</v>
      </c>
    </row>
    <row r="84" spans="1:10" x14ac:dyDescent="0.25">
      <c r="A84" s="4" t="s">
        <v>130</v>
      </c>
      <c r="B84" s="4">
        <v>127</v>
      </c>
      <c r="C84" s="4" t="s">
        <v>5</v>
      </c>
      <c r="D84" s="17" t="s">
        <v>5</v>
      </c>
      <c r="E84" s="4" t="s">
        <v>5</v>
      </c>
      <c r="F84" s="4"/>
      <c r="G84" s="4"/>
      <c r="H84" s="4" t="s">
        <v>343</v>
      </c>
      <c r="I84" s="4"/>
      <c r="J84" s="4" t="s">
        <v>343</v>
      </c>
    </row>
    <row r="85" spans="1:10" x14ac:dyDescent="0.25">
      <c r="A85" s="4" t="s">
        <v>63</v>
      </c>
      <c r="B85" s="4">
        <v>565</v>
      </c>
      <c r="C85" s="4" t="s">
        <v>5</v>
      </c>
      <c r="D85" s="17" t="s">
        <v>5</v>
      </c>
      <c r="E85" s="4" t="s">
        <v>5</v>
      </c>
      <c r="F85" s="4"/>
      <c r="G85" s="4"/>
      <c r="H85" s="4" t="s">
        <v>343</v>
      </c>
      <c r="I85" s="4"/>
      <c r="J85" s="4" t="s">
        <v>343</v>
      </c>
    </row>
    <row r="86" spans="1:10" x14ac:dyDescent="0.25">
      <c r="A86" s="4" t="s">
        <v>225</v>
      </c>
      <c r="B86" s="4">
        <v>114</v>
      </c>
      <c r="C86" s="4" t="s">
        <v>5</v>
      </c>
      <c r="D86" s="17" t="s">
        <v>5</v>
      </c>
      <c r="E86" s="4" t="s">
        <v>5</v>
      </c>
      <c r="F86" s="4"/>
      <c r="G86" s="4"/>
      <c r="H86" s="4" t="s">
        <v>343</v>
      </c>
      <c r="I86" s="4"/>
      <c r="J86" s="4" t="s">
        <v>343</v>
      </c>
    </row>
    <row r="87" spans="1:10" x14ac:dyDescent="0.25">
      <c r="A87" s="4" t="s">
        <v>157</v>
      </c>
      <c r="B87" s="4">
        <v>65</v>
      </c>
      <c r="C87" s="4" t="s">
        <v>5</v>
      </c>
      <c r="D87" s="17" t="s">
        <v>5</v>
      </c>
      <c r="E87" s="4" t="s">
        <v>5</v>
      </c>
      <c r="F87" s="4"/>
      <c r="G87" s="4"/>
      <c r="H87" s="4"/>
      <c r="I87" s="4"/>
      <c r="J87" s="4"/>
    </row>
    <row r="88" spans="1:10" x14ac:dyDescent="0.25">
      <c r="A88" s="4" t="s">
        <v>234</v>
      </c>
      <c r="B88" s="4">
        <v>21897</v>
      </c>
      <c r="C88" s="4">
        <v>2595</v>
      </c>
      <c r="D88" s="17">
        <v>0.11850938484723934</v>
      </c>
      <c r="E88" s="4">
        <v>294</v>
      </c>
      <c r="F88" s="4" t="s">
        <v>343</v>
      </c>
      <c r="G88" s="4"/>
      <c r="H88" s="4" t="s">
        <v>343</v>
      </c>
      <c r="I88" s="4" t="s">
        <v>343</v>
      </c>
      <c r="J88" s="4" t="s">
        <v>343</v>
      </c>
    </row>
    <row r="89" spans="1:10" x14ac:dyDescent="0.25">
      <c r="A89" s="4" t="s">
        <v>33</v>
      </c>
      <c r="B89" s="4">
        <v>23691</v>
      </c>
      <c r="C89" s="4">
        <v>3854</v>
      </c>
      <c r="D89" s="17">
        <v>0.16267781013887131</v>
      </c>
      <c r="E89" s="4">
        <v>70</v>
      </c>
      <c r="F89" s="4" t="s">
        <v>343</v>
      </c>
      <c r="G89" s="4"/>
      <c r="H89" s="4"/>
      <c r="I89" s="4" t="s">
        <v>343</v>
      </c>
      <c r="J89" s="4" t="s">
        <v>343</v>
      </c>
    </row>
    <row r="90" spans="1:10" x14ac:dyDescent="0.25">
      <c r="A90" s="4" t="s">
        <v>269</v>
      </c>
      <c r="B90" s="4">
        <v>41</v>
      </c>
      <c r="C90" s="4">
        <v>1</v>
      </c>
      <c r="D90" s="17">
        <v>2.4390243902439025E-2</v>
      </c>
      <c r="E90" s="4" t="s">
        <v>5</v>
      </c>
      <c r="F90" s="4"/>
      <c r="G90" s="4"/>
      <c r="H90" s="4"/>
      <c r="I90" s="4"/>
      <c r="J90" s="4"/>
    </row>
    <row r="91" spans="1:10" x14ac:dyDescent="0.25">
      <c r="A91" s="4" t="s">
        <v>119</v>
      </c>
      <c r="B91" s="4">
        <v>24013</v>
      </c>
      <c r="C91" s="4">
        <v>4176</v>
      </c>
      <c r="D91" s="17">
        <v>0.17390580102444508</v>
      </c>
      <c r="E91" s="4">
        <v>77</v>
      </c>
      <c r="F91" s="4" t="s">
        <v>343</v>
      </c>
      <c r="G91" s="4"/>
      <c r="H91" s="4" t="s">
        <v>343</v>
      </c>
      <c r="I91" s="4" t="s">
        <v>343</v>
      </c>
      <c r="J91" s="4" t="s">
        <v>343</v>
      </c>
    </row>
    <row r="92" spans="1:10" x14ac:dyDescent="0.25">
      <c r="A92" s="4" t="s">
        <v>300</v>
      </c>
      <c r="B92" s="4">
        <v>4955</v>
      </c>
      <c r="C92" s="4">
        <v>350</v>
      </c>
      <c r="D92" s="17">
        <v>7.0635721493440967E-2</v>
      </c>
      <c r="E92" s="4">
        <v>112</v>
      </c>
      <c r="F92" s="4" t="s">
        <v>343</v>
      </c>
      <c r="G92" s="4"/>
      <c r="H92" s="4" t="s">
        <v>343</v>
      </c>
      <c r="I92" s="4" t="s">
        <v>343</v>
      </c>
      <c r="J92" s="4" t="s">
        <v>343</v>
      </c>
    </row>
    <row r="93" spans="1:10" x14ac:dyDescent="0.25">
      <c r="A93" s="4" t="s">
        <v>213</v>
      </c>
      <c r="B93" s="4">
        <v>4258</v>
      </c>
      <c r="C93" s="4">
        <v>349</v>
      </c>
      <c r="D93" s="17">
        <v>8.1963363081258803E-2</v>
      </c>
      <c r="E93" s="4">
        <v>3</v>
      </c>
      <c r="F93" s="4" t="s">
        <v>343</v>
      </c>
      <c r="G93" s="4"/>
      <c r="H93" s="4" t="s">
        <v>343</v>
      </c>
      <c r="I93" s="4" t="s">
        <v>343</v>
      </c>
      <c r="J93" s="4" t="s">
        <v>343</v>
      </c>
    </row>
    <row r="94" spans="1:10" x14ac:dyDescent="0.25">
      <c r="A94" s="4" t="s">
        <v>14</v>
      </c>
      <c r="B94" s="4">
        <v>955</v>
      </c>
      <c r="C94" s="4">
        <v>84</v>
      </c>
      <c r="D94" s="17">
        <v>8.7958115183246074E-2</v>
      </c>
      <c r="E94" s="4" t="s">
        <v>5</v>
      </c>
      <c r="F94" s="4" t="s">
        <v>343</v>
      </c>
      <c r="G94" s="4"/>
      <c r="H94" s="4"/>
      <c r="I94" s="4"/>
      <c r="J94" s="4"/>
    </row>
    <row r="95" spans="1:10" x14ac:dyDescent="0.25">
      <c r="A95" s="4" t="s">
        <v>212</v>
      </c>
      <c r="B95" s="4">
        <v>8156</v>
      </c>
      <c r="C95" s="4">
        <v>1415</v>
      </c>
      <c r="D95" s="17">
        <v>0.17349190779794016</v>
      </c>
      <c r="E95" s="4">
        <v>129</v>
      </c>
      <c r="F95" s="4" t="s">
        <v>343</v>
      </c>
      <c r="G95" s="4"/>
      <c r="H95" s="4" t="s">
        <v>343</v>
      </c>
      <c r="I95" s="4" t="s">
        <v>343</v>
      </c>
      <c r="J95" s="4" t="s">
        <v>343</v>
      </c>
    </row>
    <row r="96" spans="1:10" x14ac:dyDescent="0.25">
      <c r="A96" s="4" t="s">
        <v>253</v>
      </c>
      <c r="B96" s="4">
        <v>912</v>
      </c>
      <c r="C96" s="4">
        <v>12</v>
      </c>
      <c r="D96" s="17">
        <v>1.3157894736842105E-2</v>
      </c>
      <c r="E96" s="4" t="s">
        <v>5</v>
      </c>
      <c r="F96" s="4"/>
      <c r="G96" s="4"/>
      <c r="H96" s="4"/>
      <c r="I96" s="4"/>
      <c r="J96" s="4"/>
    </row>
    <row r="97" spans="1:10" x14ac:dyDescent="0.25">
      <c r="A97" s="4" t="s">
        <v>318</v>
      </c>
      <c r="B97" s="4">
        <v>136</v>
      </c>
      <c r="C97" s="4" t="s">
        <v>5</v>
      </c>
      <c r="D97" s="17" t="s">
        <v>5</v>
      </c>
      <c r="E97" s="4" t="s">
        <v>5</v>
      </c>
      <c r="F97" s="4"/>
      <c r="G97" s="4"/>
      <c r="H97" s="4"/>
      <c r="I97" s="4"/>
      <c r="J97" s="4"/>
    </row>
    <row r="98" spans="1:10" x14ac:dyDescent="0.25">
      <c r="A98" s="4" t="s">
        <v>142</v>
      </c>
      <c r="B98" s="4">
        <v>75</v>
      </c>
      <c r="C98" s="4">
        <v>9</v>
      </c>
      <c r="D98" s="17">
        <v>0.12</v>
      </c>
      <c r="E98" s="4" t="s">
        <v>5</v>
      </c>
      <c r="F98" s="4"/>
      <c r="G98" s="4"/>
      <c r="H98" s="4"/>
      <c r="I98" s="4"/>
      <c r="J98" s="4"/>
    </row>
    <row r="99" spans="1:10" x14ac:dyDescent="0.25">
      <c r="A99" s="4" t="s">
        <v>146</v>
      </c>
      <c r="B99" s="4">
        <v>3799</v>
      </c>
      <c r="C99" s="4">
        <v>86</v>
      </c>
      <c r="D99" s="17">
        <v>2.2637536193735194E-2</v>
      </c>
      <c r="E99" s="4">
        <v>11</v>
      </c>
      <c r="F99" s="4" t="s">
        <v>343</v>
      </c>
      <c r="G99" s="4"/>
      <c r="H99" s="4" t="s">
        <v>343</v>
      </c>
      <c r="I99" s="4" t="s">
        <v>343</v>
      </c>
      <c r="J99" s="4" t="s">
        <v>343</v>
      </c>
    </row>
    <row r="100" spans="1:10" x14ac:dyDescent="0.25">
      <c r="A100" s="4" t="s">
        <v>67</v>
      </c>
      <c r="B100" s="4">
        <v>821</v>
      </c>
      <c r="C100" s="4">
        <v>77</v>
      </c>
      <c r="D100" s="17">
        <v>9.3788063337393424E-2</v>
      </c>
      <c r="E100" s="4">
        <v>6</v>
      </c>
      <c r="F100" s="4" t="s">
        <v>343</v>
      </c>
      <c r="G100" s="4"/>
      <c r="H100" s="4" t="s">
        <v>343</v>
      </c>
      <c r="I100" s="4" t="s">
        <v>343</v>
      </c>
      <c r="J100" s="4" t="s">
        <v>343</v>
      </c>
    </row>
    <row r="101" spans="1:10" x14ac:dyDescent="0.25">
      <c r="A101" s="4" t="s">
        <v>325</v>
      </c>
      <c r="B101" s="4">
        <v>3783</v>
      </c>
      <c r="C101" s="4">
        <v>834</v>
      </c>
      <c r="D101" s="17">
        <v>0.2204599524187153</v>
      </c>
      <c r="E101" s="4" t="s">
        <v>5</v>
      </c>
      <c r="F101" s="4" t="s">
        <v>343</v>
      </c>
      <c r="G101" s="4"/>
      <c r="H101" s="4" t="s">
        <v>343</v>
      </c>
      <c r="I101" s="4"/>
      <c r="J101" s="4" t="s">
        <v>343</v>
      </c>
    </row>
    <row r="102" spans="1:10" x14ac:dyDescent="0.25">
      <c r="A102" s="4" t="s">
        <v>323</v>
      </c>
      <c r="B102" s="4">
        <v>1499</v>
      </c>
      <c r="C102" s="4">
        <v>153</v>
      </c>
      <c r="D102" s="17">
        <v>0.10206804536357572</v>
      </c>
      <c r="E102" s="4" t="s">
        <v>5</v>
      </c>
      <c r="F102" s="4" t="s">
        <v>343</v>
      </c>
      <c r="G102" s="4"/>
      <c r="H102" s="4" t="s">
        <v>343</v>
      </c>
      <c r="I102" s="4"/>
      <c r="J102" s="4" t="s">
        <v>343</v>
      </c>
    </row>
    <row r="103" spans="1:10" x14ac:dyDescent="0.25">
      <c r="A103" s="4" t="s">
        <v>240</v>
      </c>
      <c r="B103" s="4">
        <v>2573</v>
      </c>
      <c r="C103" s="4">
        <v>242</v>
      </c>
      <c r="D103" s="17">
        <v>9.4053633890400307E-2</v>
      </c>
      <c r="E103" s="4">
        <v>48</v>
      </c>
      <c r="F103" s="4" t="s">
        <v>343</v>
      </c>
      <c r="G103" s="4"/>
      <c r="H103" s="4" t="s">
        <v>343</v>
      </c>
      <c r="I103" s="4" t="s">
        <v>343</v>
      </c>
      <c r="J103" s="4" t="s">
        <v>343</v>
      </c>
    </row>
    <row r="104" spans="1:10" x14ac:dyDescent="0.25">
      <c r="A104" s="4" t="s">
        <v>176</v>
      </c>
      <c r="B104" s="4">
        <v>256</v>
      </c>
      <c r="C104" s="4" t="s">
        <v>5</v>
      </c>
      <c r="D104" s="17" t="s">
        <v>5</v>
      </c>
      <c r="E104" s="4" t="s">
        <v>5</v>
      </c>
      <c r="F104" s="4"/>
      <c r="G104" s="4"/>
      <c r="H104" s="4"/>
      <c r="I104" s="4"/>
      <c r="J104" s="4"/>
    </row>
    <row r="105" spans="1:10" x14ac:dyDescent="0.25">
      <c r="A105" s="4" t="s">
        <v>259</v>
      </c>
      <c r="B105" s="4">
        <v>42</v>
      </c>
      <c r="C105" s="4" t="s">
        <v>5</v>
      </c>
      <c r="D105" s="17" t="s">
        <v>5</v>
      </c>
      <c r="E105" s="4" t="s">
        <v>5</v>
      </c>
      <c r="F105" s="4"/>
      <c r="G105" s="4"/>
      <c r="H105" s="4"/>
      <c r="I105" s="4"/>
      <c r="J105" s="4"/>
    </row>
    <row r="106" spans="1:10" x14ac:dyDescent="0.25">
      <c r="A106" s="4" t="s">
        <v>39</v>
      </c>
      <c r="B106" s="4">
        <v>172</v>
      </c>
      <c r="C106" s="4" t="s">
        <v>5</v>
      </c>
      <c r="D106" s="17" t="s">
        <v>5</v>
      </c>
      <c r="E106" s="4" t="s">
        <v>5</v>
      </c>
      <c r="F106" s="4"/>
      <c r="G106" s="4"/>
      <c r="H106" s="4"/>
      <c r="I106" s="4"/>
      <c r="J106" s="4"/>
    </row>
    <row r="107" spans="1:10" x14ac:dyDescent="0.25">
      <c r="A107" s="4" t="s">
        <v>287</v>
      </c>
      <c r="B107" s="4">
        <v>596</v>
      </c>
      <c r="C107" s="4">
        <v>20</v>
      </c>
      <c r="D107" s="17">
        <v>3.3557046979865772E-2</v>
      </c>
      <c r="E107" s="4" t="s">
        <v>5</v>
      </c>
      <c r="F107" s="4"/>
      <c r="G107" s="4" t="s">
        <v>343</v>
      </c>
      <c r="H107" s="4"/>
      <c r="I107" s="4"/>
      <c r="J107" s="4"/>
    </row>
    <row r="108" spans="1:10" x14ac:dyDescent="0.25">
      <c r="A108" s="4" t="s">
        <v>167</v>
      </c>
      <c r="B108" s="4">
        <v>150</v>
      </c>
      <c r="C108" s="4">
        <v>12</v>
      </c>
      <c r="D108" s="17">
        <v>0.08</v>
      </c>
      <c r="E108" s="4" t="s">
        <v>5</v>
      </c>
      <c r="F108" s="4"/>
      <c r="G108" s="4"/>
      <c r="H108" s="4"/>
      <c r="I108" s="4"/>
      <c r="J108" s="4"/>
    </row>
    <row r="109" spans="1:10" x14ac:dyDescent="0.25">
      <c r="A109" s="4" t="s">
        <v>335</v>
      </c>
      <c r="B109" s="4">
        <v>1198</v>
      </c>
      <c r="C109" s="4">
        <v>30</v>
      </c>
      <c r="D109" s="17">
        <v>2.5041736227045076E-2</v>
      </c>
      <c r="E109" s="4" t="s">
        <v>5</v>
      </c>
      <c r="F109" s="4"/>
      <c r="G109" s="4"/>
      <c r="H109" s="4"/>
      <c r="I109" s="4"/>
      <c r="J109" s="4"/>
    </row>
    <row r="110" spans="1:10" x14ac:dyDescent="0.25">
      <c r="A110" s="4" t="s">
        <v>107</v>
      </c>
      <c r="B110" s="4">
        <v>19854</v>
      </c>
      <c r="C110" s="4">
        <v>3579</v>
      </c>
      <c r="D110" s="17">
        <v>0.18026594137201571</v>
      </c>
      <c r="E110" s="4">
        <v>24</v>
      </c>
      <c r="F110" s="4" t="s">
        <v>343</v>
      </c>
      <c r="G110" s="4"/>
      <c r="H110" s="4" t="s">
        <v>343</v>
      </c>
      <c r="I110" s="4" t="s">
        <v>343</v>
      </c>
      <c r="J110" s="4" t="s">
        <v>343</v>
      </c>
    </row>
    <row r="111" spans="1:10" x14ac:dyDescent="0.25">
      <c r="A111" s="4" t="s">
        <v>41</v>
      </c>
      <c r="B111" s="4">
        <v>2132</v>
      </c>
      <c r="C111" s="4">
        <v>66</v>
      </c>
      <c r="D111" s="17">
        <v>3.095684803001876E-2</v>
      </c>
      <c r="E111" s="4" t="s">
        <v>5</v>
      </c>
      <c r="F111" s="4" t="s">
        <v>343</v>
      </c>
      <c r="G111" s="4"/>
      <c r="H111" s="4"/>
      <c r="I111" s="4"/>
      <c r="J111" s="4"/>
    </row>
    <row r="112" spans="1:10" x14ac:dyDescent="0.25">
      <c r="A112" s="4" t="s">
        <v>175</v>
      </c>
      <c r="B112" s="4">
        <v>374</v>
      </c>
      <c r="C112" s="4">
        <v>21</v>
      </c>
      <c r="D112" s="17">
        <v>5.6149732620320858E-2</v>
      </c>
      <c r="E112" s="4">
        <v>8</v>
      </c>
      <c r="F112" s="4"/>
      <c r="G112" s="4" t="s">
        <v>343</v>
      </c>
      <c r="H112" s="4"/>
      <c r="I112" s="4" t="s">
        <v>343</v>
      </c>
      <c r="J112" s="4" t="s">
        <v>343</v>
      </c>
    </row>
    <row r="113" spans="1:10" x14ac:dyDescent="0.25">
      <c r="A113" s="4" t="s">
        <v>79</v>
      </c>
      <c r="B113" s="4">
        <v>1783</v>
      </c>
      <c r="C113" s="4">
        <v>156</v>
      </c>
      <c r="D113" s="17">
        <v>8.7492989343802577E-2</v>
      </c>
      <c r="E113" s="4" t="s">
        <v>5</v>
      </c>
      <c r="F113" s="4" t="s">
        <v>343</v>
      </c>
      <c r="G113" s="4"/>
      <c r="H113" s="4" t="s">
        <v>343</v>
      </c>
      <c r="I113" s="4"/>
      <c r="J113" s="4" t="s">
        <v>343</v>
      </c>
    </row>
    <row r="114" spans="1:10" x14ac:dyDescent="0.25">
      <c r="A114" s="4" t="s">
        <v>124</v>
      </c>
      <c r="B114" s="4">
        <v>160</v>
      </c>
      <c r="C114" s="4">
        <v>55</v>
      </c>
      <c r="D114" s="17">
        <v>0.34375</v>
      </c>
      <c r="E114" s="4" t="s">
        <v>5</v>
      </c>
      <c r="F114" s="4" t="s">
        <v>343</v>
      </c>
      <c r="G114" s="4"/>
      <c r="H114" s="4" t="s">
        <v>343</v>
      </c>
      <c r="I114" s="4"/>
      <c r="J114" s="4" t="s">
        <v>343</v>
      </c>
    </row>
    <row r="115" spans="1:10" x14ac:dyDescent="0.25">
      <c r="A115" s="4" t="s">
        <v>201</v>
      </c>
      <c r="B115" s="4">
        <v>299</v>
      </c>
      <c r="C115" s="4">
        <v>26</v>
      </c>
      <c r="D115" s="17">
        <v>8.6956521739130432E-2</v>
      </c>
      <c r="E115" s="4" t="s">
        <v>5</v>
      </c>
      <c r="F115" s="4"/>
      <c r="G115" s="4"/>
      <c r="H115" s="4" t="s">
        <v>343</v>
      </c>
      <c r="I115" s="4"/>
      <c r="J115" s="4" t="s">
        <v>343</v>
      </c>
    </row>
    <row r="116" spans="1:10" x14ac:dyDescent="0.25">
      <c r="A116" s="4" t="s">
        <v>116</v>
      </c>
      <c r="B116" s="4">
        <v>545</v>
      </c>
      <c r="C116" s="4">
        <v>77</v>
      </c>
      <c r="D116" s="17">
        <v>0.14128440366972478</v>
      </c>
      <c r="E116" s="4" t="s">
        <v>5</v>
      </c>
      <c r="F116" s="4" t="s">
        <v>343</v>
      </c>
      <c r="G116" s="4"/>
      <c r="H116" s="4" t="s">
        <v>343</v>
      </c>
      <c r="I116" s="4"/>
      <c r="J116" s="4" t="s">
        <v>343</v>
      </c>
    </row>
    <row r="117" spans="1:10" x14ac:dyDescent="0.25">
      <c r="A117" s="4" t="s">
        <v>103</v>
      </c>
      <c r="B117" s="4">
        <v>339</v>
      </c>
      <c r="C117" s="4">
        <v>13</v>
      </c>
      <c r="D117" s="17">
        <v>3.8348082595870206E-2</v>
      </c>
      <c r="E117" s="4" t="s">
        <v>5</v>
      </c>
      <c r="F117" s="4"/>
      <c r="G117" s="4"/>
      <c r="H117" s="4" t="s">
        <v>343</v>
      </c>
      <c r="I117" s="4"/>
      <c r="J117" s="4" t="s">
        <v>343</v>
      </c>
    </row>
    <row r="118" spans="1:10" x14ac:dyDescent="0.25">
      <c r="A118" s="4" t="s">
        <v>57</v>
      </c>
      <c r="B118" s="4">
        <v>191</v>
      </c>
      <c r="C118" s="4">
        <v>23</v>
      </c>
      <c r="D118" s="17">
        <v>0.12041884816753927</v>
      </c>
      <c r="E118" s="4" t="s">
        <v>5</v>
      </c>
      <c r="F118" s="4"/>
      <c r="G118" s="4" t="s">
        <v>343</v>
      </c>
      <c r="H118" s="4"/>
      <c r="I118" s="4"/>
      <c r="J118" s="4"/>
    </row>
    <row r="119" spans="1:10" x14ac:dyDescent="0.25">
      <c r="A119" s="4" t="s">
        <v>246</v>
      </c>
      <c r="B119" s="4">
        <v>31</v>
      </c>
      <c r="C119" s="4" t="s">
        <v>5</v>
      </c>
      <c r="D119" s="17" t="s">
        <v>5</v>
      </c>
      <c r="E119" s="4" t="s">
        <v>5</v>
      </c>
      <c r="F119" s="4"/>
      <c r="G119" s="4"/>
      <c r="H119" s="4"/>
      <c r="I119" s="4"/>
      <c r="J119" s="4"/>
    </row>
    <row r="120" spans="1:10" x14ac:dyDescent="0.25">
      <c r="A120" s="4" t="s">
        <v>306</v>
      </c>
      <c r="B120" s="4">
        <v>75</v>
      </c>
      <c r="C120" s="4">
        <v>9</v>
      </c>
      <c r="D120" s="17">
        <v>0.12</v>
      </c>
      <c r="E120" s="4" t="s">
        <v>5</v>
      </c>
      <c r="F120" s="4"/>
      <c r="G120" s="4"/>
      <c r="H120" s="4"/>
      <c r="I120" s="4"/>
      <c r="J120" s="4"/>
    </row>
    <row r="121" spans="1:10" x14ac:dyDescent="0.25">
      <c r="A121" s="4" t="s">
        <v>126</v>
      </c>
      <c r="B121" s="4">
        <v>20384</v>
      </c>
      <c r="C121" s="4">
        <v>763</v>
      </c>
      <c r="D121" s="17">
        <v>3.743131868131868E-2</v>
      </c>
      <c r="E121" s="4">
        <v>151</v>
      </c>
      <c r="F121" s="4" t="s">
        <v>343</v>
      </c>
      <c r="G121" s="4"/>
      <c r="H121" s="4" t="s">
        <v>343</v>
      </c>
      <c r="I121" s="4" t="s">
        <v>343</v>
      </c>
      <c r="J121" s="4" t="s">
        <v>343</v>
      </c>
    </row>
    <row r="122" spans="1:10" x14ac:dyDescent="0.25">
      <c r="A122" s="4" t="s">
        <v>65</v>
      </c>
      <c r="B122" s="4">
        <v>65</v>
      </c>
      <c r="C122" s="4">
        <v>2</v>
      </c>
      <c r="D122" s="17">
        <v>3.0769230769230771E-2</v>
      </c>
      <c r="E122" s="4" t="s">
        <v>5</v>
      </c>
      <c r="F122" s="4"/>
      <c r="G122" s="4"/>
      <c r="H122" s="4"/>
      <c r="I122" s="4"/>
      <c r="J122" s="4"/>
    </row>
    <row r="123" spans="1:10" x14ac:dyDescent="0.25">
      <c r="A123" s="4" t="s">
        <v>47</v>
      </c>
      <c r="B123" s="4">
        <v>1203</v>
      </c>
      <c r="C123" s="4">
        <v>80</v>
      </c>
      <c r="D123" s="17">
        <v>6.6500415627597675E-2</v>
      </c>
      <c r="E123" s="4" t="s">
        <v>5</v>
      </c>
      <c r="F123" s="4" t="s">
        <v>343</v>
      </c>
      <c r="G123" s="4"/>
      <c r="H123" s="4" t="s">
        <v>343</v>
      </c>
      <c r="I123" s="4"/>
      <c r="J123" s="4" t="s">
        <v>343</v>
      </c>
    </row>
    <row r="124" spans="1:10" x14ac:dyDescent="0.25">
      <c r="A124" s="4" t="s">
        <v>60</v>
      </c>
      <c r="B124" s="4">
        <v>45</v>
      </c>
      <c r="C124" s="4">
        <v>5</v>
      </c>
      <c r="D124" s="17">
        <v>0.1111111111111111</v>
      </c>
      <c r="E124" s="4" t="s">
        <v>5</v>
      </c>
      <c r="F124" s="4"/>
      <c r="G124" s="4"/>
      <c r="H124" s="4"/>
      <c r="I124" s="4"/>
      <c r="J124" s="4"/>
    </row>
    <row r="125" spans="1:10" x14ac:dyDescent="0.25">
      <c r="A125" s="4" t="s">
        <v>46</v>
      </c>
      <c r="B125" s="4">
        <v>5575</v>
      </c>
      <c r="C125" s="4">
        <v>578</v>
      </c>
      <c r="D125" s="17">
        <v>0.10367713004484305</v>
      </c>
      <c r="E125" s="4">
        <v>10</v>
      </c>
      <c r="F125" s="4" t="s">
        <v>343</v>
      </c>
      <c r="G125" s="4"/>
      <c r="H125" s="4" t="s">
        <v>343</v>
      </c>
      <c r="I125" s="4" t="s">
        <v>343</v>
      </c>
      <c r="J125" s="4" t="s">
        <v>343</v>
      </c>
    </row>
    <row r="126" spans="1:10" x14ac:dyDescent="0.25">
      <c r="A126" s="4" t="s">
        <v>13</v>
      </c>
      <c r="B126" s="4">
        <v>20588</v>
      </c>
      <c r="C126" s="4">
        <v>755</v>
      </c>
      <c r="D126" s="17">
        <v>3.6671847678259178E-2</v>
      </c>
      <c r="E126" s="4" t="s">
        <v>5</v>
      </c>
      <c r="F126" s="4" t="s">
        <v>343</v>
      </c>
      <c r="G126" s="4" t="s">
        <v>343</v>
      </c>
      <c r="H126" s="4" t="s">
        <v>343</v>
      </c>
      <c r="I126" s="4"/>
      <c r="J126" s="4" t="s">
        <v>343</v>
      </c>
    </row>
    <row r="127" spans="1:10" x14ac:dyDescent="0.25">
      <c r="A127" s="4" t="s">
        <v>108</v>
      </c>
      <c r="B127" s="4">
        <v>28053</v>
      </c>
      <c r="C127" s="4">
        <v>3830</v>
      </c>
      <c r="D127" s="17">
        <v>0.13652728763412114</v>
      </c>
      <c r="E127" s="4">
        <v>137</v>
      </c>
      <c r="F127" s="4" t="s">
        <v>343</v>
      </c>
      <c r="G127" s="4"/>
      <c r="H127" s="4" t="s">
        <v>343</v>
      </c>
      <c r="I127" s="4" t="s">
        <v>343</v>
      </c>
      <c r="J127" s="4" t="s">
        <v>343</v>
      </c>
    </row>
    <row r="128" spans="1:10" x14ac:dyDescent="0.25">
      <c r="A128" s="4" t="s">
        <v>276</v>
      </c>
      <c r="B128" s="4">
        <v>1327</v>
      </c>
      <c r="C128" s="4">
        <v>24</v>
      </c>
      <c r="D128" s="17">
        <v>1.8085908063300678E-2</v>
      </c>
      <c r="E128" s="4" t="s">
        <v>5</v>
      </c>
      <c r="F128" s="4"/>
      <c r="G128" s="4"/>
      <c r="H128" s="4" t="s">
        <v>343</v>
      </c>
      <c r="I128" s="4"/>
      <c r="J128" s="4" t="s">
        <v>343</v>
      </c>
    </row>
    <row r="129" spans="1:10" x14ac:dyDescent="0.25">
      <c r="A129" s="4" t="s">
        <v>15</v>
      </c>
      <c r="B129" s="4">
        <v>1552</v>
      </c>
      <c r="C129" s="4">
        <v>32</v>
      </c>
      <c r="D129" s="17">
        <v>2.0618556701030927E-2</v>
      </c>
      <c r="E129" s="4" t="s">
        <v>5</v>
      </c>
      <c r="F129" s="4"/>
      <c r="G129" s="4"/>
      <c r="H129" s="4" t="s">
        <v>343</v>
      </c>
      <c r="I129" s="4"/>
      <c r="J129" s="4" t="s">
        <v>343</v>
      </c>
    </row>
    <row r="130" spans="1:10" x14ac:dyDescent="0.25">
      <c r="A130" s="4" t="s">
        <v>140</v>
      </c>
      <c r="B130" s="4">
        <v>629</v>
      </c>
      <c r="C130" s="4">
        <v>19</v>
      </c>
      <c r="D130" s="17">
        <v>3.0206677265500796E-2</v>
      </c>
      <c r="E130" s="4" t="s">
        <v>5</v>
      </c>
      <c r="F130" s="4"/>
      <c r="G130" s="4"/>
      <c r="H130" s="4"/>
      <c r="I130" s="4"/>
      <c r="J130" s="4"/>
    </row>
    <row r="131" spans="1:10" x14ac:dyDescent="0.25">
      <c r="A131" s="4" t="s">
        <v>150</v>
      </c>
      <c r="B131" s="4">
        <v>97</v>
      </c>
      <c r="C131" s="4">
        <v>3</v>
      </c>
      <c r="D131" s="17">
        <v>3.0927835051546393E-2</v>
      </c>
      <c r="E131" s="4" t="s">
        <v>5</v>
      </c>
      <c r="F131" s="4"/>
      <c r="G131" s="4"/>
      <c r="H131" s="4"/>
      <c r="I131" s="4"/>
      <c r="J131" s="4"/>
    </row>
    <row r="132" spans="1:10" x14ac:dyDescent="0.25">
      <c r="A132" s="4" t="s">
        <v>32</v>
      </c>
      <c r="B132" s="4">
        <v>1911</v>
      </c>
      <c r="C132" s="4">
        <v>62</v>
      </c>
      <c r="D132" s="17">
        <v>3.2443746729461015E-2</v>
      </c>
      <c r="E132" s="4" t="s">
        <v>5</v>
      </c>
      <c r="F132" s="4" t="s">
        <v>343</v>
      </c>
      <c r="G132" s="4"/>
      <c r="H132" s="4"/>
      <c r="I132" s="4"/>
      <c r="J132" s="4"/>
    </row>
    <row r="133" spans="1:10" x14ac:dyDescent="0.25">
      <c r="A133" s="4" t="s">
        <v>223</v>
      </c>
      <c r="B133" s="4">
        <v>559</v>
      </c>
      <c r="C133" s="4">
        <v>102</v>
      </c>
      <c r="D133" s="17">
        <v>0.18246869409660108</v>
      </c>
      <c r="E133" s="4" t="s">
        <v>5</v>
      </c>
      <c r="F133" s="4" t="s">
        <v>343</v>
      </c>
      <c r="G133" s="4"/>
      <c r="H133" s="4"/>
      <c r="I133" s="4"/>
      <c r="J133" s="4"/>
    </row>
    <row r="134" spans="1:10" x14ac:dyDescent="0.25">
      <c r="A134" s="4" t="s">
        <v>317</v>
      </c>
      <c r="B134" s="4">
        <v>88</v>
      </c>
      <c r="C134" s="4">
        <v>1</v>
      </c>
      <c r="D134" s="17">
        <v>1.1363636363636364E-2</v>
      </c>
      <c r="E134" s="4" t="s">
        <v>5</v>
      </c>
      <c r="F134" s="4"/>
      <c r="G134" s="4"/>
      <c r="H134" s="4"/>
      <c r="I134" s="4"/>
      <c r="J134" s="4"/>
    </row>
    <row r="135" spans="1:10" x14ac:dyDescent="0.25">
      <c r="A135" s="4" t="s">
        <v>19</v>
      </c>
      <c r="B135" s="4">
        <v>1385</v>
      </c>
      <c r="C135" s="4">
        <v>62</v>
      </c>
      <c r="D135" s="17">
        <v>4.4765342960288806E-2</v>
      </c>
      <c r="E135" s="4">
        <v>1</v>
      </c>
      <c r="F135" s="4" t="s">
        <v>343</v>
      </c>
      <c r="G135" s="4"/>
      <c r="H135" s="4" t="s">
        <v>343</v>
      </c>
      <c r="I135" s="4" t="s">
        <v>343</v>
      </c>
      <c r="J135" s="4" t="s">
        <v>343</v>
      </c>
    </row>
    <row r="136" spans="1:10" x14ac:dyDescent="0.25">
      <c r="A136" s="4" t="s">
        <v>87</v>
      </c>
      <c r="B136" s="4">
        <v>258</v>
      </c>
      <c r="C136" s="4">
        <v>9</v>
      </c>
      <c r="D136" s="17">
        <v>3.4883720930232558E-2</v>
      </c>
      <c r="E136" s="4" t="s">
        <v>5</v>
      </c>
      <c r="F136" s="4"/>
      <c r="G136" s="4"/>
      <c r="H136" s="4" t="s">
        <v>343</v>
      </c>
      <c r="I136" s="4"/>
      <c r="J136" s="4" t="s">
        <v>343</v>
      </c>
    </row>
    <row r="137" spans="1:10" x14ac:dyDescent="0.25">
      <c r="A137" s="4" t="s">
        <v>244</v>
      </c>
      <c r="B137" s="4">
        <v>10526</v>
      </c>
      <c r="C137" s="4">
        <v>627</v>
      </c>
      <c r="D137" s="17">
        <v>5.9566787003610108E-2</v>
      </c>
      <c r="E137" s="4" t="s">
        <v>5</v>
      </c>
      <c r="F137" s="4" t="s">
        <v>343</v>
      </c>
      <c r="G137" s="4"/>
      <c r="H137" s="4" t="s">
        <v>343</v>
      </c>
      <c r="I137" s="4"/>
      <c r="J137" s="4" t="s">
        <v>343</v>
      </c>
    </row>
    <row r="138" spans="1:10" x14ac:dyDescent="0.25">
      <c r="A138" s="4" t="s">
        <v>118</v>
      </c>
      <c r="B138" s="4">
        <v>1114</v>
      </c>
      <c r="C138" s="4" t="s">
        <v>5</v>
      </c>
      <c r="D138" s="17" t="s">
        <v>5</v>
      </c>
      <c r="E138" s="4" t="s">
        <v>5</v>
      </c>
      <c r="F138" s="4"/>
      <c r="G138" s="4"/>
      <c r="H138" s="4" t="s">
        <v>343</v>
      </c>
      <c r="I138" s="4"/>
      <c r="J138" s="4" t="s">
        <v>343</v>
      </c>
    </row>
    <row r="139" spans="1:10" x14ac:dyDescent="0.25">
      <c r="A139" s="4" t="s">
        <v>115</v>
      </c>
      <c r="B139" s="4">
        <v>32849</v>
      </c>
      <c r="C139" s="4">
        <v>1780</v>
      </c>
      <c r="D139" s="17">
        <v>5.4187342080428628E-2</v>
      </c>
      <c r="E139" s="4">
        <v>166</v>
      </c>
      <c r="F139" s="4" t="s">
        <v>343</v>
      </c>
      <c r="G139" s="4"/>
      <c r="H139" s="4" t="s">
        <v>343</v>
      </c>
      <c r="I139" s="4" t="s">
        <v>343</v>
      </c>
      <c r="J139" s="4" t="s">
        <v>343</v>
      </c>
    </row>
    <row r="140" spans="1:10" x14ac:dyDescent="0.25">
      <c r="A140" s="4" t="s">
        <v>235</v>
      </c>
      <c r="B140" s="4">
        <v>2963</v>
      </c>
      <c r="C140" s="4">
        <v>382</v>
      </c>
      <c r="D140" s="17">
        <v>0.12892338845764428</v>
      </c>
      <c r="E140" s="4" t="s">
        <v>5</v>
      </c>
      <c r="F140" s="4" t="s">
        <v>343</v>
      </c>
      <c r="G140" s="4"/>
      <c r="H140" s="4"/>
      <c r="I140" s="4"/>
      <c r="J140" s="4"/>
    </row>
    <row r="141" spans="1:10" x14ac:dyDescent="0.25">
      <c r="A141" s="4" t="s">
        <v>310</v>
      </c>
      <c r="B141" s="4">
        <v>31</v>
      </c>
      <c r="C141" s="4" t="s">
        <v>5</v>
      </c>
      <c r="D141" s="17" t="s">
        <v>5</v>
      </c>
      <c r="E141" s="4" t="s">
        <v>5</v>
      </c>
      <c r="F141" s="4"/>
      <c r="G141" s="4"/>
      <c r="H141" s="4"/>
      <c r="I141" s="4"/>
      <c r="J141" s="4"/>
    </row>
    <row r="142" spans="1:10" x14ac:dyDescent="0.25">
      <c r="A142" s="4" t="s">
        <v>262</v>
      </c>
      <c r="B142" s="4">
        <v>631</v>
      </c>
      <c r="C142" s="4">
        <v>4</v>
      </c>
      <c r="D142" s="17">
        <v>6.3391442155309036E-3</v>
      </c>
      <c r="E142" s="4" t="s">
        <v>5</v>
      </c>
      <c r="F142" s="4"/>
      <c r="G142" s="4"/>
      <c r="H142" s="4"/>
      <c r="I142" s="4"/>
      <c r="J142" s="4"/>
    </row>
    <row r="143" spans="1:10" x14ac:dyDescent="0.25">
      <c r="A143" s="4" t="s">
        <v>9</v>
      </c>
      <c r="B143" s="4">
        <v>212</v>
      </c>
      <c r="C143" s="4">
        <v>11</v>
      </c>
      <c r="D143" s="17">
        <v>5.1886792452830191E-2</v>
      </c>
      <c r="E143" s="4" t="s">
        <v>5</v>
      </c>
      <c r="F143" s="4"/>
      <c r="G143" s="4"/>
      <c r="H143" s="4"/>
      <c r="I143" s="4"/>
      <c r="J143" s="4"/>
    </row>
    <row r="144" spans="1:10" x14ac:dyDescent="0.25">
      <c r="A144" s="4" t="s">
        <v>49</v>
      </c>
      <c r="B144" s="4">
        <v>6898</v>
      </c>
      <c r="C144" s="4">
        <v>817</v>
      </c>
      <c r="D144" s="17">
        <v>0.11844012757320962</v>
      </c>
      <c r="E144" s="4">
        <v>208</v>
      </c>
      <c r="F144" s="4" t="s">
        <v>343</v>
      </c>
      <c r="G144" s="4"/>
      <c r="H144" s="4" t="s">
        <v>343</v>
      </c>
      <c r="I144" s="4" t="s">
        <v>343</v>
      </c>
      <c r="J144" s="4" t="s">
        <v>343</v>
      </c>
    </row>
    <row r="145" spans="1:10" x14ac:dyDescent="0.25">
      <c r="A145" s="4" t="s">
        <v>265</v>
      </c>
      <c r="B145" s="4">
        <v>295</v>
      </c>
      <c r="C145" s="4">
        <v>2</v>
      </c>
      <c r="D145" s="17">
        <v>6.7796610169491523E-3</v>
      </c>
      <c r="E145" s="4" t="s">
        <v>5</v>
      </c>
      <c r="F145" s="4"/>
      <c r="G145" s="4"/>
      <c r="H145" s="4"/>
      <c r="I145" s="4"/>
      <c r="J145" s="4"/>
    </row>
    <row r="146" spans="1:10" x14ac:dyDescent="0.25">
      <c r="A146" s="4" t="s">
        <v>217</v>
      </c>
      <c r="B146" s="4">
        <v>235</v>
      </c>
      <c r="C146" s="4">
        <v>10</v>
      </c>
      <c r="D146" s="17">
        <v>4.2553191489361701E-2</v>
      </c>
      <c r="E146" s="4" t="s">
        <v>5</v>
      </c>
      <c r="F146" s="4"/>
      <c r="G146" s="4"/>
      <c r="H146" s="4"/>
      <c r="I146" s="4"/>
      <c r="J146" s="4"/>
    </row>
    <row r="147" spans="1:10" x14ac:dyDescent="0.25">
      <c r="A147" s="4" t="s">
        <v>263</v>
      </c>
      <c r="B147" s="4">
        <v>44</v>
      </c>
      <c r="C147" s="4" t="s">
        <v>5</v>
      </c>
      <c r="D147" s="17" t="s">
        <v>5</v>
      </c>
      <c r="E147" s="4" t="s">
        <v>5</v>
      </c>
      <c r="F147" s="4"/>
      <c r="G147" s="4" t="s">
        <v>343</v>
      </c>
      <c r="H147" s="4"/>
      <c r="I147" s="4"/>
      <c r="J147" s="4"/>
    </row>
    <row r="148" spans="1:10" x14ac:dyDescent="0.25">
      <c r="A148" s="4" t="s">
        <v>302</v>
      </c>
      <c r="B148" s="4">
        <v>448</v>
      </c>
      <c r="C148" s="4">
        <v>173</v>
      </c>
      <c r="D148" s="17">
        <v>0.3861607142857143</v>
      </c>
      <c r="E148" s="4" t="s">
        <v>5</v>
      </c>
      <c r="F148" s="4" t="s">
        <v>343</v>
      </c>
      <c r="G148" s="4"/>
      <c r="H148" s="4"/>
      <c r="I148" s="4"/>
      <c r="J148" s="4"/>
    </row>
    <row r="149" spans="1:10" x14ac:dyDescent="0.25">
      <c r="A149" s="4" t="s">
        <v>149</v>
      </c>
      <c r="B149" s="4">
        <v>233</v>
      </c>
      <c r="C149" s="4">
        <v>60</v>
      </c>
      <c r="D149" s="17">
        <v>0.25751072961373389</v>
      </c>
      <c r="E149" s="4" t="s">
        <v>5</v>
      </c>
      <c r="F149" s="4" t="s">
        <v>343</v>
      </c>
      <c r="G149" s="4"/>
      <c r="H149" s="4"/>
      <c r="I149" s="4"/>
      <c r="J149" s="4"/>
    </row>
    <row r="150" spans="1:10" x14ac:dyDescent="0.25">
      <c r="A150" s="4" t="s">
        <v>305</v>
      </c>
      <c r="B150" s="4">
        <v>3690</v>
      </c>
      <c r="C150" s="4">
        <v>68</v>
      </c>
      <c r="D150" s="17">
        <v>1.842818428184282E-2</v>
      </c>
      <c r="E150" s="4">
        <v>19</v>
      </c>
      <c r="F150" s="4" t="s">
        <v>343</v>
      </c>
      <c r="G150" s="4"/>
      <c r="H150" s="4" t="s">
        <v>343</v>
      </c>
      <c r="I150" s="4" t="s">
        <v>343</v>
      </c>
      <c r="J150" s="4" t="s">
        <v>343</v>
      </c>
    </row>
    <row r="151" spans="1:10" x14ac:dyDescent="0.25">
      <c r="A151" s="4" t="s">
        <v>331</v>
      </c>
      <c r="B151" s="4">
        <v>823</v>
      </c>
      <c r="C151" s="4">
        <v>141</v>
      </c>
      <c r="D151" s="17">
        <v>0.17132442284325639</v>
      </c>
      <c r="E151" s="4" t="s">
        <v>5</v>
      </c>
      <c r="F151" s="4" t="s">
        <v>343</v>
      </c>
      <c r="G151" s="4"/>
      <c r="H151" s="4"/>
      <c r="I151" s="4"/>
      <c r="J151" s="4"/>
    </row>
    <row r="152" spans="1:10" x14ac:dyDescent="0.25">
      <c r="A152" s="4" t="s">
        <v>51</v>
      </c>
      <c r="B152" s="4">
        <v>117</v>
      </c>
      <c r="C152" s="4">
        <v>3</v>
      </c>
      <c r="D152" s="17">
        <v>2.564102564102564E-2</v>
      </c>
      <c r="E152" s="4" t="s">
        <v>5</v>
      </c>
      <c r="F152" s="4"/>
      <c r="G152" s="4"/>
      <c r="H152" s="4"/>
      <c r="I152" s="4"/>
      <c r="J152" s="4"/>
    </row>
    <row r="153" spans="1:10" x14ac:dyDescent="0.25">
      <c r="A153" s="4" t="s">
        <v>23</v>
      </c>
      <c r="B153" s="4">
        <v>732</v>
      </c>
      <c r="C153" s="4">
        <v>29</v>
      </c>
      <c r="D153" s="17">
        <v>3.9617486338797817E-2</v>
      </c>
      <c r="E153" s="4" t="s">
        <v>5</v>
      </c>
      <c r="F153" s="4"/>
      <c r="G153" s="4"/>
      <c r="H153" s="4"/>
      <c r="I153" s="4"/>
      <c r="J153" s="4"/>
    </row>
    <row r="154" spans="1:10" x14ac:dyDescent="0.25">
      <c r="A154" s="4" t="s">
        <v>178</v>
      </c>
      <c r="B154" s="4">
        <v>1077</v>
      </c>
      <c r="C154" s="4">
        <v>7</v>
      </c>
      <c r="D154" s="17">
        <v>6.4995357474466105E-3</v>
      </c>
      <c r="E154" s="4" t="s">
        <v>5</v>
      </c>
      <c r="F154" s="4"/>
      <c r="G154" s="4"/>
      <c r="H154" s="4"/>
      <c r="I154" s="4"/>
      <c r="J154" s="4"/>
    </row>
    <row r="155" spans="1:10" x14ac:dyDescent="0.25">
      <c r="A155" s="4" t="s">
        <v>270</v>
      </c>
      <c r="B155" s="4">
        <v>597</v>
      </c>
      <c r="C155" s="4">
        <v>62</v>
      </c>
      <c r="D155" s="17">
        <v>0.10385259631490787</v>
      </c>
      <c r="E155" s="4" t="s">
        <v>5</v>
      </c>
      <c r="F155" s="4" t="s">
        <v>343</v>
      </c>
      <c r="G155" s="4"/>
      <c r="H155" s="4" t="s">
        <v>343</v>
      </c>
      <c r="I155" s="4"/>
      <c r="J155" s="4" t="s">
        <v>343</v>
      </c>
    </row>
    <row r="156" spans="1:10" x14ac:dyDescent="0.25">
      <c r="A156" s="4" t="s">
        <v>241</v>
      </c>
      <c r="B156" s="4">
        <v>10635</v>
      </c>
      <c r="C156" s="4">
        <v>2353</v>
      </c>
      <c r="D156" s="17">
        <v>0.22125058768218148</v>
      </c>
      <c r="E156" s="4">
        <v>95</v>
      </c>
      <c r="F156" s="4" t="s">
        <v>343</v>
      </c>
      <c r="G156" s="4"/>
      <c r="H156" s="4" t="s">
        <v>343</v>
      </c>
      <c r="I156" s="4" t="s">
        <v>343</v>
      </c>
      <c r="J156" s="4" t="s">
        <v>343</v>
      </c>
    </row>
    <row r="157" spans="1:10" x14ac:dyDescent="0.25">
      <c r="A157" s="4" t="s">
        <v>89</v>
      </c>
      <c r="B157" s="4">
        <v>370</v>
      </c>
      <c r="C157" s="4">
        <v>16</v>
      </c>
      <c r="D157" s="17">
        <v>4.3243243243243246E-2</v>
      </c>
      <c r="E157" s="4" t="s">
        <v>5</v>
      </c>
      <c r="F157" s="4"/>
      <c r="G157" s="4"/>
      <c r="H157" s="4"/>
      <c r="I157" s="4"/>
      <c r="J157" s="4"/>
    </row>
    <row r="158" spans="1:10" x14ac:dyDescent="0.25">
      <c r="A158" s="4" t="s">
        <v>256</v>
      </c>
      <c r="B158" s="4">
        <v>11076</v>
      </c>
      <c r="C158" s="4" t="s">
        <v>5</v>
      </c>
      <c r="D158" s="17" t="s">
        <v>5</v>
      </c>
      <c r="E158" s="4" t="s">
        <v>5</v>
      </c>
      <c r="F158" s="4"/>
      <c r="G158" s="4"/>
      <c r="H158" s="4" t="s">
        <v>343</v>
      </c>
      <c r="I158" s="4"/>
      <c r="J158" s="4" t="s">
        <v>343</v>
      </c>
    </row>
    <row r="159" spans="1:10" x14ac:dyDescent="0.25">
      <c r="A159" s="4" t="s">
        <v>250</v>
      </c>
      <c r="B159" s="4">
        <v>2046</v>
      </c>
      <c r="C159" s="4">
        <v>74</v>
      </c>
      <c r="D159" s="17">
        <v>3.6168132942326493E-2</v>
      </c>
      <c r="E159" s="4">
        <v>3</v>
      </c>
      <c r="F159" s="4" t="s">
        <v>343</v>
      </c>
      <c r="G159" s="4"/>
      <c r="H159" s="4"/>
      <c r="I159" s="4" t="s">
        <v>343</v>
      </c>
      <c r="J159" s="4" t="s">
        <v>343</v>
      </c>
    </row>
    <row r="160" spans="1:10" x14ac:dyDescent="0.25">
      <c r="A160" s="4" t="s">
        <v>102</v>
      </c>
      <c r="B160" s="4">
        <v>4108</v>
      </c>
      <c r="C160" s="4">
        <v>208</v>
      </c>
      <c r="D160" s="17">
        <v>5.0632911392405063E-2</v>
      </c>
      <c r="E160" s="4" t="s">
        <v>5</v>
      </c>
      <c r="F160" s="4" t="s">
        <v>343</v>
      </c>
      <c r="G160" s="4"/>
      <c r="H160" s="4"/>
      <c r="I160" s="4"/>
      <c r="J160" s="4"/>
    </row>
    <row r="161" spans="1:10" x14ac:dyDescent="0.25">
      <c r="A161" s="4" t="s">
        <v>307</v>
      </c>
      <c r="B161" s="4">
        <v>2002</v>
      </c>
      <c r="C161" s="4">
        <v>104</v>
      </c>
      <c r="D161" s="17">
        <v>5.1948051948051951E-2</v>
      </c>
      <c r="E161" s="4">
        <v>33</v>
      </c>
      <c r="F161" s="4" t="s">
        <v>343</v>
      </c>
      <c r="G161" s="4"/>
      <c r="H161" s="4"/>
      <c r="I161" s="4" t="s">
        <v>343</v>
      </c>
      <c r="J161" s="4" t="s">
        <v>343</v>
      </c>
    </row>
    <row r="162" spans="1:10" x14ac:dyDescent="0.25">
      <c r="A162" s="4" t="s">
        <v>184</v>
      </c>
      <c r="B162" s="4">
        <v>793</v>
      </c>
      <c r="C162" s="4">
        <v>46</v>
      </c>
      <c r="D162" s="17">
        <v>5.8007566204287514E-2</v>
      </c>
      <c r="E162" s="4">
        <v>4</v>
      </c>
      <c r="F162" s="4"/>
      <c r="G162" s="4"/>
      <c r="H162" s="4"/>
      <c r="I162" s="4" t="s">
        <v>343</v>
      </c>
      <c r="J162" s="4" t="s">
        <v>343</v>
      </c>
    </row>
    <row r="163" spans="1:10" x14ac:dyDescent="0.25">
      <c r="A163" s="4" t="s">
        <v>231</v>
      </c>
      <c r="B163" s="4">
        <v>72</v>
      </c>
      <c r="C163" s="4">
        <v>5</v>
      </c>
      <c r="D163" s="17">
        <v>6.9444444444444448E-2</v>
      </c>
      <c r="E163" s="4" t="s">
        <v>5</v>
      </c>
      <c r="F163" s="4"/>
      <c r="G163" s="4"/>
      <c r="H163" s="4"/>
      <c r="I163" s="4"/>
      <c r="J163" s="4"/>
    </row>
    <row r="164" spans="1:10" x14ac:dyDescent="0.25">
      <c r="A164" s="4" t="s">
        <v>236</v>
      </c>
      <c r="B164" s="4">
        <v>6058</v>
      </c>
      <c r="C164" s="4">
        <v>396</v>
      </c>
      <c r="D164" s="17">
        <v>6.5368108286563226E-2</v>
      </c>
      <c r="E164" s="4">
        <v>20</v>
      </c>
      <c r="F164" s="4" t="s">
        <v>343</v>
      </c>
      <c r="G164" s="4"/>
      <c r="H164" s="4" t="s">
        <v>343</v>
      </c>
      <c r="I164" s="4" t="s">
        <v>343</v>
      </c>
      <c r="J164" s="4" t="s">
        <v>343</v>
      </c>
    </row>
    <row r="165" spans="1:10" x14ac:dyDescent="0.25">
      <c r="A165" s="4" t="s">
        <v>81</v>
      </c>
      <c r="B165" s="4">
        <v>1570</v>
      </c>
      <c r="C165" s="4">
        <v>41</v>
      </c>
      <c r="D165" s="17">
        <v>2.6114649681528664E-2</v>
      </c>
      <c r="E165" s="4" t="s">
        <v>5</v>
      </c>
      <c r="F165" s="4"/>
      <c r="G165" s="4"/>
      <c r="H165" s="4"/>
      <c r="I165" s="4"/>
      <c r="J165" s="4"/>
    </row>
    <row r="166" spans="1:10" x14ac:dyDescent="0.25">
      <c r="A166" s="4" t="s">
        <v>161</v>
      </c>
      <c r="B166" s="4">
        <v>547</v>
      </c>
      <c r="C166" s="4">
        <v>61</v>
      </c>
      <c r="D166" s="17">
        <v>0.11151736745886655</v>
      </c>
      <c r="E166" s="4" t="s">
        <v>5</v>
      </c>
      <c r="F166" s="4" t="s">
        <v>343</v>
      </c>
      <c r="G166" s="4"/>
      <c r="H166" s="4" t="s">
        <v>343</v>
      </c>
      <c r="I166" s="4"/>
      <c r="J166" s="4" t="s">
        <v>343</v>
      </c>
    </row>
    <row r="167" spans="1:10" x14ac:dyDescent="0.25">
      <c r="A167" s="4" t="s">
        <v>72</v>
      </c>
      <c r="B167" s="4">
        <v>9521</v>
      </c>
      <c r="C167" s="4">
        <v>1440</v>
      </c>
      <c r="D167" s="17">
        <v>0.15124461716206281</v>
      </c>
      <c r="E167" s="4">
        <v>250</v>
      </c>
      <c r="F167" s="4" t="s">
        <v>343</v>
      </c>
      <c r="G167" s="4"/>
      <c r="H167" s="4" t="s">
        <v>343</v>
      </c>
      <c r="I167" s="4" t="s">
        <v>343</v>
      </c>
      <c r="J167" s="4" t="s">
        <v>343</v>
      </c>
    </row>
    <row r="168" spans="1:10" x14ac:dyDescent="0.25">
      <c r="A168" s="4" t="s">
        <v>156</v>
      </c>
      <c r="B168" s="4">
        <v>696</v>
      </c>
      <c r="C168" s="4">
        <v>44</v>
      </c>
      <c r="D168" s="17">
        <v>6.3218390804597707E-2</v>
      </c>
      <c r="E168" s="4">
        <v>7</v>
      </c>
      <c r="F168" s="4"/>
      <c r="G168" s="4"/>
      <c r="H168" s="4" t="s">
        <v>343</v>
      </c>
      <c r="I168" s="4" t="s">
        <v>343</v>
      </c>
      <c r="J168" s="4" t="s">
        <v>343</v>
      </c>
    </row>
    <row r="169" spans="1:10" x14ac:dyDescent="0.25">
      <c r="A169" s="4" t="s">
        <v>337</v>
      </c>
      <c r="B169" s="4">
        <v>936</v>
      </c>
      <c r="C169" s="4">
        <v>248</v>
      </c>
      <c r="D169" s="17">
        <v>0.26495726495726496</v>
      </c>
      <c r="E169" s="4">
        <v>151</v>
      </c>
      <c r="F169" s="4" t="s">
        <v>343</v>
      </c>
      <c r="G169" s="4"/>
      <c r="H169" s="4" t="s">
        <v>343</v>
      </c>
      <c r="I169" s="4" t="s">
        <v>343</v>
      </c>
      <c r="J169" s="4" t="s">
        <v>343</v>
      </c>
    </row>
    <row r="170" spans="1:10" x14ac:dyDescent="0.25">
      <c r="A170" s="4" t="s">
        <v>301</v>
      </c>
      <c r="B170" s="4">
        <v>1742</v>
      </c>
      <c r="C170" s="4">
        <v>144</v>
      </c>
      <c r="D170" s="17">
        <v>8.2663605051664757E-2</v>
      </c>
      <c r="E170" s="4">
        <v>3</v>
      </c>
      <c r="F170" s="4" t="s">
        <v>343</v>
      </c>
      <c r="G170" s="4"/>
      <c r="H170" s="4" t="s">
        <v>343</v>
      </c>
      <c r="I170" s="4" t="s">
        <v>343</v>
      </c>
      <c r="J170" s="4" t="s">
        <v>343</v>
      </c>
    </row>
    <row r="171" spans="1:10" x14ac:dyDescent="0.25">
      <c r="A171" s="4" t="s">
        <v>230</v>
      </c>
      <c r="B171" s="4">
        <v>74</v>
      </c>
      <c r="C171" s="4">
        <v>3</v>
      </c>
      <c r="D171" s="17">
        <v>4.0540540540540543E-2</v>
      </c>
      <c r="E171" s="4" t="s">
        <v>5</v>
      </c>
      <c r="F171" s="4"/>
      <c r="G171" s="4"/>
      <c r="H171" s="4"/>
      <c r="I171" s="4"/>
      <c r="J171" s="4"/>
    </row>
    <row r="172" spans="1:10" x14ac:dyDescent="0.25">
      <c r="A172" s="4" t="s">
        <v>227</v>
      </c>
      <c r="B172" s="4">
        <v>7360</v>
      </c>
      <c r="C172" s="4">
        <v>1231</v>
      </c>
      <c r="D172" s="17">
        <v>0.16725543478260871</v>
      </c>
      <c r="E172" s="4" t="s">
        <v>5</v>
      </c>
      <c r="F172" s="4" t="s">
        <v>343</v>
      </c>
      <c r="G172" s="4"/>
      <c r="H172" s="4"/>
      <c r="I172" s="4"/>
      <c r="J172" s="4"/>
    </row>
    <row r="173" spans="1:10" x14ac:dyDescent="0.25">
      <c r="A173" s="4" t="s">
        <v>109</v>
      </c>
      <c r="B173" s="4">
        <v>572</v>
      </c>
      <c r="C173" s="4">
        <v>219</v>
      </c>
      <c r="D173" s="17">
        <v>0.38286713286713286</v>
      </c>
      <c r="E173" s="4" t="s">
        <v>5</v>
      </c>
      <c r="F173" s="4" t="s">
        <v>343</v>
      </c>
      <c r="G173" s="4"/>
      <c r="H173" s="4"/>
      <c r="I173" s="4"/>
      <c r="J173" s="4"/>
    </row>
    <row r="174" spans="1:10" x14ac:dyDescent="0.25">
      <c r="A174" s="4" t="s">
        <v>245</v>
      </c>
      <c r="B174" s="4">
        <v>16519</v>
      </c>
      <c r="C174" s="4">
        <v>1918</v>
      </c>
      <c r="D174" s="17">
        <v>0.11610872328833464</v>
      </c>
      <c r="E174" s="4">
        <v>45</v>
      </c>
      <c r="F174" s="4" t="s">
        <v>343</v>
      </c>
      <c r="G174" s="4"/>
      <c r="H174" s="4" t="s">
        <v>343</v>
      </c>
      <c r="I174" s="4" t="s">
        <v>343</v>
      </c>
      <c r="J174" s="4" t="s">
        <v>343</v>
      </c>
    </row>
    <row r="175" spans="1:10" x14ac:dyDescent="0.25">
      <c r="A175" s="4" t="s">
        <v>322</v>
      </c>
      <c r="B175" s="4">
        <v>1405</v>
      </c>
      <c r="C175" s="4">
        <v>90</v>
      </c>
      <c r="D175" s="17">
        <v>6.4056939501779361E-2</v>
      </c>
      <c r="E175" s="4" t="s">
        <v>5</v>
      </c>
      <c r="F175" s="4" t="s">
        <v>343</v>
      </c>
      <c r="G175" s="4"/>
      <c r="H175" s="4"/>
      <c r="I175" s="4"/>
      <c r="J175" s="4"/>
    </row>
    <row r="176" spans="1:10" x14ac:dyDescent="0.25">
      <c r="A176" s="4" t="s">
        <v>164</v>
      </c>
      <c r="B176" s="4">
        <v>892</v>
      </c>
      <c r="C176" s="4">
        <v>18</v>
      </c>
      <c r="D176" s="17">
        <v>2.0179372197309416E-2</v>
      </c>
      <c r="E176" s="4">
        <v>7</v>
      </c>
      <c r="F176" s="4"/>
      <c r="G176" s="4"/>
      <c r="H176" s="4" t="s">
        <v>343</v>
      </c>
      <c r="I176" s="4" t="s">
        <v>343</v>
      </c>
      <c r="J176" s="4" t="s">
        <v>343</v>
      </c>
    </row>
    <row r="177" spans="1:10" x14ac:dyDescent="0.25">
      <c r="A177" s="4" t="s">
        <v>191</v>
      </c>
      <c r="B177" s="4">
        <v>331</v>
      </c>
      <c r="C177" s="4">
        <v>8</v>
      </c>
      <c r="D177" s="17">
        <v>2.4169184290030211E-2</v>
      </c>
      <c r="E177" s="4" t="s">
        <v>5</v>
      </c>
      <c r="F177" s="4"/>
      <c r="G177" s="4"/>
      <c r="H177" s="4"/>
      <c r="I177" s="4"/>
      <c r="J177" s="4"/>
    </row>
    <row r="178" spans="1:10" x14ac:dyDescent="0.25">
      <c r="A178" s="4" t="s">
        <v>182</v>
      </c>
      <c r="B178" s="4">
        <v>151</v>
      </c>
      <c r="C178" s="4">
        <v>22</v>
      </c>
      <c r="D178" s="17">
        <v>0.14569536423841059</v>
      </c>
      <c r="E178" s="4" t="s">
        <v>5</v>
      </c>
      <c r="F178" s="4"/>
      <c r="G178" s="4"/>
      <c r="H178" s="4"/>
      <c r="I178" s="4"/>
      <c r="J178" s="4"/>
    </row>
    <row r="179" spans="1:10" x14ac:dyDescent="0.25">
      <c r="A179" s="4" t="s">
        <v>196</v>
      </c>
      <c r="B179" s="4">
        <v>1276</v>
      </c>
      <c r="C179" s="4">
        <v>133</v>
      </c>
      <c r="D179" s="17">
        <v>0.1042319749216301</v>
      </c>
      <c r="E179" s="4">
        <v>6</v>
      </c>
      <c r="F179" s="4" t="s">
        <v>343</v>
      </c>
      <c r="G179" s="4"/>
      <c r="H179" s="4" t="s">
        <v>343</v>
      </c>
      <c r="I179" s="4" t="s">
        <v>343</v>
      </c>
      <c r="J179" s="4" t="s">
        <v>343</v>
      </c>
    </row>
    <row r="180" spans="1:10" x14ac:dyDescent="0.25">
      <c r="A180" s="4" t="s">
        <v>255</v>
      </c>
      <c r="B180" s="4">
        <v>1506</v>
      </c>
      <c r="C180" s="4">
        <v>55</v>
      </c>
      <c r="D180" s="17">
        <v>3.6520584329349272E-2</v>
      </c>
      <c r="E180" s="4">
        <v>6</v>
      </c>
      <c r="F180" s="4" t="s">
        <v>343</v>
      </c>
      <c r="G180" s="4"/>
      <c r="H180" s="4" t="s">
        <v>343</v>
      </c>
      <c r="I180" s="4" t="s">
        <v>343</v>
      </c>
      <c r="J180" s="4" t="s">
        <v>343</v>
      </c>
    </row>
    <row r="181" spans="1:10" x14ac:dyDescent="0.25">
      <c r="A181" s="4" t="s">
        <v>299</v>
      </c>
      <c r="B181" s="4">
        <v>2107</v>
      </c>
      <c r="C181" s="4">
        <v>86</v>
      </c>
      <c r="D181" s="17">
        <v>4.0816326530612242E-2</v>
      </c>
      <c r="E181" s="4">
        <v>10</v>
      </c>
      <c r="F181" s="4" t="s">
        <v>343</v>
      </c>
      <c r="G181" s="4"/>
      <c r="H181" s="4" t="s">
        <v>343</v>
      </c>
      <c r="I181" s="4" t="s">
        <v>343</v>
      </c>
      <c r="J181" s="4" t="s">
        <v>343</v>
      </c>
    </row>
    <row r="182" spans="1:10" x14ac:dyDescent="0.25">
      <c r="A182" s="4" t="s">
        <v>86</v>
      </c>
      <c r="B182" s="4">
        <v>769</v>
      </c>
      <c r="C182" s="4">
        <v>100</v>
      </c>
      <c r="D182" s="17">
        <v>0.13003901170351106</v>
      </c>
      <c r="E182" s="4" t="s">
        <v>5</v>
      </c>
      <c r="F182" s="4" t="s">
        <v>343</v>
      </c>
      <c r="G182" s="4"/>
      <c r="H182" s="4" t="s">
        <v>343</v>
      </c>
      <c r="I182" s="4"/>
      <c r="J182" s="4" t="s">
        <v>343</v>
      </c>
    </row>
    <row r="183" spans="1:10" x14ac:dyDescent="0.25">
      <c r="A183" s="4" t="s">
        <v>62</v>
      </c>
      <c r="B183" s="4">
        <v>2205</v>
      </c>
      <c r="C183" s="4">
        <v>112</v>
      </c>
      <c r="D183" s="17">
        <v>5.0793650793650794E-2</v>
      </c>
      <c r="E183" s="4" t="s">
        <v>5</v>
      </c>
      <c r="F183" s="4" t="s">
        <v>343</v>
      </c>
      <c r="G183" s="4" t="s">
        <v>343</v>
      </c>
      <c r="H183" s="4" t="s">
        <v>343</v>
      </c>
      <c r="I183" s="4"/>
      <c r="J183" s="4" t="s">
        <v>343</v>
      </c>
    </row>
    <row r="184" spans="1:10" x14ac:dyDescent="0.25">
      <c r="A184" s="4" t="s">
        <v>133</v>
      </c>
      <c r="B184" s="4">
        <v>5693</v>
      </c>
      <c r="C184" s="4">
        <v>341</v>
      </c>
      <c r="D184" s="17">
        <v>5.9898120498858246E-2</v>
      </c>
      <c r="E184" s="4">
        <v>15</v>
      </c>
      <c r="F184" s="4" t="s">
        <v>343</v>
      </c>
      <c r="G184" s="4"/>
      <c r="H184" s="4" t="s">
        <v>343</v>
      </c>
      <c r="I184" s="4" t="s">
        <v>343</v>
      </c>
      <c r="J184" s="4" t="s">
        <v>343</v>
      </c>
    </row>
    <row r="185" spans="1:10" x14ac:dyDescent="0.25">
      <c r="A185" s="4" t="s">
        <v>179</v>
      </c>
      <c r="B185" s="4">
        <v>2564</v>
      </c>
      <c r="C185" s="4">
        <v>223</v>
      </c>
      <c r="D185" s="17">
        <v>8.6973478939157564E-2</v>
      </c>
      <c r="E185" s="4">
        <v>63</v>
      </c>
      <c r="F185" s="4" t="s">
        <v>343</v>
      </c>
      <c r="G185" s="4"/>
      <c r="H185" s="4" t="s">
        <v>343</v>
      </c>
      <c r="I185" s="4" t="s">
        <v>343</v>
      </c>
      <c r="J185" s="4" t="s">
        <v>343</v>
      </c>
    </row>
    <row r="186" spans="1:10" x14ac:dyDescent="0.25">
      <c r="A186" s="4" t="s">
        <v>194</v>
      </c>
      <c r="B186" s="4">
        <v>70</v>
      </c>
      <c r="C186" s="4">
        <v>7</v>
      </c>
      <c r="D186" s="17">
        <v>0.1</v>
      </c>
      <c r="E186" s="4" t="s">
        <v>5</v>
      </c>
      <c r="F186" s="4"/>
      <c r="G186" s="4"/>
      <c r="H186" s="4"/>
      <c r="I186" s="4"/>
      <c r="J186" s="4"/>
    </row>
    <row r="187" spans="1:10" x14ac:dyDescent="0.25">
      <c r="A187" s="4" t="s">
        <v>277</v>
      </c>
      <c r="B187" s="4">
        <v>16382</v>
      </c>
      <c r="C187" s="4">
        <v>2038</v>
      </c>
      <c r="D187" s="17">
        <v>0.12440483457453302</v>
      </c>
      <c r="E187" s="4">
        <v>257</v>
      </c>
      <c r="F187" s="4" t="s">
        <v>343</v>
      </c>
      <c r="G187" s="4"/>
      <c r="H187" s="4" t="s">
        <v>343</v>
      </c>
      <c r="I187" s="4" t="s">
        <v>343</v>
      </c>
      <c r="J187" s="4" t="s">
        <v>343</v>
      </c>
    </row>
    <row r="188" spans="1:10" x14ac:dyDescent="0.25">
      <c r="A188" s="4" t="s">
        <v>272</v>
      </c>
      <c r="B188" s="4">
        <v>319</v>
      </c>
      <c r="C188" s="4">
        <v>7</v>
      </c>
      <c r="D188" s="17">
        <v>2.1943573667711599E-2</v>
      </c>
      <c r="E188" s="4" t="s">
        <v>5</v>
      </c>
      <c r="F188" s="4"/>
      <c r="G188" s="4"/>
      <c r="H188" s="4"/>
      <c r="I188" s="4"/>
      <c r="J188" s="4"/>
    </row>
    <row r="189" spans="1:10" x14ac:dyDescent="0.25">
      <c r="A189" s="4" t="s">
        <v>110</v>
      </c>
      <c r="B189" s="4">
        <v>24050</v>
      </c>
      <c r="C189" s="4">
        <v>760</v>
      </c>
      <c r="D189" s="17">
        <v>3.1600831600831603E-2</v>
      </c>
      <c r="E189" s="4" t="s">
        <v>5</v>
      </c>
      <c r="F189" s="4" t="s">
        <v>343</v>
      </c>
      <c r="G189" s="4"/>
      <c r="H189" s="4" t="s">
        <v>343</v>
      </c>
      <c r="I189" s="4"/>
      <c r="J189" s="4" t="s">
        <v>343</v>
      </c>
    </row>
    <row r="190" spans="1:10" x14ac:dyDescent="0.25">
      <c r="A190" s="4" t="s">
        <v>91</v>
      </c>
      <c r="B190" s="4">
        <v>6365</v>
      </c>
      <c r="C190" s="4">
        <v>419</v>
      </c>
      <c r="D190" s="17">
        <v>6.5828750981932443E-2</v>
      </c>
      <c r="E190" s="4">
        <v>47</v>
      </c>
      <c r="F190" s="4" t="s">
        <v>343</v>
      </c>
      <c r="G190" s="4"/>
      <c r="H190" s="4" t="s">
        <v>343</v>
      </c>
      <c r="I190" s="4" t="s">
        <v>343</v>
      </c>
      <c r="J190" s="4" t="s">
        <v>343</v>
      </c>
    </row>
    <row r="191" spans="1:10" x14ac:dyDescent="0.25">
      <c r="A191" s="4" t="s">
        <v>309</v>
      </c>
      <c r="B191" s="4">
        <v>179</v>
      </c>
      <c r="C191" s="4">
        <v>11</v>
      </c>
      <c r="D191" s="17">
        <v>6.1452513966480445E-2</v>
      </c>
      <c r="E191" s="4" t="s">
        <v>5</v>
      </c>
      <c r="F191" s="4"/>
      <c r="G191" s="4"/>
      <c r="H191" s="4"/>
      <c r="I191" s="4"/>
      <c r="J191" s="4"/>
    </row>
    <row r="192" spans="1:10" x14ac:dyDescent="0.25">
      <c r="A192" s="4" t="s">
        <v>88</v>
      </c>
      <c r="B192" s="4">
        <v>385</v>
      </c>
      <c r="C192" s="4">
        <v>64</v>
      </c>
      <c r="D192" s="17">
        <v>0.16623376623376623</v>
      </c>
      <c r="E192" s="4" t="s">
        <v>5</v>
      </c>
      <c r="F192" s="4" t="s">
        <v>343</v>
      </c>
      <c r="G192" s="4"/>
      <c r="H192" s="4"/>
      <c r="I192" s="4"/>
      <c r="J192" s="4"/>
    </row>
    <row r="193" spans="1:10" x14ac:dyDescent="0.25">
      <c r="A193" s="4" t="s">
        <v>189</v>
      </c>
      <c r="B193" s="4">
        <v>1119</v>
      </c>
      <c r="C193" s="4">
        <v>111</v>
      </c>
      <c r="D193" s="17">
        <v>9.9195710455764072E-2</v>
      </c>
      <c r="E193" s="4">
        <v>3</v>
      </c>
      <c r="F193" s="4" t="s">
        <v>343</v>
      </c>
      <c r="G193" s="4"/>
      <c r="H193" s="4" t="s">
        <v>343</v>
      </c>
      <c r="I193" s="4" t="s">
        <v>343</v>
      </c>
      <c r="J193" s="4" t="s">
        <v>343</v>
      </c>
    </row>
    <row r="194" spans="1:10" x14ac:dyDescent="0.25">
      <c r="A194" s="4" t="s">
        <v>84</v>
      </c>
      <c r="B194" s="4">
        <v>678</v>
      </c>
      <c r="C194" s="4">
        <v>70</v>
      </c>
      <c r="D194" s="17">
        <v>0.10324483775811209</v>
      </c>
      <c r="E194" s="4" t="s">
        <v>5</v>
      </c>
      <c r="F194" s="4" t="s">
        <v>343</v>
      </c>
      <c r="G194" s="4"/>
      <c r="H194" s="4" t="s">
        <v>343</v>
      </c>
      <c r="I194" s="4"/>
      <c r="J194" s="4" t="s">
        <v>343</v>
      </c>
    </row>
    <row r="195" spans="1:10" x14ac:dyDescent="0.25">
      <c r="A195" s="4" t="s">
        <v>170</v>
      </c>
      <c r="B195" s="4">
        <v>249</v>
      </c>
      <c r="C195" s="4">
        <v>4</v>
      </c>
      <c r="D195" s="17">
        <v>1.6064257028112448E-2</v>
      </c>
      <c r="E195" s="4" t="s">
        <v>5</v>
      </c>
      <c r="F195" s="4"/>
      <c r="G195" s="4"/>
      <c r="H195" s="4"/>
      <c r="I195" s="4"/>
      <c r="J195" s="4"/>
    </row>
    <row r="196" spans="1:10" x14ac:dyDescent="0.25">
      <c r="A196" s="4" t="s">
        <v>278</v>
      </c>
      <c r="B196" s="4">
        <v>58</v>
      </c>
      <c r="C196" s="4">
        <v>3</v>
      </c>
      <c r="D196" s="17">
        <v>5.1724137931034482E-2</v>
      </c>
      <c r="E196" s="4" t="s">
        <v>5</v>
      </c>
      <c r="F196" s="4"/>
      <c r="G196" s="4"/>
      <c r="H196" s="4"/>
      <c r="I196" s="4"/>
      <c r="J196" s="4"/>
    </row>
    <row r="197" spans="1:10" x14ac:dyDescent="0.25">
      <c r="A197" s="4" t="s">
        <v>187</v>
      </c>
      <c r="B197" s="4">
        <v>1237</v>
      </c>
      <c r="C197" s="4">
        <v>105</v>
      </c>
      <c r="D197" s="17">
        <v>8.488278092158448E-2</v>
      </c>
      <c r="E197" s="4">
        <v>21</v>
      </c>
      <c r="F197" s="4" t="s">
        <v>343</v>
      </c>
      <c r="G197" s="4"/>
      <c r="H197" s="4" t="s">
        <v>343</v>
      </c>
      <c r="I197" s="4" t="s">
        <v>343</v>
      </c>
      <c r="J197" s="4" t="s">
        <v>343</v>
      </c>
    </row>
    <row r="198" spans="1:10" x14ac:dyDescent="0.25">
      <c r="A198" s="4" t="s">
        <v>284</v>
      </c>
      <c r="B198" s="4">
        <v>10293</v>
      </c>
      <c r="C198" s="4">
        <v>635</v>
      </c>
      <c r="D198" s="17">
        <v>6.169241231905178E-2</v>
      </c>
      <c r="E198" s="4">
        <v>134</v>
      </c>
      <c r="F198" s="4" t="s">
        <v>343</v>
      </c>
      <c r="G198" s="4"/>
      <c r="H198" s="4" t="s">
        <v>343</v>
      </c>
      <c r="I198" s="4" t="s">
        <v>343</v>
      </c>
      <c r="J198" s="4" t="s">
        <v>343</v>
      </c>
    </row>
    <row r="199" spans="1:10" x14ac:dyDescent="0.25">
      <c r="A199" s="4" t="s">
        <v>181</v>
      </c>
      <c r="B199" s="4">
        <v>7243</v>
      </c>
      <c r="C199" s="4">
        <v>273</v>
      </c>
      <c r="D199" s="17">
        <v>3.7691564268949332E-2</v>
      </c>
      <c r="E199" s="4">
        <v>53</v>
      </c>
      <c r="F199" s="4" t="s">
        <v>343</v>
      </c>
      <c r="G199" s="4"/>
      <c r="H199" s="4" t="s">
        <v>343</v>
      </c>
      <c r="I199" s="4" t="s">
        <v>343</v>
      </c>
      <c r="J199" s="4" t="s">
        <v>343</v>
      </c>
    </row>
    <row r="200" spans="1:10" x14ac:dyDescent="0.25">
      <c r="A200" s="4" t="s">
        <v>162</v>
      </c>
      <c r="B200" s="4">
        <v>981</v>
      </c>
      <c r="C200" s="4">
        <v>57</v>
      </c>
      <c r="D200" s="17">
        <v>5.8103975535168197E-2</v>
      </c>
      <c r="E200" s="4" t="s">
        <v>5</v>
      </c>
      <c r="F200" s="4" t="s">
        <v>343</v>
      </c>
      <c r="G200" s="4"/>
      <c r="H200" s="4" t="s">
        <v>343</v>
      </c>
      <c r="I200" s="4"/>
      <c r="J200" s="4" t="s">
        <v>343</v>
      </c>
    </row>
    <row r="201" spans="1:10" x14ac:dyDescent="0.25">
      <c r="A201" s="4" t="s">
        <v>271</v>
      </c>
      <c r="B201" s="4">
        <v>51</v>
      </c>
      <c r="C201" s="4">
        <v>2</v>
      </c>
      <c r="D201" s="17">
        <v>3.9215686274509803E-2</v>
      </c>
      <c r="E201" s="4" t="s">
        <v>5</v>
      </c>
      <c r="F201" s="4"/>
      <c r="G201" s="4"/>
      <c r="H201" s="4"/>
      <c r="I201" s="4"/>
      <c r="J201" s="4"/>
    </row>
    <row r="202" spans="1:10" x14ac:dyDescent="0.25">
      <c r="A202" s="4" t="s">
        <v>219</v>
      </c>
      <c r="B202" s="4">
        <v>862</v>
      </c>
      <c r="C202" s="4">
        <v>17</v>
      </c>
      <c r="D202" s="17">
        <v>1.9721577726218097E-2</v>
      </c>
      <c r="E202" s="4" t="s">
        <v>5</v>
      </c>
      <c r="F202" s="4"/>
      <c r="G202" s="4"/>
      <c r="H202" s="4"/>
      <c r="I202" s="4"/>
      <c r="J202" s="4"/>
    </row>
    <row r="203" spans="1:10" x14ac:dyDescent="0.25">
      <c r="A203" s="4" t="s">
        <v>264</v>
      </c>
      <c r="B203" s="4">
        <v>76</v>
      </c>
      <c r="C203" s="4">
        <v>1</v>
      </c>
      <c r="D203" s="17">
        <v>1.3157894736842105E-2</v>
      </c>
      <c r="E203" s="4" t="s">
        <v>5</v>
      </c>
      <c r="F203" s="4"/>
      <c r="G203" s="4"/>
      <c r="H203" s="4"/>
      <c r="I203" s="4"/>
      <c r="J203" s="4"/>
    </row>
    <row r="204" spans="1:10" x14ac:dyDescent="0.25">
      <c r="A204" s="4" t="s">
        <v>58</v>
      </c>
      <c r="B204" s="4">
        <v>38</v>
      </c>
      <c r="C204" s="4" t="s">
        <v>5</v>
      </c>
      <c r="D204" s="17" t="s">
        <v>5</v>
      </c>
      <c r="E204" s="4" t="s">
        <v>5</v>
      </c>
      <c r="F204" s="4"/>
      <c r="G204" s="4"/>
      <c r="H204" s="4"/>
      <c r="I204" s="4"/>
      <c r="J204" s="4"/>
    </row>
    <row r="205" spans="1:10" x14ac:dyDescent="0.25">
      <c r="A205" s="4" t="s">
        <v>52</v>
      </c>
      <c r="B205" s="4">
        <v>144</v>
      </c>
      <c r="C205" s="4" t="s">
        <v>5</v>
      </c>
      <c r="D205" s="17" t="s">
        <v>5</v>
      </c>
      <c r="E205" s="4" t="s">
        <v>5</v>
      </c>
      <c r="F205" s="4"/>
      <c r="G205" s="4"/>
      <c r="H205" s="4"/>
      <c r="I205" s="4"/>
      <c r="J205" s="4"/>
    </row>
    <row r="206" spans="1:10" x14ac:dyDescent="0.25">
      <c r="A206" s="4" t="s">
        <v>183</v>
      </c>
      <c r="B206" s="4">
        <v>556</v>
      </c>
      <c r="C206" s="4">
        <v>79</v>
      </c>
      <c r="D206" s="17">
        <v>0.1420863309352518</v>
      </c>
      <c r="E206" s="4">
        <v>1</v>
      </c>
      <c r="F206" s="4" t="s">
        <v>343</v>
      </c>
      <c r="G206" s="4"/>
      <c r="H206" s="4"/>
      <c r="I206" s="4" t="s">
        <v>343</v>
      </c>
      <c r="J206" s="4" t="s">
        <v>343</v>
      </c>
    </row>
    <row r="207" spans="1:10" x14ac:dyDescent="0.25">
      <c r="A207" s="4" t="s">
        <v>204</v>
      </c>
      <c r="B207" s="4">
        <v>3020</v>
      </c>
      <c r="C207" s="4">
        <v>182</v>
      </c>
      <c r="D207" s="17">
        <v>6.0264900662251653E-2</v>
      </c>
      <c r="E207" s="4">
        <v>31</v>
      </c>
      <c r="F207" s="4" t="s">
        <v>343</v>
      </c>
      <c r="G207" s="4"/>
      <c r="H207" s="4" t="s">
        <v>343</v>
      </c>
      <c r="I207" s="4" t="s">
        <v>343</v>
      </c>
      <c r="J207" s="4" t="s">
        <v>343</v>
      </c>
    </row>
    <row r="208" spans="1:10" x14ac:dyDescent="0.25">
      <c r="A208" s="4" t="s">
        <v>4</v>
      </c>
      <c r="B208" s="4">
        <v>4972</v>
      </c>
      <c r="C208" s="4">
        <v>455</v>
      </c>
      <c r="D208" s="17">
        <v>9.1512469831053905E-2</v>
      </c>
      <c r="E208" s="4" t="s">
        <v>5</v>
      </c>
      <c r="F208" s="4" t="s">
        <v>343</v>
      </c>
      <c r="G208" s="4"/>
      <c r="H208" s="4"/>
      <c r="I208" s="4"/>
      <c r="J208" s="4"/>
    </row>
    <row r="209" spans="1:10" x14ac:dyDescent="0.25">
      <c r="A209" s="4" t="s">
        <v>54</v>
      </c>
      <c r="B209" s="4">
        <v>31</v>
      </c>
      <c r="C209" s="4" t="s">
        <v>5</v>
      </c>
      <c r="D209" s="17" t="s">
        <v>5</v>
      </c>
      <c r="E209" s="4" t="s">
        <v>5</v>
      </c>
      <c r="F209" s="4"/>
      <c r="G209" s="4"/>
      <c r="H209" s="4"/>
      <c r="I209" s="4"/>
      <c r="J209" s="4"/>
    </row>
    <row r="210" spans="1:10" x14ac:dyDescent="0.25">
      <c r="A210" s="4" t="s">
        <v>312</v>
      </c>
      <c r="B210" s="4">
        <v>200</v>
      </c>
      <c r="C210" s="4">
        <v>3</v>
      </c>
      <c r="D210" s="17">
        <v>1.4999999999999999E-2</v>
      </c>
      <c r="E210" s="4" t="s">
        <v>5</v>
      </c>
      <c r="F210" s="4"/>
      <c r="G210" s="4"/>
      <c r="H210" s="4"/>
      <c r="I210" s="4"/>
      <c r="J210" s="4"/>
    </row>
    <row r="211" spans="1:10" x14ac:dyDescent="0.25">
      <c r="A211" s="4" t="s">
        <v>186</v>
      </c>
      <c r="B211" s="4">
        <v>176</v>
      </c>
      <c r="C211" s="4" t="s">
        <v>5</v>
      </c>
      <c r="D211" s="17" t="s">
        <v>5</v>
      </c>
      <c r="E211" s="4" t="s">
        <v>5</v>
      </c>
      <c r="F211" s="4"/>
      <c r="G211" s="4"/>
      <c r="H211" s="4"/>
      <c r="I211" s="4"/>
      <c r="J211" s="4"/>
    </row>
    <row r="212" spans="1:10" x14ac:dyDescent="0.25">
      <c r="A212" s="4" t="s">
        <v>64</v>
      </c>
      <c r="B212" s="4">
        <v>20119</v>
      </c>
      <c r="C212" s="4">
        <v>2331</v>
      </c>
      <c r="D212" s="17">
        <v>0.11586062925592723</v>
      </c>
      <c r="E212" s="4">
        <v>8</v>
      </c>
      <c r="F212" s="4" t="s">
        <v>343</v>
      </c>
      <c r="G212" s="4" t="s">
        <v>343</v>
      </c>
      <c r="H212" s="4" t="s">
        <v>343</v>
      </c>
      <c r="I212" s="4" t="s">
        <v>343</v>
      </c>
      <c r="J212" s="4" t="s">
        <v>343</v>
      </c>
    </row>
    <row r="213" spans="1:10" x14ac:dyDescent="0.25">
      <c r="A213" s="4" t="s">
        <v>188</v>
      </c>
      <c r="B213" s="4">
        <v>244</v>
      </c>
      <c r="C213" s="4">
        <v>5</v>
      </c>
      <c r="D213" s="17">
        <v>2.0491803278688523E-2</v>
      </c>
      <c r="E213" s="4" t="s">
        <v>5</v>
      </c>
      <c r="F213" s="4"/>
      <c r="G213" s="4"/>
      <c r="H213" s="4"/>
      <c r="I213" s="4"/>
      <c r="J213" s="4"/>
    </row>
    <row r="214" spans="1:10" x14ac:dyDescent="0.25">
      <c r="A214" s="4" t="s">
        <v>16</v>
      </c>
      <c r="B214" s="4">
        <v>143</v>
      </c>
      <c r="C214" s="4">
        <v>1</v>
      </c>
      <c r="D214" s="17">
        <v>6.993006993006993E-3</v>
      </c>
      <c r="E214" s="4" t="s">
        <v>5</v>
      </c>
      <c r="F214" s="4"/>
      <c r="G214" s="4"/>
      <c r="H214" s="4"/>
      <c r="I214" s="4"/>
      <c r="J214" s="4"/>
    </row>
    <row r="215" spans="1:10" x14ac:dyDescent="0.25">
      <c r="A215" s="4" t="s">
        <v>154</v>
      </c>
      <c r="B215" s="4">
        <v>296</v>
      </c>
      <c r="C215" s="4">
        <v>17</v>
      </c>
      <c r="D215" s="17">
        <v>5.7432432432432436E-2</v>
      </c>
      <c r="E215" s="4" t="s">
        <v>5</v>
      </c>
      <c r="F215" s="4"/>
      <c r="G215" s="4"/>
      <c r="H215" s="4"/>
      <c r="I215" s="4"/>
      <c r="J215" s="4"/>
    </row>
    <row r="216" spans="1:10" x14ac:dyDescent="0.25">
      <c r="A216" s="4" t="s">
        <v>211</v>
      </c>
      <c r="B216" s="4">
        <v>9547</v>
      </c>
      <c r="C216" s="4" t="s">
        <v>5</v>
      </c>
      <c r="D216" s="17" t="s">
        <v>5</v>
      </c>
      <c r="E216" s="4" t="s">
        <v>5</v>
      </c>
      <c r="F216" s="4"/>
      <c r="G216" s="4"/>
      <c r="H216" s="4" t="s">
        <v>343</v>
      </c>
      <c r="I216" s="4"/>
      <c r="J216" s="4" t="s">
        <v>343</v>
      </c>
    </row>
    <row r="217" spans="1:10" x14ac:dyDescent="0.25">
      <c r="A217" s="4" t="s">
        <v>20</v>
      </c>
      <c r="B217" s="4">
        <v>234</v>
      </c>
      <c r="C217" s="4">
        <v>17</v>
      </c>
      <c r="D217" s="17">
        <v>7.2649572649572655E-2</v>
      </c>
      <c r="E217" s="4" t="s">
        <v>5</v>
      </c>
      <c r="F217" s="4"/>
      <c r="G217" s="4"/>
      <c r="H217" s="4" t="s">
        <v>343</v>
      </c>
      <c r="I217" s="4"/>
      <c r="J217" s="4" t="s">
        <v>343</v>
      </c>
    </row>
    <row r="218" spans="1:10" x14ac:dyDescent="0.25">
      <c r="A218" s="4" t="s">
        <v>174</v>
      </c>
      <c r="B218" s="4">
        <v>850</v>
      </c>
      <c r="C218" s="4">
        <v>124</v>
      </c>
      <c r="D218" s="17">
        <v>0.14588235294117646</v>
      </c>
      <c r="E218" s="4">
        <v>11</v>
      </c>
      <c r="F218" s="4" t="s">
        <v>343</v>
      </c>
      <c r="G218" s="4" t="s">
        <v>343</v>
      </c>
      <c r="H218" s="4" t="s">
        <v>343</v>
      </c>
      <c r="I218" s="4" t="s">
        <v>343</v>
      </c>
      <c r="J218" s="4" t="s">
        <v>343</v>
      </c>
    </row>
    <row r="219" spans="1:10" x14ac:dyDescent="0.25">
      <c r="A219" s="4" t="s">
        <v>66</v>
      </c>
      <c r="B219" s="4">
        <v>364</v>
      </c>
      <c r="C219" s="4">
        <v>18</v>
      </c>
      <c r="D219" s="17">
        <v>4.9450549450549448E-2</v>
      </c>
      <c r="E219" s="4" t="s">
        <v>5</v>
      </c>
      <c r="F219" s="4"/>
      <c r="G219" s="4"/>
      <c r="H219" s="4"/>
      <c r="I219" s="4"/>
      <c r="J219" s="4"/>
    </row>
    <row r="220" spans="1:10" x14ac:dyDescent="0.25">
      <c r="A220" s="4" t="s">
        <v>28</v>
      </c>
      <c r="B220" s="4">
        <v>3848</v>
      </c>
      <c r="C220" s="4">
        <v>573</v>
      </c>
      <c r="D220" s="17">
        <v>0.14890852390852391</v>
      </c>
      <c r="E220" s="4">
        <v>4</v>
      </c>
      <c r="F220" s="4" t="s">
        <v>343</v>
      </c>
      <c r="G220" s="4"/>
      <c r="H220" s="4" t="s">
        <v>343</v>
      </c>
      <c r="I220" s="4" t="s">
        <v>343</v>
      </c>
      <c r="J220" s="4" t="s">
        <v>343</v>
      </c>
    </row>
    <row r="221" spans="1:10" x14ac:dyDescent="0.25">
      <c r="A221" s="4" t="s">
        <v>94</v>
      </c>
      <c r="B221" s="4">
        <v>1260</v>
      </c>
      <c r="C221" s="4">
        <v>112</v>
      </c>
      <c r="D221" s="17">
        <v>8.8888888888888892E-2</v>
      </c>
      <c r="E221" s="4">
        <v>2</v>
      </c>
      <c r="F221" s="4" t="s">
        <v>343</v>
      </c>
      <c r="G221" s="4"/>
      <c r="H221" s="4" t="s">
        <v>343</v>
      </c>
      <c r="I221" s="4" t="s">
        <v>343</v>
      </c>
      <c r="J221" s="4" t="s">
        <v>343</v>
      </c>
    </row>
    <row r="222" spans="1:10" x14ac:dyDescent="0.25">
      <c r="A222" s="4" t="s">
        <v>293</v>
      </c>
      <c r="B222" s="4">
        <v>244</v>
      </c>
      <c r="C222" s="4">
        <v>12</v>
      </c>
      <c r="D222" s="17">
        <v>4.9180327868852458E-2</v>
      </c>
      <c r="E222" s="4" t="s">
        <v>5</v>
      </c>
      <c r="F222" s="4"/>
      <c r="G222" s="4"/>
      <c r="H222" s="4"/>
      <c r="I222" s="4"/>
      <c r="J222" s="4"/>
    </row>
    <row r="223" spans="1:10" x14ac:dyDescent="0.25">
      <c r="A223" s="4" t="s">
        <v>257</v>
      </c>
      <c r="B223" s="4">
        <v>480</v>
      </c>
      <c r="C223" s="4" t="s">
        <v>5</v>
      </c>
      <c r="D223" s="17" t="s">
        <v>5</v>
      </c>
      <c r="E223" s="4" t="s">
        <v>5</v>
      </c>
      <c r="F223" s="4"/>
      <c r="G223" s="4" t="s">
        <v>343</v>
      </c>
      <c r="H223" s="4"/>
      <c r="I223" s="4"/>
      <c r="J223" s="4"/>
    </row>
    <row r="224" spans="1:10" x14ac:dyDescent="0.25">
      <c r="A224" s="4" t="s">
        <v>12</v>
      </c>
      <c r="B224" s="4">
        <v>2648</v>
      </c>
      <c r="C224" s="4">
        <v>244</v>
      </c>
      <c r="D224" s="17">
        <v>9.2145015105740177E-2</v>
      </c>
      <c r="E224" s="4">
        <v>3</v>
      </c>
      <c r="F224" s="4" t="s">
        <v>343</v>
      </c>
      <c r="G224" s="4"/>
      <c r="H224" s="4" t="s">
        <v>343</v>
      </c>
      <c r="I224" s="4" t="s">
        <v>343</v>
      </c>
      <c r="J224" s="4" t="s">
        <v>343</v>
      </c>
    </row>
    <row r="225" spans="1:10" x14ac:dyDescent="0.25">
      <c r="A225" s="4" t="s">
        <v>320</v>
      </c>
      <c r="B225" s="4">
        <v>141</v>
      </c>
      <c r="C225" s="4">
        <v>21</v>
      </c>
      <c r="D225" s="17">
        <v>0.14893617021276595</v>
      </c>
      <c r="E225" s="4" t="s">
        <v>5</v>
      </c>
      <c r="F225" s="4"/>
      <c r="G225" s="4"/>
      <c r="H225" s="4" t="s">
        <v>343</v>
      </c>
      <c r="I225" s="4"/>
      <c r="J225" s="4" t="s">
        <v>343</v>
      </c>
    </row>
    <row r="226" spans="1:10" x14ac:dyDescent="0.25">
      <c r="A226" s="4" t="s">
        <v>311</v>
      </c>
      <c r="B226" s="4">
        <v>2867</v>
      </c>
      <c r="C226" s="4">
        <v>153</v>
      </c>
      <c r="D226" s="17">
        <v>5.33658876874782E-2</v>
      </c>
      <c r="E226" s="4">
        <v>4</v>
      </c>
      <c r="F226" s="4" t="s">
        <v>343</v>
      </c>
      <c r="G226" s="4"/>
      <c r="H226" s="4" t="s">
        <v>343</v>
      </c>
      <c r="I226" s="4" t="s">
        <v>343</v>
      </c>
      <c r="J226" s="4" t="s">
        <v>343</v>
      </c>
    </row>
    <row r="227" spans="1:10" x14ac:dyDescent="0.25">
      <c r="A227" s="4" t="s">
        <v>209</v>
      </c>
      <c r="B227" s="4">
        <v>24635</v>
      </c>
      <c r="C227" s="4">
        <v>1831</v>
      </c>
      <c r="D227" s="17">
        <v>7.4325147148366147E-2</v>
      </c>
      <c r="E227" s="4">
        <v>13</v>
      </c>
      <c r="F227" s="4" t="s">
        <v>343</v>
      </c>
      <c r="G227" s="4"/>
      <c r="H227" s="4" t="s">
        <v>343</v>
      </c>
      <c r="I227" s="4" t="s">
        <v>343</v>
      </c>
      <c r="J227" s="4" t="s">
        <v>343</v>
      </c>
    </row>
    <row r="228" spans="1:10" x14ac:dyDescent="0.25">
      <c r="A228" s="4" t="s">
        <v>93</v>
      </c>
      <c r="B228" s="4">
        <v>48</v>
      </c>
      <c r="C228" s="4">
        <v>8</v>
      </c>
      <c r="D228" s="17">
        <v>0.16666666666666666</v>
      </c>
      <c r="E228" s="4" t="s">
        <v>5</v>
      </c>
      <c r="F228" s="4"/>
      <c r="G228" s="4"/>
      <c r="H228" s="4"/>
      <c r="I228" s="4"/>
      <c r="J228" s="4"/>
    </row>
    <row r="229" spans="1:10" x14ac:dyDescent="0.25">
      <c r="A229" s="4" t="s">
        <v>97</v>
      </c>
      <c r="B229" s="4">
        <v>625</v>
      </c>
      <c r="C229" s="4">
        <v>22</v>
      </c>
      <c r="D229" s="17">
        <v>3.5200000000000002E-2</v>
      </c>
      <c r="E229" s="4" t="s">
        <v>5</v>
      </c>
      <c r="F229" s="4"/>
      <c r="G229" s="4"/>
      <c r="H229" s="4"/>
      <c r="I229" s="4"/>
      <c r="J229" s="4"/>
    </row>
    <row r="230" spans="1:10" x14ac:dyDescent="0.25">
      <c r="A230" s="4" t="s">
        <v>26</v>
      </c>
      <c r="B230" s="4">
        <v>140</v>
      </c>
      <c r="C230" s="4">
        <v>32</v>
      </c>
      <c r="D230" s="17">
        <v>0.22857142857142856</v>
      </c>
      <c r="E230" s="4" t="s">
        <v>5</v>
      </c>
      <c r="F230" s="4"/>
      <c r="G230" s="4"/>
      <c r="H230" s="4"/>
      <c r="I230" s="4"/>
      <c r="J230" s="4"/>
    </row>
    <row r="231" spans="1:10" x14ac:dyDescent="0.25">
      <c r="A231" s="4" t="s">
        <v>30</v>
      </c>
      <c r="B231" s="4">
        <v>4898</v>
      </c>
      <c r="C231" s="4">
        <v>101</v>
      </c>
      <c r="D231" s="17">
        <v>2.0620661494487547E-2</v>
      </c>
      <c r="E231" s="4">
        <v>21</v>
      </c>
      <c r="F231" s="4" t="s">
        <v>343</v>
      </c>
      <c r="G231" s="4"/>
      <c r="H231" s="4" t="s">
        <v>343</v>
      </c>
      <c r="I231" s="4" t="s">
        <v>343</v>
      </c>
      <c r="J231" s="4" t="s">
        <v>343</v>
      </c>
    </row>
    <row r="232" spans="1:10" x14ac:dyDescent="0.25">
      <c r="A232" s="4" t="s">
        <v>68</v>
      </c>
      <c r="B232" s="4">
        <v>3000</v>
      </c>
      <c r="C232" s="4">
        <v>222</v>
      </c>
      <c r="D232" s="17">
        <v>7.3999999999999996E-2</v>
      </c>
      <c r="E232" s="4">
        <v>68</v>
      </c>
      <c r="F232" s="4" t="s">
        <v>343</v>
      </c>
      <c r="G232" s="4"/>
      <c r="H232" s="4" t="s">
        <v>343</v>
      </c>
      <c r="I232" s="4" t="s">
        <v>343</v>
      </c>
      <c r="J232" s="4" t="s">
        <v>343</v>
      </c>
    </row>
    <row r="233" spans="1:10" x14ac:dyDescent="0.25">
      <c r="A233" s="4" t="s">
        <v>98</v>
      </c>
      <c r="B233" s="4">
        <v>366</v>
      </c>
      <c r="C233" s="4">
        <v>7</v>
      </c>
      <c r="D233" s="17">
        <v>1.912568306010929E-2</v>
      </c>
      <c r="E233" s="4">
        <v>1</v>
      </c>
      <c r="F233" s="4"/>
      <c r="G233" s="4"/>
      <c r="H233" s="4"/>
      <c r="I233" s="4" t="s">
        <v>343</v>
      </c>
      <c r="J233" s="4" t="s">
        <v>343</v>
      </c>
    </row>
    <row r="234" spans="1:10" x14ac:dyDescent="0.25">
      <c r="A234" s="4" t="s">
        <v>288</v>
      </c>
      <c r="B234" s="4">
        <v>1053</v>
      </c>
      <c r="C234" s="4">
        <v>19</v>
      </c>
      <c r="D234" s="17">
        <v>1.8043684710351376E-2</v>
      </c>
      <c r="E234" s="4" t="s">
        <v>5</v>
      </c>
      <c r="F234" s="4"/>
      <c r="G234" s="4"/>
      <c r="H234" s="4"/>
      <c r="I234" s="4"/>
      <c r="J234" s="4"/>
    </row>
    <row r="235" spans="1:10" x14ac:dyDescent="0.25">
      <c r="A235" s="4" t="s">
        <v>122</v>
      </c>
      <c r="B235" s="4">
        <v>185</v>
      </c>
      <c r="C235" s="4">
        <v>98</v>
      </c>
      <c r="D235" s="17">
        <v>0.52972972972972976</v>
      </c>
      <c r="E235" s="4" t="s">
        <v>5</v>
      </c>
      <c r="F235" s="4" t="s">
        <v>343</v>
      </c>
      <c r="G235" s="4"/>
      <c r="H235" s="4"/>
      <c r="I235" s="4"/>
      <c r="J235" s="4"/>
    </row>
    <row r="236" spans="1:10" x14ac:dyDescent="0.25">
      <c r="A236" s="4" t="s">
        <v>193</v>
      </c>
      <c r="B236" s="4">
        <v>571</v>
      </c>
      <c r="C236" s="4">
        <v>40</v>
      </c>
      <c r="D236" s="17">
        <v>7.0052539404553416E-2</v>
      </c>
      <c r="E236" s="4" t="s">
        <v>5</v>
      </c>
      <c r="F236" s="4"/>
      <c r="G236" s="4"/>
      <c r="H236" s="4" t="s">
        <v>343</v>
      </c>
      <c r="I236" s="4"/>
      <c r="J236" s="4" t="s">
        <v>343</v>
      </c>
    </row>
    <row r="237" spans="1:10" x14ac:dyDescent="0.25">
      <c r="A237" s="4" t="s">
        <v>169</v>
      </c>
      <c r="B237" s="4">
        <v>811</v>
      </c>
      <c r="C237" s="4">
        <v>19</v>
      </c>
      <c r="D237" s="17">
        <v>2.3427866831072751E-2</v>
      </c>
      <c r="E237" s="4">
        <v>3</v>
      </c>
      <c r="F237" s="4"/>
      <c r="G237" s="4"/>
      <c r="H237" s="4"/>
      <c r="I237" s="4" t="s">
        <v>343</v>
      </c>
      <c r="J237" s="4" t="s">
        <v>343</v>
      </c>
    </row>
    <row r="238" spans="1:10" x14ac:dyDescent="0.25">
      <c r="A238" s="4" t="s">
        <v>104</v>
      </c>
      <c r="B238" s="4">
        <v>16549</v>
      </c>
      <c r="C238" s="4">
        <v>2337</v>
      </c>
      <c r="D238" s="17">
        <v>0.14121699196326062</v>
      </c>
      <c r="E238" s="4">
        <v>183</v>
      </c>
      <c r="F238" s="4" t="s">
        <v>343</v>
      </c>
      <c r="G238" s="4"/>
      <c r="H238" s="4" t="s">
        <v>343</v>
      </c>
      <c r="I238" s="4" t="s">
        <v>343</v>
      </c>
      <c r="J238" s="4" t="s">
        <v>343</v>
      </c>
    </row>
    <row r="239" spans="1:10" x14ac:dyDescent="0.25">
      <c r="A239" s="4" t="s">
        <v>101</v>
      </c>
      <c r="B239" s="4">
        <v>492</v>
      </c>
      <c r="C239" s="4" t="s">
        <v>5</v>
      </c>
      <c r="D239" s="17" t="e">
        <v>#VALUE!</v>
      </c>
      <c r="E239" s="4" t="s">
        <v>5</v>
      </c>
      <c r="F239" s="4"/>
      <c r="G239" s="4"/>
      <c r="H239" s="4" t="s">
        <v>343</v>
      </c>
      <c r="I239" s="4"/>
      <c r="J239" s="4" t="s">
        <v>343</v>
      </c>
    </row>
    <row r="240" spans="1:10" x14ac:dyDescent="0.25">
      <c r="A240" s="4" t="s">
        <v>59</v>
      </c>
      <c r="B240" s="4">
        <v>526</v>
      </c>
      <c r="C240" s="4">
        <v>5</v>
      </c>
      <c r="D240" s="17">
        <v>9.5057034220532317E-3</v>
      </c>
      <c r="E240" s="4" t="s">
        <v>5</v>
      </c>
      <c r="F240" s="4"/>
      <c r="G240" s="4"/>
      <c r="H240" s="4" t="s">
        <v>343</v>
      </c>
      <c r="I240" s="4"/>
      <c r="J240" s="4" t="s">
        <v>343</v>
      </c>
    </row>
    <row r="241" spans="1:10" x14ac:dyDescent="0.25">
      <c r="A241" s="4" t="s">
        <v>17</v>
      </c>
      <c r="B241" s="4">
        <v>15231</v>
      </c>
      <c r="C241" s="4" t="s">
        <v>5</v>
      </c>
      <c r="D241" s="17" t="s">
        <v>5</v>
      </c>
      <c r="E241" s="4" t="s">
        <v>5</v>
      </c>
      <c r="F241" s="4"/>
      <c r="G241" s="4" t="s">
        <v>343</v>
      </c>
      <c r="H241" s="4" t="s">
        <v>343</v>
      </c>
      <c r="I241" s="4"/>
      <c r="J241" s="4" t="s">
        <v>343</v>
      </c>
    </row>
    <row r="242" spans="1:10" x14ac:dyDescent="0.25">
      <c r="A242" s="4" t="s">
        <v>36</v>
      </c>
      <c r="B242" s="4">
        <v>4354</v>
      </c>
      <c r="C242" s="4">
        <v>112</v>
      </c>
      <c r="D242" s="17">
        <v>2.5723472668810289E-2</v>
      </c>
      <c r="E242" s="4" t="s">
        <v>5</v>
      </c>
      <c r="F242" s="4" t="s">
        <v>343</v>
      </c>
      <c r="G242" s="4"/>
      <c r="H242" s="4"/>
      <c r="I242" s="4"/>
      <c r="J242" s="4"/>
    </row>
    <row r="243" spans="1:10" x14ac:dyDescent="0.25">
      <c r="A243" s="4" t="s">
        <v>8</v>
      </c>
      <c r="B243" s="4">
        <v>458</v>
      </c>
      <c r="C243" s="4">
        <v>6</v>
      </c>
      <c r="D243" s="17">
        <v>1.3100436681222707E-2</v>
      </c>
      <c r="E243" s="4" t="s">
        <v>5</v>
      </c>
      <c r="F243" s="4"/>
      <c r="G243" s="4"/>
      <c r="H243" s="4"/>
      <c r="I243" s="4"/>
      <c r="J243" s="4"/>
    </row>
    <row r="244" spans="1:10" x14ac:dyDescent="0.25">
      <c r="A244" s="4" t="s">
        <v>261</v>
      </c>
      <c r="B244" s="4">
        <v>1722</v>
      </c>
      <c r="C244" s="4">
        <v>47</v>
      </c>
      <c r="D244" s="17">
        <v>2.72938443670151E-2</v>
      </c>
      <c r="E244" s="4">
        <v>6</v>
      </c>
      <c r="F244" s="4"/>
      <c r="G244" s="4"/>
      <c r="H244" s="4"/>
      <c r="I244" s="4" t="s">
        <v>343</v>
      </c>
      <c r="J244" s="4" t="s">
        <v>343</v>
      </c>
    </row>
    <row r="245" spans="1:10" x14ac:dyDescent="0.25">
      <c r="A245" s="4" t="s">
        <v>114</v>
      </c>
      <c r="B245" s="4">
        <v>3184</v>
      </c>
      <c r="C245" s="4">
        <v>134</v>
      </c>
      <c r="D245" s="17">
        <v>4.2085427135678394E-2</v>
      </c>
      <c r="E245" s="4" t="s">
        <v>5</v>
      </c>
      <c r="F245" s="4" t="s">
        <v>343</v>
      </c>
      <c r="G245" s="4"/>
      <c r="H245" s="4"/>
      <c r="I245" s="4"/>
      <c r="J245" s="4"/>
    </row>
    <row r="246" spans="1:10" x14ac:dyDescent="0.25">
      <c r="A246" s="4" t="s">
        <v>286</v>
      </c>
      <c r="B246" s="4">
        <v>2320</v>
      </c>
      <c r="C246" s="4">
        <v>238</v>
      </c>
      <c r="D246" s="17">
        <v>0.10258620689655172</v>
      </c>
      <c r="E246" s="4">
        <v>1</v>
      </c>
      <c r="F246" s="4" t="s">
        <v>343</v>
      </c>
      <c r="G246" s="4" t="s">
        <v>343</v>
      </c>
      <c r="H246" s="4" t="s">
        <v>343</v>
      </c>
      <c r="I246" s="4" t="s">
        <v>343</v>
      </c>
      <c r="J246" s="4" t="s">
        <v>343</v>
      </c>
    </row>
    <row r="247" spans="1:10" x14ac:dyDescent="0.25">
      <c r="A247" s="4" t="s">
        <v>147</v>
      </c>
      <c r="B247" s="4">
        <v>28</v>
      </c>
      <c r="C247" s="4" t="s">
        <v>5</v>
      </c>
      <c r="D247" s="17" t="s">
        <v>5</v>
      </c>
      <c r="E247" s="4" t="s">
        <v>5</v>
      </c>
      <c r="F247" s="4"/>
      <c r="G247" s="4"/>
      <c r="H247" s="4"/>
      <c r="I247" s="4"/>
      <c r="J247" s="4"/>
    </row>
    <row r="248" spans="1:10" x14ac:dyDescent="0.25">
      <c r="A248" s="4" t="s">
        <v>34</v>
      </c>
      <c r="B248" s="4">
        <v>30</v>
      </c>
      <c r="C248" s="4">
        <v>8</v>
      </c>
      <c r="D248" s="17">
        <v>0.26666666666666666</v>
      </c>
      <c r="E248" s="4">
        <v>7</v>
      </c>
      <c r="F248" s="4"/>
      <c r="G248" s="4"/>
      <c r="H248" s="4"/>
      <c r="I248" s="4" t="s">
        <v>343</v>
      </c>
      <c r="J248" s="4" t="s">
        <v>343</v>
      </c>
    </row>
    <row r="249" spans="1:10" x14ac:dyDescent="0.25">
      <c r="A249" s="4" t="s">
        <v>314</v>
      </c>
      <c r="B249" s="4">
        <v>176</v>
      </c>
      <c r="C249" s="4">
        <v>5</v>
      </c>
      <c r="D249" s="17">
        <v>2.8409090909090908E-2</v>
      </c>
      <c r="E249" s="4" t="s">
        <v>5</v>
      </c>
      <c r="F249" s="4"/>
      <c r="G249" s="4"/>
      <c r="H249" s="4"/>
      <c r="I249" s="4"/>
      <c r="J249" s="4"/>
    </row>
    <row r="250" spans="1:10" x14ac:dyDescent="0.25">
      <c r="A250" s="4" t="s">
        <v>76</v>
      </c>
      <c r="B250" s="4">
        <v>1876</v>
      </c>
      <c r="C250" s="4">
        <v>160</v>
      </c>
      <c r="D250" s="17">
        <v>8.5287846481876331E-2</v>
      </c>
      <c r="E250" s="4">
        <v>13</v>
      </c>
      <c r="F250" s="4" t="s">
        <v>343</v>
      </c>
      <c r="G250" s="4"/>
      <c r="H250" s="4" t="s">
        <v>343</v>
      </c>
      <c r="I250" s="4" t="s">
        <v>343</v>
      </c>
      <c r="J250" s="4" t="s">
        <v>343</v>
      </c>
    </row>
    <row r="251" spans="1:10" x14ac:dyDescent="0.25">
      <c r="A251" s="4" t="s">
        <v>218</v>
      </c>
      <c r="B251" s="4">
        <v>856</v>
      </c>
      <c r="C251" s="4">
        <v>40</v>
      </c>
      <c r="D251" s="17">
        <v>4.6728971962616821E-2</v>
      </c>
      <c r="E251" s="4" t="s">
        <v>5</v>
      </c>
      <c r="F251" s="4"/>
      <c r="G251" s="4"/>
      <c r="H251" s="4" t="s">
        <v>343</v>
      </c>
      <c r="I251" s="4"/>
      <c r="J251" s="4" t="s">
        <v>343</v>
      </c>
    </row>
    <row r="252" spans="1:10" x14ac:dyDescent="0.25">
      <c r="A252" s="4" t="s">
        <v>80</v>
      </c>
      <c r="B252" s="4">
        <v>65</v>
      </c>
      <c r="C252" s="4" t="s">
        <v>5</v>
      </c>
      <c r="D252" s="17" t="s">
        <v>5</v>
      </c>
      <c r="E252" s="4" t="s">
        <v>5</v>
      </c>
      <c r="F252" s="4"/>
      <c r="G252" s="4"/>
      <c r="H252" s="4"/>
      <c r="I252" s="4"/>
      <c r="J252" s="4"/>
    </row>
    <row r="253" spans="1:10" x14ac:dyDescent="0.25">
      <c r="A253" s="4" t="s">
        <v>100</v>
      </c>
      <c r="B253" s="4">
        <v>53906</v>
      </c>
      <c r="C253" s="4">
        <v>8411</v>
      </c>
      <c r="D253" s="17">
        <v>0.15603086854895559</v>
      </c>
      <c r="E253" s="4" t="s">
        <v>5</v>
      </c>
      <c r="F253" s="4" t="s">
        <v>343</v>
      </c>
      <c r="G253" s="4"/>
      <c r="H253" s="4" t="s">
        <v>343</v>
      </c>
      <c r="I253" s="4"/>
      <c r="J253" s="4" t="s">
        <v>343</v>
      </c>
    </row>
    <row r="254" spans="1:10" x14ac:dyDescent="0.25">
      <c r="A254" s="4" t="s">
        <v>228</v>
      </c>
      <c r="B254" s="4">
        <v>4920</v>
      </c>
      <c r="C254" s="4">
        <v>445</v>
      </c>
      <c r="D254" s="17">
        <v>9.0447154471544722E-2</v>
      </c>
      <c r="E254" s="4">
        <v>2</v>
      </c>
      <c r="F254" s="4" t="s">
        <v>343</v>
      </c>
      <c r="G254" s="4"/>
      <c r="H254" s="4" t="s">
        <v>343</v>
      </c>
      <c r="I254" s="4" t="s">
        <v>343</v>
      </c>
      <c r="J254" s="4" t="s">
        <v>343</v>
      </c>
    </row>
    <row r="255" spans="1:10" x14ac:dyDescent="0.25">
      <c r="A255" s="4" t="s">
        <v>329</v>
      </c>
      <c r="B255" s="4">
        <v>4131</v>
      </c>
      <c r="C255" s="4">
        <v>400</v>
      </c>
      <c r="D255" s="17">
        <v>9.682885499878964E-2</v>
      </c>
      <c r="E255" s="4" t="s">
        <v>5</v>
      </c>
      <c r="F255" s="4" t="s">
        <v>343</v>
      </c>
      <c r="G255" s="4"/>
      <c r="H255" s="4" t="s">
        <v>343</v>
      </c>
      <c r="I255" s="4"/>
      <c r="J255" s="4" t="s">
        <v>343</v>
      </c>
    </row>
    <row r="256" spans="1:10" x14ac:dyDescent="0.25">
      <c r="A256" s="4" t="s">
        <v>197</v>
      </c>
      <c r="B256" s="4">
        <v>285</v>
      </c>
      <c r="C256" s="4">
        <v>11</v>
      </c>
      <c r="D256" s="17">
        <v>3.8596491228070177E-2</v>
      </c>
      <c r="E256" s="4" t="s">
        <v>5</v>
      </c>
      <c r="F256" s="4"/>
      <c r="G256" s="4"/>
      <c r="H256" s="4"/>
      <c r="I256" s="4"/>
      <c r="J256" s="4"/>
    </row>
    <row r="257" spans="1:10" x14ac:dyDescent="0.25">
      <c r="A257" s="4" t="s">
        <v>29</v>
      </c>
      <c r="B257" s="4">
        <v>2785</v>
      </c>
      <c r="C257" s="4">
        <v>236</v>
      </c>
      <c r="D257" s="17">
        <v>8.4739676840215439E-2</v>
      </c>
      <c r="E257" s="4">
        <v>51</v>
      </c>
      <c r="F257" s="4" t="s">
        <v>343</v>
      </c>
      <c r="G257" s="4"/>
      <c r="H257" s="4" t="s">
        <v>343</v>
      </c>
      <c r="I257" s="4" t="s">
        <v>343</v>
      </c>
      <c r="J257" s="4" t="s">
        <v>343</v>
      </c>
    </row>
    <row r="258" spans="1:10" x14ac:dyDescent="0.25">
      <c r="A258" s="4" t="s">
        <v>220</v>
      </c>
      <c r="B258" s="4">
        <v>10</v>
      </c>
      <c r="C258" s="4" t="s">
        <v>5</v>
      </c>
      <c r="D258" s="17" t="s">
        <v>5</v>
      </c>
      <c r="E258" s="4" t="s">
        <v>5</v>
      </c>
      <c r="F258" s="4"/>
      <c r="G258" s="4"/>
      <c r="H258" s="4"/>
      <c r="I258" s="4"/>
      <c r="J258" s="4"/>
    </row>
    <row r="259" spans="1:10" x14ac:dyDescent="0.25">
      <c r="A259" s="4" t="s">
        <v>177</v>
      </c>
      <c r="B259" s="4">
        <v>4918</v>
      </c>
      <c r="C259" s="4">
        <v>757</v>
      </c>
      <c r="D259" s="17">
        <v>0.15392435949572997</v>
      </c>
      <c r="E259" s="4">
        <v>49</v>
      </c>
      <c r="F259" s="4" t="s">
        <v>343</v>
      </c>
      <c r="G259" s="4"/>
      <c r="H259" s="4" t="s">
        <v>343</v>
      </c>
      <c r="I259" s="4" t="s">
        <v>343</v>
      </c>
      <c r="J259" s="4" t="s">
        <v>343</v>
      </c>
    </row>
    <row r="260" spans="1:10" x14ac:dyDescent="0.25">
      <c r="A260" s="4" t="s">
        <v>113</v>
      </c>
      <c r="B260" s="4">
        <v>9995</v>
      </c>
      <c r="C260" s="4">
        <v>808</v>
      </c>
      <c r="D260" s="17">
        <v>8.0840420210105055E-2</v>
      </c>
      <c r="E260" s="4">
        <v>64</v>
      </c>
      <c r="F260" s="4" t="s">
        <v>343</v>
      </c>
      <c r="G260" s="4"/>
      <c r="H260" s="4" t="s">
        <v>343</v>
      </c>
      <c r="I260" s="4" t="s">
        <v>343</v>
      </c>
      <c r="J260" s="4" t="s">
        <v>343</v>
      </c>
    </row>
    <row r="261" spans="1:10" x14ac:dyDescent="0.25">
      <c r="A261" s="4" t="s">
        <v>229</v>
      </c>
      <c r="B261" s="4">
        <v>95</v>
      </c>
      <c r="C261" s="4">
        <v>6</v>
      </c>
      <c r="D261" s="17">
        <v>6.3157894736842107E-2</v>
      </c>
      <c r="E261" s="4" t="s">
        <v>5</v>
      </c>
      <c r="F261" s="4"/>
      <c r="G261" s="4"/>
      <c r="H261" s="4"/>
      <c r="I261" s="4"/>
      <c r="J261" s="4"/>
    </row>
    <row r="262" spans="1:10" x14ac:dyDescent="0.25">
      <c r="A262" s="4" t="s">
        <v>125</v>
      </c>
      <c r="B262" s="4">
        <v>55</v>
      </c>
      <c r="C262" s="4">
        <v>2</v>
      </c>
      <c r="D262" s="17">
        <v>3.6363636363636362E-2</v>
      </c>
      <c r="E262" s="4" t="s">
        <v>5</v>
      </c>
      <c r="F262" s="4"/>
      <c r="G262" s="4"/>
      <c r="H262" s="4"/>
      <c r="I262" s="4"/>
      <c r="J262" s="4"/>
    </row>
    <row r="263" spans="1:10" x14ac:dyDescent="0.25">
      <c r="A263" s="4" t="s">
        <v>239</v>
      </c>
      <c r="B263" s="4">
        <v>10041</v>
      </c>
      <c r="C263" s="4">
        <v>438</v>
      </c>
      <c r="D263" s="17">
        <v>4.3621153271586492E-2</v>
      </c>
      <c r="E263" s="4">
        <v>2</v>
      </c>
      <c r="F263" s="4" t="s">
        <v>343</v>
      </c>
      <c r="G263" s="4"/>
      <c r="H263" s="4" t="s">
        <v>343</v>
      </c>
      <c r="I263" s="4" t="s">
        <v>343</v>
      </c>
      <c r="J263" s="4" t="s">
        <v>343</v>
      </c>
    </row>
    <row r="264" spans="1:10" x14ac:dyDescent="0.25">
      <c r="A264" s="4" t="s">
        <v>123</v>
      </c>
      <c r="B264" s="4">
        <v>7373</v>
      </c>
      <c r="C264" s="4">
        <v>178</v>
      </c>
      <c r="D264" s="17">
        <v>2.4142140241421403E-2</v>
      </c>
      <c r="E264" s="4">
        <v>30</v>
      </c>
      <c r="F264" s="4" t="s">
        <v>343</v>
      </c>
      <c r="G264" s="4"/>
      <c r="H264" s="4" t="s">
        <v>343</v>
      </c>
      <c r="I264" s="4" t="s">
        <v>343</v>
      </c>
      <c r="J264" s="4" t="s">
        <v>343</v>
      </c>
    </row>
    <row r="265" spans="1:10" x14ac:dyDescent="0.25">
      <c r="A265" s="4" t="s">
        <v>74</v>
      </c>
      <c r="B265" s="4">
        <v>648</v>
      </c>
      <c r="C265" s="4">
        <v>134</v>
      </c>
      <c r="D265" s="17">
        <v>0.20679012345679013</v>
      </c>
      <c r="E265" s="4">
        <v>1</v>
      </c>
      <c r="F265" s="4" t="s">
        <v>343</v>
      </c>
      <c r="G265" s="4"/>
      <c r="H265" s="4"/>
      <c r="I265" s="4" t="s">
        <v>343</v>
      </c>
      <c r="J265" s="4" t="s">
        <v>343</v>
      </c>
    </row>
    <row r="266" spans="1:10" x14ac:dyDescent="0.25">
      <c r="A266" s="4" t="s">
        <v>192</v>
      </c>
      <c r="B266" s="4">
        <v>660</v>
      </c>
      <c r="C266" s="4">
        <v>13</v>
      </c>
      <c r="D266" s="17">
        <v>1.9696969696969695E-2</v>
      </c>
      <c r="E266" s="4" t="s">
        <v>5</v>
      </c>
      <c r="F266" s="4"/>
      <c r="G266" s="4"/>
      <c r="H266" s="4" t="s">
        <v>343</v>
      </c>
      <c r="I266" s="4"/>
      <c r="J266" s="4" t="s">
        <v>343</v>
      </c>
    </row>
    <row r="267" spans="1:10" x14ac:dyDescent="0.25">
      <c r="A267" s="4" t="s">
        <v>135</v>
      </c>
      <c r="B267" s="4">
        <v>9864</v>
      </c>
      <c r="C267" s="4">
        <v>612</v>
      </c>
      <c r="D267" s="17">
        <v>6.2043795620437957E-2</v>
      </c>
      <c r="E267" s="4">
        <v>62</v>
      </c>
      <c r="F267" s="4" t="s">
        <v>343</v>
      </c>
      <c r="G267" s="4"/>
      <c r="H267" s="4" t="s">
        <v>343</v>
      </c>
      <c r="I267" s="4" t="s">
        <v>343</v>
      </c>
      <c r="J267" s="4" t="s">
        <v>343</v>
      </c>
    </row>
    <row r="268" spans="1:10" x14ac:dyDescent="0.25">
      <c r="A268" s="4" t="s">
        <v>90</v>
      </c>
      <c r="B268" s="4">
        <v>1232</v>
      </c>
      <c r="C268" s="4">
        <v>97</v>
      </c>
      <c r="D268" s="17">
        <v>7.8733766233766239E-2</v>
      </c>
      <c r="E268" s="4" t="s">
        <v>5</v>
      </c>
      <c r="F268" s="4" t="s">
        <v>343</v>
      </c>
      <c r="G268" s="4"/>
      <c r="H268" s="4"/>
      <c r="I268" s="4"/>
      <c r="J268" s="4"/>
    </row>
    <row r="269" spans="1:10" x14ac:dyDescent="0.25">
      <c r="A269" s="4" t="s">
        <v>173</v>
      </c>
      <c r="B269" s="4">
        <v>218</v>
      </c>
      <c r="C269" s="4">
        <v>3</v>
      </c>
      <c r="D269" s="17">
        <v>1.3761467889908258E-2</v>
      </c>
      <c r="E269" s="4" t="s">
        <v>5</v>
      </c>
      <c r="F269" s="4"/>
      <c r="G269" s="4" t="s">
        <v>343</v>
      </c>
      <c r="H269" s="4"/>
      <c r="I269" s="4"/>
      <c r="J269" s="4"/>
    </row>
    <row r="270" spans="1:10" x14ac:dyDescent="0.25">
      <c r="A270" s="4" t="s">
        <v>252</v>
      </c>
      <c r="B270" s="4">
        <v>787</v>
      </c>
      <c r="C270" s="4">
        <v>53</v>
      </c>
      <c r="D270" s="17">
        <v>6.734434561626429E-2</v>
      </c>
      <c r="E270" s="4" t="s">
        <v>5</v>
      </c>
      <c r="F270" s="4" t="s">
        <v>343</v>
      </c>
      <c r="G270" s="4"/>
      <c r="H270" s="4" t="s">
        <v>343</v>
      </c>
      <c r="I270" s="4"/>
      <c r="J270" s="4" t="s">
        <v>343</v>
      </c>
    </row>
    <row r="271" spans="1:10" x14ac:dyDescent="0.25">
      <c r="A271" s="4" t="s">
        <v>260</v>
      </c>
      <c r="B271" s="4">
        <v>31982</v>
      </c>
      <c r="C271" s="4">
        <v>3370</v>
      </c>
      <c r="D271" s="17">
        <v>0.10537177162153712</v>
      </c>
      <c r="E271" s="4">
        <v>928</v>
      </c>
      <c r="F271" s="4" t="s">
        <v>343</v>
      </c>
      <c r="G271" s="4" t="s">
        <v>343</v>
      </c>
      <c r="H271" s="4"/>
      <c r="I271" s="4" t="s">
        <v>343</v>
      </c>
      <c r="J271" s="4" t="s">
        <v>343</v>
      </c>
    </row>
    <row r="272" spans="1:10" x14ac:dyDescent="0.25">
      <c r="A272" s="4" t="s">
        <v>168</v>
      </c>
      <c r="B272" s="4">
        <v>81</v>
      </c>
      <c r="C272" s="4">
        <v>3</v>
      </c>
      <c r="D272" s="17">
        <v>3.7037037037037035E-2</v>
      </c>
      <c r="E272" s="4" t="s">
        <v>5</v>
      </c>
      <c r="F272" s="4"/>
      <c r="G272" s="4"/>
      <c r="H272" s="4" t="s">
        <v>343</v>
      </c>
      <c r="I272" s="4"/>
      <c r="J272" s="4" t="s">
        <v>343</v>
      </c>
    </row>
    <row r="273" spans="1:10" x14ac:dyDescent="0.25">
      <c r="A273" s="4" t="s">
        <v>313</v>
      </c>
      <c r="B273" s="4">
        <v>153</v>
      </c>
      <c r="C273" s="4">
        <v>9</v>
      </c>
      <c r="D273" s="17">
        <v>5.8823529411764705E-2</v>
      </c>
      <c r="E273" s="4" t="s">
        <v>5</v>
      </c>
      <c r="F273" s="4"/>
      <c r="G273" s="4"/>
      <c r="H273" s="4"/>
      <c r="I273" s="4"/>
      <c r="J273" s="4"/>
    </row>
    <row r="274" spans="1:10" x14ac:dyDescent="0.25">
      <c r="A274" s="4" t="s">
        <v>233</v>
      </c>
      <c r="B274" s="4">
        <v>5116</v>
      </c>
      <c r="C274" s="4">
        <v>337</v>
      </c>
      <c r="D274" s="17">
        <v>6.5871774824081311E-2</v>
      </c>
      <c r="E274" s="4" t="s">
        <v>5</v>
      </c>
      <c r="F274" s="4" t="s">
        <v>343</v>
      </c>
      <c r="G274" s="4"/>
      <c r="H274" s="4" t="s">
        <v>343</v>
      </c>
      <c r="I274" s="4"/>
      <c r="J274" s="4" t="s">
        <v>343</v>
      </c>
    </row>
    <row r="275" spans="1:10" x14ac:dyDescent="0.25">
      <c r="A275" s="4" t="s">
        <v>43</v>
      </c>
      <c r="B275" s="4">
        <v>1297</v>
      </c>
      <c r="C275" s="4" t="s">
        <v>5</v>
      </c>
      <c r="D275" s="17" t="s">
        <v>5</v>
      </c>
      <c r="E275" s="4" t="s">
        <v>5</v>
      </c>
      <c r="F275" s="4"/>
      <c r="G275" s="4"/>
      <c r="H275" s="4"/>
      <c r="I275" s="4"/>
      <c r="J275" s="4"/>
    </row>
    <row r="276" spans="1:10" x14ac:dyDescent="0.25">
      <c r="A276" s="4" t="s">
        <v>18</v>
      </c>
      <c r="B276" s="4">
        <v>11</v>
      </c>
      <c r="C276" s="4" t="s">
        <v>5</v>
      </c>
      <c r="D276" s="17" t="s">
        <v>5</v>
      </c>
      <c r="E276" s="4" t="s">
        <v>5</v>
      </c>
      <c r="F276" s="4"/>
      <c r="G276" s="4"/>
      <c r="H276" s="4"/>
      <c r="I276" s="4"/>
      <c r="J276" s="4"/>
    </row>
    <row r="277" spans="1:10" x14ac:dyDescent="0.25">
      <c r="A277" s="4" t="s">
        <v>198</v>
      </c>
      <c r="B277" s="4">
        <v>3289</v>
      </c>
      <c r="C277" s="4">
        <v>148</v>
      </c>
      <c r="D277" s="17">
        <v>4.499847978108848E-2</v>
      </c>
      <c r="E277" s="4">
        <v>9</v>
      </c>
      <c r="F277" s="4" t="s">
        <v>343</v>
      </c>
      <c r="G277" s="4"/>
      <c r="H277" s="4" t="s">
        <v>343</v>
      </c>
      <c r="I277" s="4" t="s">
        <v>343</v>
      </c>
      <c r="J277" s="4" t="s">
        <v>343</v>
      </c>
    </row>
    <row r="278" spans="1:10" x14ac:dyDescent="0.25">
      <c r="A278" s="4" t="s">
        <v>315</v>
      </c>
      <c r="B278" s="4">
        <v>47</v>
      </c>
      <c r="C278" s="4" t="s">
        <v>5</v>
      </c>
      <c r="D278" s="17" t="s">
        <v>5</v>
      </c>
      <c r="E278" s="4" t="s">
        <v>5</v>
      </c>
      <c r="F278" s="4"/>
      <c r="G278" s="4"/>
      <c r="H278" s="4"/>
      <c r="I278" s="4"/>
      <c r="J278" s="4"/>
    </row>
    <row r="279" spans="1:10" x14ac:dyDescent="0.25">
      <c r="A279" s="4" t="s">
        <v>232</v>
      </c>
      <c r="B279" s="4">
        <v>850</v>
      </c>
      <c r="C279" s="4">
        <v>82</v>
      </c>
      <c r="D279" s="17">
        <v>9.6470588235294114E-2</v>
      </c>
      <c r="E279" s="4" t="s">
        <v>5</v>
      </c>
      <c r="F279" s="4" t="s">
        <v>343</v>
      </c>
      <c r="G279" s="4"/>
      <c r="H279" s="4" t="s">
        <v>343</v>
      </c>
      <c r="I279" s="4"/>
      <c r="J279" s="4" t="s">
        <v>343</v>
      </c>
    </row>
    <row r="280" spans="1:10" x14ac:dyDescent="0.25">
      <c r="A280" s="4" t="s">
        <v>237</v>
      </c>
      <c r="B280" s="4">
        <v>2295</v>
      </c>
      <c r="C280" s="4" t="s">
        <v>5</v>
      </c>
      <c r="D280" s="17" t="s">
        <v>5</v>
      </c>
      <c r="E280" s="4" t="s">
        <v>5</v>
      </c>
      <c r="F280" s="4"/>
      <c r="G280" s="4"/>
      <c r="H280" s="4" t="s">
        <v>343</v>
      </c>
      <c r="I280" s="4"/>
      <c r="J280" s="4" t="s">
        <v>343</v>
      </c>
    </row>
    <row r="281" spans="1:10" x14ac:dyDescent="0.25">
      <c r="A281" s="4" t="s">
        <v>121</v>
      </c>
      <c r="B281" s="4">
        <v>582</v>
      </c>
      <c r="C281" s="4">
        <v>97</v>
      </c>
      <c r="D281" s="17">
        <v>0.16666666666666666</v>
      </c>
      <c r="E281" s="4" t="s">
        <v>5</v>
      </c>
      <c r="F281" s="4" t="s">
        <v>343</v>
      </c>
      <c r="G281" s="4"/>
      <c r="H281" s="4" t="s">
        <v>343</v>
      </c>
      <c r="I281" s="4"/>
      <c r="J281" s="4" t="s">
        <v>343</v>
      </c>
    </row>
    <row r="282" spans="1:10" x14ac:dyDescent="0.25">
      <c r="A282" s="4" t="s">
        <v>199</v>
      </c>
      <c r="B282" s="4">
        <v>173</v>
      </c>
      <c r="C282" s="4">
        <v>28</v>
      </c>
      <c r="D282" s="17">
        <v>0.16184971098265896</v>
      </c>
      <c r="E282" s="4" t="s">
        <v>5</v>
      </c>
      <c r="F282" s="4"/>
      <c r="G282" s="4"/>
      <c r="H282" s="4" t="s">
        <v>343</v>
      </c>
      <c r="I282" s="4"/>
      <c r="J282" s="4" t="s">
        <v>343</v>
      </c>
    </row>
    <row r="283" spans="1:10" x14ac:dyDescent="0.25">
      <c r="A283" s="4" t="s">
        <v>112</v>
      </c>
      <c r="B283" s="4">
        <v>236</v>
      </c>
      <c r="C283" s="4">
        <v>33</v>
      </c>
      <c r="D283" s="17">
        <v>0.13983050847457626</v>
      </c>
      <c r="E283" s="4" t="s">
        <v>5</v>
      </c>
      <c r="F283" s="4"/>
      <c r="G283" s="4"/>
      <c r="H283" s="4" t="s">
        <v>343</v>
      </c>
      <c r="I283" s="4"/>
      <c r="J283" s="4" t="s">
        <v>343</v>
      </c>
    </row>
    <row r="284" spans="1:10" x14ac:dyDescent="0.25">
      <c r="A284" s="4" t="s">
        <v>267</v>
      </c>
      <c r="B284" s="4">
        <v>99</v>
      </c>
      <c r="C284" s="4" t="s">
        <v>5</v>
      </c>
      <c r="D284" s="17" t="s">
        <v>5</v>
      </c>
      <c r="E284" s="4" t="s">
        <v>5</v>
      </c>
      <c r="F284" s="4"/>
      <c r="G284" s="4"/>
      <c r="H284" s="4"/>
      <c r="I284" s="4"/>
      <c r="J284" s="4"/>
    </row>
    <row r="285" spans="1:10" x14ac:dyDescent="0.25">
      <c r="A285" s="4" t="s">
        <v>200</v>
      </c>
      <c r="B285" s="4">
        <v>11397</v>
      </c>
      <c r="C285" s="4">
        <v>683</v>
      </c>
      <c r="D285" s="17">
        <v>5.9928051241554793E-2</v>
      </c>
      <c r="E285" s="4">
        <v>66</v>
      </c>
      <c r="F285" s="4" t="s">
        <v>343</v>
      </c>
      <c r="G285" s="4"/>
      <c r="H285" s="4" t="s">
        <v>343</v>
      </c>
      <c r="I285" s="4" t="s">
        <v>343</v>
      </c>
      <c r="J285" s="4" t="s">
        <v>343</v>
      </c>
    </row>
    <row r="286" spans="1:10" x14ac:dyDescent="0.25">
      <c r="A286" s="4" t="s">
        <v>332</v>
      </c>
      <c r="B286" s="4">
        <v>6561</v>
      </c>
      <c r="C286" s="4" t="s">
        <v>5</v>
      </c>
      <c r="D286" s="17" t="s">
        <v>5</v>
      </c>
      <c r="E286" s="4" t="s">
        <v>5</v>
      </c>
      <c r="F286" s="4"/>
      <c r="G286" s="4"/>
      <c r="H286" s="4" t="s">
        <v>343</v>
      </c>
      <c r="I286" s="4"/>
      <c r="J286" s="4" t="s">
        <v>343</v>
      </c>
    </row>
    <row r="287" spans="1:10" x14ac:dyDescent="0.25">
      <c r="A287" s="4" t="s">
        <v>134</v>
      </c>
      <c r="B287" s="4">
        <v>84</v>
      </c>
      <c r="C287" s="4">
        <v>14</v>
      </c>
      <c r="D287" s="17">
        <v>0.16666666666666666</v>
      </c>
      <c r="E287" s="4" t="s">
        <v>5</v>
      </c>
      <c r="F287" s="4"/>
      <c r="G287" s="4"/>
      <c r="H287" s="4"/>
      <c r="I287" s="4"/>
      <c r="J287" s="4"/>
    </row>
    <row r="288" spans="1:10" x14ac:dyDescent="0.25">
      <c r="A288" s="4" t="s">
        <v>205</v>
      </c>
      <c r="B288" s="4">
        <v>31050</v>
      </c>
      <c r="C288" s="4">
        <v>5030</v>
      </c>
      <c r="D288" s="17">
        <v>0.16199677938808374</v>
      </c>
      <c r="E288" s="4">
        <v>27</v>
      </c>
      <c r="F288" s="4" t="s">
        <v>343</v>
      </c>
      <c r="G288" s="4"/>
      <c r="H288" s="4" t="s">
        <v>343</v>
      </c>
      <c r="I288" s="4" t="s">
        <v>343</v>
      </c>
      <c r="J288" s="4" t="s">
        <v>343</v>
      </c>
    </row>
    <row r="289" spans="1:10" x14ac:dyDescent="0.25">
      <c r="A289" s="4" t="s">
        <v>85</v>
      </c>
      <c r="B289" s="4">
        <v>205</v>
      </c>
      <c r="C289" s="4">
        <v>32</v>
      </c>
      <c r="D289" s="17">
        <v>0.15609756097560976</v>
      </c>
      <c r="E289" s="4">
        <v>2</v>
      </c>
      <c r="F289" s="4"/>
      <c r="G289" s="4"/>
      <c r="H289" s="4"/>
      <c r="I289" s="4" t="s">
        <v>343</v>
      </c>
      <c r="J289" s="4" t="s">
        <v>343</v>
      </c>
    </row>
    <row r="290" spans="1:10" x14ac:dyDescent="0.25">
      <c r="A290" s="4" t="s">
        <v>111</v>
      </c>
      <c r="B290" s="4">
        <v>9681</v>
      </c>
      <c r="C290" s="4">
        <v>472</v>
      </c>
      <c r="D290" s="17">
        <v>4.8755293874599731E-2</v>
      </c>
      <c r="E290" s="4">
        <v>25</v>
      </c>
      <c r="F290" s="4" t="s">
        <v>343</v>
      </c>
      <c r="G290" s="4"/>
      <c r="H290" s="4" t="s">
        <v>343</v>
      </c>
      <c r="I290" s="4" t="s">
        <v>343</v>
      </c>
      <c r="J290" s="4" t="s">
        <v>343</v>
      </c>
    </row>
    <row r="291" spans="1:10" x14ac:dyDescent="0.25">
      <c r="A291" s="4" t="s">
        <v>319</v>
      </c>
      <c r="B291" s="4">
        <v>218</v>
      </c>
      <c r="C291" s="4">
        <v>13</v>
      </c>
      <c r="D291" s="17">
        <v>5.9633027522935783E-2</v>
      </c>
      <c r="E291" s="4" t="s">
        <v>5</v>
      </c>
      <c r="F291" s="4"/>
      <c r="G291" s="4"/>
      <c r="H291" s="4"/>
      <c r="I291" s="4"/>
      <c r="J291" s="4"/>
    </row>
    <row r="292" spans="1:10" x14ac:dyDescent="0.25">
      <c r="A292" s="4" t="s">
        <v>283</v>
      </c>
      <c r="B292" s="4">
        <v>1356</v>
      </c>
      <c r="C292" s="4">
        <v>60</v>
      </c>
      <c r="D292" s="17">
        <v>4.4247787610619468E-2</v>
      </c>
      <c r="E292" s="4" t="s">
        <v>5</v>
      </c>
      <c r="F292" s="4" t="s">
        <v>343</v>
      </c>
      <c r="G292" s="4"/>
      <c r="H292" s="4"/>
      <c r="I292" s="4"/>
      <c r="J292" s="4"/>
    </row>
    <row r="293" spans="1:10" x14ac:dyDescent="0.25">
      <c r="A293" s="4" t="s">
        <v>137</v>
      </c>
      <c r="B293" s="4">
        <v>271</v>
      </c>
      <c r="C293" s="4">
        <v>14</v>
      </c>
      <c r="D293" s="17">
        <v>5.1660516605166053E-2</v>
      </c>
      <c r="E293" s="4" t="s">
        <v>5</v>
      </c>
      <c r="F293" s="4"/>
      <c r="G293" s="4"/>
      <c r="H293" s="4"/>
      <c r="I293" s="4"/>
      <c r="J293" s="4"/>
    </row>
    <row r="294" spans="1:10" x14ac:dyDescent="0.25">
      <c r="A294" s="4" t="s">
        <v>152</v>
      </c>
      <c r="B294" s="4">
        <v>940</v>
      </c>
      <c r="C294" s="4">
        <v>9</v>
      </c>
      <c r="D294" s="17">
        <v>9.5744680851063829E-3</v>
      </c>
      <c r="E294" s="4" t="s">
        <v>5</v>
      </c>
      <c r="F294" s="4"/>
      <c r="G294" s="4"/>
      <c r="H294" s="4"/>
      <c r="I294" s="4"/>
      <c r="J294" s="4"/>
    </row>
    <row r="295" spans="1:10" x14ac:dyDescent="0.25">
      <c r="A295" s="4" t="s">
        <v>185</v>
      </c>
      <c r="B295" s="4">
        <v>1219</v>
      </c>
      <c r="C295" s="4">
        <v>57</v>
      </c>
      <c r="D295" s="17">
        <v>4.6759639048400331E-2</v>
      </c>
      <c r="E295" s="4">
        <v>2</v>
      </c>
      <c r="F295" s="4" t="s">
        <v>343</v>
      </c>
      <c r="G295" s="4"/>
      <c r="H295" s="4"/>
      <c r="I295" s="4" t="s">
        <v>343</v>
      </c>
      <c r="J295" s="4" t="s">
        <v>343</v>
      </c>
    </row>
    <row r="296" spans="1:10" x14ac:dyDescent="0.25">
      <c r="A296" s="4" t="s">
        <v>328</v>
      </c>
      <c r="B296" s="4">
        <v>4997</v>
      </c>
      <c r="C296" s="4">
        <v>386</v>
      </c>
      <c r="D296" s="17">
        <v>7.7246347808685209E-2</v>
      </c>
      <c r="E296" s="4">
        <v>4</v>
      </c>
      <c r="F296" s="4" t="s">
        <v>343</v>
      </c>
      <c r="G296" s="4"/>
      <c r="H296" s="4" t="s">
        <v>343</v>
      </c>
      <c r="I296" s="4" t="s">
        <v>343</v>
      </c>
      <c r="J296" s="4" t="s">
        <v>343</v>
      </c>
    </row>
    <row r="297" spans="1:10" x14ac:dyDescent="0.25">
      <c r="A297" s="4" t="s">
        <v>297</v>
      </c>
      <c r="B297" s="4">
        <v>288</v>
      </c>
      <c r="C297" s="4">
        <v>12</v>
      </c>
      <c r="D297" s="17">
        <v>4.1666666666666664E-2</v>
      </c>
      <c r="E297" s="4" t="s">
        <v>5</v>
      </c>
      <c r="F297" s="4"/>
      <c r="G297" s="4"/>
      <c r="H297" s="4"/>
      <c r="I297" s="4"/>
      <c r="J297" s="4"/>
    </row>
    <row r="298" spans="1:10" x14ac:dyDescent="0.25">
      <c r="A298" s="4" t="s">
        <v>45</v>
      </c>
      <c r="B298" s="4">
        <v>735</v>
      </c>
      <c r="C298" s="4">
        <v>28</v>
      </c>
      <c r="D298" s="17">
        <v>3.8095238095238099E-2</v>
      </c>
      <c r="E298" s="4" t="s">
        <v>5</v>
      </c>
      <c r="F298" s="4"/>
      <c r="G298" s="4"/>
      <c r="H298" s="4"/>
      <c r="I298" s="4"/>
      <c r="J298" s="4"/>
    </row>
    <row r="299" spans="1:10" x14ac:dyDescent="0.25">
      <c r="A299" s="4" t="s">
        <v>148</v>
      </c>
      <c r="B299" s="4">
        <v>220</v>
      </c>
      <c r="C299" s="4" t="s">
        <v>5</v>
      </c>
      <c r="D299" s="17" t="s">
        <v>5</v>
      </c>
      <c r="E299" s="4" t="s">
        <v>5</v>
      </c>
      <c r="F299" s="4"/>
      <c r="G299" s="4"/>
      <c r="H299" s="4"/>
      <c r="I299" s="4"/>
      <c r="J299" s="4"/>
    </row>
    <row r="300" spans="1:10" x14ac:dyDescent="0.25">
      <c r="A300" s="4" t="s">
        <v>99</v>
      </c>
      <c r="B300" s="4">
        <v>3632</v>
      </c>
      <c r="C300" s="4">
        <v>687</v>
      </c>
      <c r="D300" s="17">
        <v>0.18915198237885464</v>
      </c>
      <c r="E300" s="4" t="s">
        <v>5</v>
      </c>
      <c r="F300" s="4" t="s">
        <v>343</v>
      </c>
      <c r="G300" s="4"/>
      <c r="H300" s="4" t="s">
        <v>343</v>
      </c>
      <c r="I300" s="4"/>
      <c r="J300" s="4" t="s">
        <v>343</v>
      </c>
    </row>
    <row r="301" spans="1:10" x14ac:dyDescent="0.25">
      <c r="A301" s="4" t="s">
        <v>281</v>
      </c>
      <c r="B301" s="4">
        <v>7376</v>
      </c>
      <c r="C301" s="4">
        <v>714</v>
      </c>
      <c r="D301" s="17">
        <v>9.6800433839479394E-2</v>
      </c>
      <c r="E301" s="4">
        <v>116</v>
      </c>
      <c r="F301" s="4" t="s">
        <v>343</v>
      </c>
      <c r="G301" s="4"/>
      <c r="H301" s="4" t="s">
        <v>343</v>
      </c>
      <c r="I301" s="4" t="s">
        <v>343</v>
      </c>
      <c r="J301" s="4" t="s">
        <v>343</v>
      </c>
    </row>
    <row r="302" spans="1:10" x14ac:dyDescent="0.25">
      <c r="A302" s="4" t="s">
        <v>326</v>
      </c>
      <c r="B302" s="4">
        <v>619</v>
      </c>
      <c r="C302" s="4">
        <v>19</v>
      </c>
      <c r="D302" s="17">
        <v>3.0694668820678513E-2</v>
      </c>
      <c r="E302" s="4" t="s">
        <v>5</v>
      </c>
      <c r="F302" s="4"/>
      <c r="G302" s="4"/>
      <c r="H302" s="4" t="s">
        <v>343</v>
      </c>
      <c r="I302" s="4"/>
      <c r="J302" s="4" t="s">
        <v>343</v>
      </c>
    </row>
    <row r="303" spans="1:10" x14ac:dyDescent="0.25">
      <c r="A303" s="4" t="s">
        <v>206</v>
      </c>
      <c r="B303" s="4">
        <v>5970</v>
      </c>
      <c r="C303" s="4">
        <v>255</v>
      </c>
      <c r="D303" s="17">
        <v>4.2713567839195977E-2</v>
      </c>
      <c r="E303" s="4">
        <v>9</v>
      </c>
      <c r="F303" s="4" t="s">
        <v>343</v>
      </c>
      <c r="G303" s="4"/>
      <c r="H303" s="4" t="s">
        <v>343</v>
      </c>
      <c r="I303" s="4" t="s">
        <v>343</v>
      </c>
      <c r="J303" s="4" t="s">
        <v>343</v>
      </c>
    </row>
    <row r="304" spans="1:10" x14ac:dyDescent="0.25">
      <c r="A304" s="4" t="s">
        <v>273</v>
      </c>
      <c r="B304" s="4">
        <v>1233</v>
      </c>
      <c r="C304" s="4">
        <v>6</v>
      </c>
      <c r="D304" s="17">
        <v>4.8661800486618006E-3</v>
      </c>
      <c r="E304" s="4" t="s">
        <v>5</v>
      </c>
      <c r="F304" s="4"/>
      <c r="G304" s="4"/>
      <c r="H304" s="4" t="s">
        <v>343</v>
      </c>
      <c r="I304" s="4"/>
      <c r="J304" s="4" t="s">
        <v>343</v>
      </c>
    </row>
    <row r="305" spans="1:10" x14ac:dyDescent="0.25">
      <c r="A305" s="4" t="s">
        <v>37</v>
      </c>
      <c r="B305" s="4">
        <v>23827</v>
      </c>
      <c r="C305" s="4">
        <v>2762</v>
      </c>
      <c r="D305" s="17">
        <v>0.11591891551601124</v>
      </c>
      <c r="E305" s="4" t="s">
        <v>5</v>
      </c>
      <c r="F305" s="4" t="s">
        <v>343</v>
      </c>
      <c r="G305" s="4"/>
      <c r="H305" s="4" t="s">
        <v>343</v>
      </c>
      <c r="I305" s="4"/>
      <c r="J305" s="4" t="s">
        <v>343</v>
      </c>
    </row>
    <row r="306" spans="1:10" x14ac:dyDescent="0.25">
      <c r="A306" s="4" t="s">
        <v>120</v>
      </c>
      <c r="B306" s="4">
        <v>1548</v>
      </c>
      <c r="C306" s="4">
        <v>104</v>
      </c>
      <c r="D306" s="17">
        <v>6.7183462532299745E-2</v>
      </c>
      <c r="E306" s="4" t="s">
        <v>5</v>
      </c>
      <c r="F306" s="4" t="s">
        <v>343</v>
      </c>
      <c r="G306" s="4"/>
      <c r="H306" s="4"/>
      <c r="I306" s="4"/>
      <c r="J306" s="4"/>
    </row>
    <row r="307" spans="1:10" x14ac:dyDescent="0.25">
      <c r="A307" s="4" t="s">
        <v>280</v>
      </c>
      <c r="B307" s="4">
        <v>147</v>
      </c>
      <c r="C307" s="4">
        <v>53</v>
      </c>
      <c r="D307" s="17">
        <v>0.36054421768707484</v>
      </c>
      <c r="E307" s="4" t="s">
        <v>5</v>
      </c>
      <c r="F307" s="4" t="s">
        <v>343</v>
      </c>
      <c r="G307" s="4"/>
      <c r="H307" s="4"/>
      <c r="I307" s="4"/>
      <c r="J307" s="4"/>
    </row>
    <row r="308" spans="1:10" x14ac:dyDescent="0.25">
      <c r="A308" s="4" t="s">
        <v>290</v>
      </c>
      <c r="B308" s="4">
        <v>465</v>
      </c>
      <c r="C308" s="4">
        <v>13</v>
      </c>
      <c r="D308" s="17">
        <v>2.7956989247311829E-2</v>
      </c>
      <c r="E308" s="4" t="s">
        <v>5</v>
      </c>
      <c r="F308" s="4"/>
      <c r="G308" s="4"/>
      <c r="H308" s="4"/>
      <c r="I308" s="4"/>
      <c r="J308" s="4"/>
    </row>
    <row r="309" spans="1:10" x14ac:dyDescent="0.25">
      <c r="A309" s="4" t="s">
        <v>71</v>
      </c>
      <c r="B309" s="4">
        <v>2648</v>
      </c>
      <c r="C309" s="4">
        <v>110</v>
      </c>
      <c r="D309" s="17">
        <v>4.1540785498489427E-2</v>
      </c>
      <c r="E309" s="4" t="s">
        <v>5</v>
      </c>
      <c r="F309" s="4" t="s">
        <v>343</v>
      </c>
      <c r="G309" s="4"/>
      <c r="H309" s="4"/>
      <c r="I309" s="4"/>
      <c r="J309" s="4"/>
    </row>
    <row r="310" spans="1:10" x14ac:dyDescent="0.25">
      <c r="A310" s="4" t="s">
        <v>296</v>
      </c>
      <c r="B310" s="4">
        <v>296</v>
      </c>
      <c r="C310" s="4">
        <v>16</v>
      </c>
      <c r="D310" s="17">
        <v>5.4054054054054057E-2</v>
      </c>
      <c r="E310" s="4" t="s">
        <v>5</v>
      </c>
      <c r="F310" s="4"/>
      <c r="G310" s="4" t="s">
        <v>343</v>
      </c>
      <c r="H310" s="4"/>
      <c r="I310" s="4"/>
      <c r="J310" s="4"/>
    </row>
    <row r="311" spans="1:10" x14ac:dyDescent="0.25">
      <c r="A311" s="4" t="s">
        <v>292</v>
      </c>
      <c r="B311" s="4">
        <v>5880</v>
      </c>
      <c r="C311" s="4">
        <v>465</v>
      </c>
      <c r="D311" s="17">
        <v>7.9081632653061229E-2</v>
      </c>
      <c r="E311" s="4">
        <v>61</v>
      </c>
      <c r="F311" s="4" t="s">
        <v>343</v>
      </c>
      <c r="G311" s="4"/>
      <c r="H311" s="4" t="s">
        <v>343</v>
      </c>
      <c r="I311" s="4" t="s">
        <v>343</v>
      </c>
      <c r="J311" s="4" t="s">
        <v>343</v>
      </c>
    </row>
    <row r="312" spans="1:10" x14ac:dyDescent="0.25">
      <c r="A312" s="4" t="s">
        <v>324</v>
      </c>
      <c r="B312" s="4">
        <v>3377</v>
      </c>
      <c r="C312" s="4">
        <v>503</v>
      </c>
      <c r="D312" s="17">
        <v>0.14894877109860824</v>
      </c>
      <c r="E312" s="4" t="s">
        <v>5</v>
      </c>
      <c r="F312" s="4" t="s">
        <v>343</v>
      </c>
      <c r="G312" s="4"/>
      <c r="H312" s="4" t="s">
        <v>343</v>
      </c>
      <c r="I312" s="4"/>
      <c r="J312" s="4" t="s">
        <v>343</v>
      </c>
    </row>
    <row r="313" spans="1:10" x14ac:dyDescent="0.25">
      <c r="A313" s="4" t="s">
        <v>69</v>
      </c>
      <c r="B313" s="4">
        <v>1057</v>
      </c>
      <c r="C313" s="4">
        <v>151</v>
      </c>
      <c r="D313" s="17">
        <v>0.14285714285714285</v>
      </c>
      <c r="E313" s="4">
        <v>1</v>
      </c>
      <c r="F313" s="4" t="s">
        <v>343</v>
      </c>
      <c r="G313" s="4"/>
      <c r="H313" s="4"/>
      <c r="I313" s="4" t="s">
        <v>343</v>
      </c>
      <c r="J313" s="4" t="s">
        <v>343</v>
      </c>
    </row>
    <row r="314" spans="1:10" x14ac:dyDescent="0.25">
      <c r="A314" s="4" t="s">
        <v>279</v>
      </c>
      <c r="B314" s="4">
        <v>141</v>
      </c>
      <c r="C314" s="4">
        <v>5</v>
      </c>
      <c r="D314" s="17">
        <v>3.5460992907801421E-2</v>
      </c>
      <c r="E314" s="4" t="s">
        <v>5</v>
      </c>
      <c r="F314" s="4"/>
      <c r="G314" s="4"/>
      <c r="H314" s="4"/>
      <c r="I314" s="4"/>
      <c r="J314" s="4"/>
    </row>
    <row r="315" spans="1:10" x14ac:dyDescent="0.25">
      <c r="A315" s="4" t="s">
        <v>285</v>
      </c>
      <c r="B315" s="4">
        <v>307</v>
      </c>
      <c r="C315" s="4" t="s">
        <v>5</v>
      </c>
      <c r="D315" s="17" t="s">
        <v>5</v>
      </c>
      <c r="E315" s="4" t="s">
        <v>5</v>
      </c>
      <c r="F315" s="4"/>
      <c r="G315" s="4"/>
      <c r="H315" s="4"/>
      <c r="I315" s="4"/>
      <c r="J315" s="4"/>
    </row>
    <row r="316" spans="1:10" x14ac:dyDescent="0.25">
      <c r="A316" s="4" t="s">
        <v>35</v>
      </c>
      <c r="B316" s="4">
        <v>2996</v>
      </c>
      <c r="C316" s="4">
        <v>265</v>
      </c>
      <c r="D316" s="17">
        <v>8.845126835781042E-2</v>
      </c>
      <c r="E316" s="4">
        <v>52</v>
      </c>
      <c r="F316" s="4" t="s">
        <v>343</v>
      </c>
      <c r="G316" s="4"/>
      <c r="H316" s="4" t="s">
        <v>343</v>
      </c>
      <c r="I316" s="4" t="s">
        <v>343</v>
      </c>
      <c r="J316" s="4" t="s">
        <v>343</v>
      </c>
    </row>
    <row r="317" spans="1:10" x14ac:dyDescent="0.25">
      <c r="A317" s="4" t="s">
        <v>6</v>
      </c>
      <c r="B317" s="4">
        <v>83</v>
      </c>
      <c r="C317" s="4">
        <v>2</v>
      </c>
      <c r="D317" s="17">
        <v>2.4096385542168676E-2</v>
      </c>
      <c r="E317" s="4" t="s">
        <v>5</v>
      </c>
      <c r="F317" s="4"/>
      <c r="G317" s="4" t="s">
        <v>343</v>
      </c>
      <c r="H317" s="4"/>
      <c r="I317" s="4"/>
      <c r="J317" s="4"/>
    </row>
    <row r="318" spans="1:10" x14ac:dyDescent="0.25">
      <c r="A318" s="4" t="s">
        <v>53</v>
      </c>
      <c r="B318" s="4">
        <v>56</v>
      </c>
      <c r="C318" s="4">
        <v>11</v>
      </c>
      <c r="D318" s="17">
        <v>0.19642857142857142</v>
      </c>
      <c r="E318" s="4" t="s">
        <v>5</v>
      </c>
      <c r="F318" s="4"/>
      <c r="G318" s="4"/>
      <c r="H318" s="4"/>
      <c r="I318" s="4"/>
      <c r="J318" s="4"/>
    </row>
    <row r="319" spans="1:10" x14ac:dyDescent="0.25">
      <c r="A319" s="4" t="s">
        <v>268</v>
      </c>
      <c r="B319" s="4">
        <v>512</v>
      </c>
      <c r="C319" s="4">
        <v>110</v>
      </c>
      <c r="D319" s="17">
        <v>0.21484375</v>
      </c>
      <c r="E319" s="4" t="s">
        <v>5</v>
      </c>
      <c r="F319" s="4" t="s">
        <v>343</v>
      </c>
      <c r="G319" s="4"/>
      <c r="H319" s="4"/>
      <c r="I319" s="4"/>
      <c r="J319" s="4"/>
    </row>
    <row r="320" spans="1:10" x14ac:dyDescent="0.25">
      <c r="A320" s="4" t="s">
        <v>24</v>
      </c>
      <c r="B320" s="4">
        <v>7893</v>
      </c>
      <c r="C320" s="4">
        <v>1048</v>
      </c>
      <c r="D320" s="17">
        <v>0.1327758773596858</v>
      </c>
      <c r="E320" s="4">
        <v>9</v>
      </c>
      <c r="F320" s="4" t="s">
        <v>343</v>
      </c>
      <c r="G320" s="4"/>
      <c r="H320" s="4" t="s">
        <v>343</v>
      </c>
      <c r="I320" s="4" t="s">
        <v>343</v>
      </c>
      <c r="J320" s="4" t="s">
        <v>343</v>
      </c>
    </row>
    <row r="321" spans="1:10" x14ac:dyDescent="0.25">
      <c r="A321" s="4" t="s">
        <v>249</v>
      </c>
      <c r="B321" s="4">
        <v>3768</v>
      </c>
      <c r="C321" s="4">
        <v>298</v>
      </c>
      <c r="D321" s="17">
        <v>7.9087048832271759E-2</v>
      </c>
      <c r="E321" s="4">
        <v>53</v>
      </c>
      <c r="F321" s="4" t="s">
        <v>343</v>
      </c>
      <c r="G321" s="4" t="s">
        <v>343</v>
      </c>
      <c r="H321" s="4"/>
      <c r="I321" s="4" t="s">
        <v>343</v>
      </c>
      <c r="J321" s="4" t="s">
        <v>343</v>
      </c>
    </row>
    <row r="322" spans="1:10" x14ac:dyDescent="0.25">
      <c r="A322" s="4" t="s">
        <v>334</v>
      </c>
      <c r="B322" s="4">
        <v>6008</v>
      </c>
      <c r="C322" s="4">
        <v>505</v>
      </c>
      <c r="D322" s="17">
        <v>8.405459387483355E-2</v>
      </c>
      <c r="E322" s="4" t="s">
        <v>5</v>
      </c>
      <c r="F322" s="4" t="s">
        <v>343</v>
      </c>
      <c r="G322" s="4"/>
      <c r="H322" s="4"/>
      <c r="I322" s="4"/>
      <c r="J322" s="4"/>
    </row>
    <row r="323" spans="1:10" x14ac:dyDescent="0.25">
      <c r="A323" s="4" t="s">
        <v>160</v>
      </c>
      <c r="B323" s="4">
        <v>409</v>
      </c>
      <c r="C323" s="4">
        <v>32</v>
      </c>
      <c r="D323" s="17">
        <v>7.823960880195599E-2</v>
      </c>
      <c r="E323" s="4" t="s">
        <v>5</v>
      </c>
      <c r="F323" s="4"/>
      <c r="G323" s="4"/>
      <c r="H323" s="4"/>
      <c r="I323" s="4"/>
      <c r="J323" s="4"/>
    </row>
    <row r="324" spans="1:10" x14ac:dyDescent="0.25">
      <c r="A324" s="4" t="s">
        <v>215</v>
      </c>
      <c r="B324" s="4">
        <v>4760</v>
      </c>
      <c r="C324" s="4">
        <v>357</v>
      </c>
      <c r="D324" s="17">
        <v>7.4999999999999997E-2</v>
      </c>
      <c r="E324" s="4">
        <v>50</v>
      </c>
      <c r="F324" s="4" t="s">
        <v>343</v>
      </c>
      <c r="G324" s="4"/>
      <c r="H324" s="4" t="s">
        <v>343</v>
      </c>
      <c r="I324" s="4" t="s">
        <v>343</v>
      </c>
      <c r="J324" s="4" t="s">
        <v>343</v>
      </c>
    </row>
    <row r="325" spans="1:10" x14ac:dyDescent="0.25">
      <c r="A325" s="4" t="s">
        <v>143</v>
      </c>
      <c r="B325" s="4">
        <v>1168</v>
      </c>
      <c r="C325" s="4">
        <v>95</v>
      </c>
      <c r="D325" s="17">
        <v>8.133561643835617E-2</v>
      </c>
      <c r="E325" s="4">
        <v>4</v>
      </c>
      <c r="F325" s="4" t="s">
        <v>343</v>
      </c>
      <c r="G325" s="4"/>
      <c r="H325" s="4"/>
      <c r="I325" s="4" t="s">
        <v>343</v>
      </c>
      <c r="J325" s="4" t="s">
        <v>343</v>
      </c>
    </row>
    <row r="326" spans="1:10" x14ac:dyDescent="0.25">
      <c r="A326" s="4" t="s">
        <v>105</v>
      </c>
      <c r="B326" s="4">
        <v>218</v>
      </c>
      <c r="C326" s="4">
        <v>133</v>
      </c>
      <c r="D326" s="17">
        <v>0.61009174311926606</v>
      </c>
      <c r="E326" s="4" t="s">
        <v>5</v>
      </c>
      <c r="F326" s="4" t="s">
        <v>343</v>
      </c>
      <c r="G326" s="4"/>
      <c r="H326" s="4"/>
      <c r="I326" s="4"/>
      <c r="J326" s="4"/>
    </row>
    <row r="327" spans="1:10" x14ac:dyDescent="0.25">
      <c r="A327" s="4" t="s">
        <v>166</v>
      </c>
      <c r="B327" s="4">
        <v>258</v>
      </c>
      <c r="C327" s="4">
        <v>21</v>
      </c>
      <c r="D327" s="17">
        <v>8.1395348837209308E-2</v>
      </c>
      <c r="E327" s="4" t="s">
        <v>5</v>
      </c>
      <c r="F327" s="4"/>
      <c r="G327" s="4"/>
      <c r="H327" s="4"/>
      <c r="I327" s="4"/>
      <c r="J327" s="4"/>
    </row>
    <row r="328" spans="1:10" x14ac:dyDescent="0.25">
      <c r="A328" s="4" t="s">
        <v>190</v>
      </c>
      <c r="B328" s="4">
        <v>385</v>
      </c>
      <c r="C328" s="4">
        <v>1</v>
      </c>
      <c r="D328" s="17">
        <v>2.5974025974025974E-3</v>
      </c>
      <c r="E328" s="4" t="s">
        <v>5</v>
      </c>
      <c r="F328" s="4"/>
      <c r="G328" s="4"/>
      <c r="H328" s="4"/>
      <c r="I328" s="4"/>
      <c r="J328" s="4"/>
    </row>
    <row r="329" spans="1:10" x14ac:dyDescent="0.25">
      <c r="A329" s="4" t="s">
        <v>70</v>
      </c>
      <c r="B329" s="4">
        <v>131</v>
      </c>
      <c r="C329" s="4">
        <v>2</v>
      </c>
      <c r="D329" s="17">
        <v>1.5267175572519083E-2</v>
      </c>
      <c r="E329" s="4" t="s">
        <v>5</v>
      </c>
      <c r="F329" s="4"/>
      <c r="G329" s="4"/>
      <c r="H329" s="4" t="s">
        <v>343</v>
      </c>
      <c r="I329" s="4"/>
      <c r="J329" s="4" t="s">
        <v>343</v>
      </c>
    </row>
    <row r="330" spans="1:10" x14ac:dyDescent="0.25">
      <c r="A330" s="4" t="s">
        <v>155</v>
      </c>
      <c r="B330" s="4">
        <v>904</v>
      </c>
      <c r="C330" s="4">
        <v>69</v>
      </c>
      <c r="D330" s="17">
        <v>7.6327433628318578E-2</v>
      </c>
      <c r="E330" s="4" t="s">
        <v>5</v>
      </c>
      <c r="F330" s="4" t="s">
        <v>343</v>
      </c>
      <c r="G330" s="4"/>
      <c r="H330" s="4" t="s">
        <v>343</v>
      </c>
      <c r="I330" s="4"/>
      <c r="J330" s="4" t="s">
        <v>343</v>
      </c>
    </row>
    <row r="331" spans="1:10" x14ac:dyDescent="0.25">
      <c r="A331" s="4" t="s">
        <v>78</v>
      </c>
      <c r="B331" s="4">
        <v>198</v>
      </c>
      <c r="C331" s="4">
        <v>27</v>
      </c>
      <c r="D331" s="17">
        <v>0.13636363636363635</v>
      </c>
      <c r="E331" s="4" t="s">
        <v>5</v>
      </c>
      <c r="F331" s="4"/>
      <c r="G331" s="4"/>
      <c r="H331" s="4"/>
      <c r="I331" s="4"/>
      <c r="J331" s="4"/>
    </row>
    <row r="332" spans="1:10" x14ac:dyDescent="0.25">
      <c r="A332" s="4" t="s">
        <v>144</v>
      </c>
      <c r="B332" s="4">
        <v>115</v>
      </c>
      <c r="C332" s="4">
        <v>33</v>
      </c>
      <c r="D332" s="17">
        <v>0.28695652173913044</v>
      </c>
      <c r="E332" s="4" t="s">
        <v>5</v>
      </c>
      <c r="F332" s="4"/>
      <c r="G332" s="4"/>
      <c r="H332" s="4"/>
      <c r="I332" s="4"/>
      <c r="J332" s="4"/>
    </row>
    <row r="333" spans="1:10" x14ac:dyDescent="0.25">
      <c r="A333" s="4" t="s">
        <v>48</v>
      </c>
      <c r="B333" s="4">
        <v>2593</v>
      </c>
      <c r="C333" s="4">
        <v>194</v>
      </c>
      <c r="D333" s="17">
        <v>7.4816814500578477E-2</v>
      </c>
      <c r="E333" s="4" t="s">
        <v>5</v>
      </c>
      <c r="F333" s="4" t="s">
        <v>343</v>
      </c>
      <c r="G333" s="4"/>
      <c r="H333" s="4" t="s">
        <v>343</v>
      </c>
      <c r="I333" s="4"/>
      <c r="J333" s="4" t="s">
        <v>343</v>
      </c>
    </row>
    <row r="334" spans="1:10" x14ac:dyDescent="0.25">
      <c r="A334" s="4" t="s">
        <v>330</v>
      </c>
      <c r="B334" s="4">
        <v>16792</v>
      </c>
      <c r="C334" s="4">
        <v>3371</v>
      </c>
      <c r="D334" s="17">
        <v>0.20075035731300619</v>
      </c>
      <c r="E334" s="4">
        <v>71</v>
      </c>
      <c r="F334" s="4" t="s">
        <v>343</v>
      </c>
      <c r="G334" s="4"/>
      <c r="H334" s="4" t="s">
        <v>343</v>
      </c>
      <c r="I334" s="4" t="s">
        <v>343</v>
      </c>
      <c r="J334" s="4" t="s">
        <v>343</v>
      </c>
    </row>
    <row r="335" spans="1:10" x14ac:dyDescent="0.25">
      <c r="A335" s="4" t="s">
        <v>289</v>
      </c>
      <c r="B335" s="4">
        <v>6295</v>
      </c>
      <c r="C335" s="4">
        <v>808</v>
      </c>
      <c r="D335" s="17">
        <v>0.12835583796664018</v>
      </c>
      <c r="E335" s="4">
        <v>71</v>
      </c>
      <c r="F335" s="4" t="s">
        <v>343</v>
      </c>
      <c r="G335" s="4"/>
      <c r="H335" s="4" t="s">
        <v>343</v>
      </c>
      <c r="I335" s="4" t="s">
        <v>343</v>
      </c>
      <c r="J335" s="4" t="s">
        <v>343</v>
      </c>
    </row>
    <row r="336" spans="1:10" x14ac:dyDescent="0.25">
      <c r="A336" s="4" t="s">
        <v>333</v>
      </c>
      <c r="B336" s="4">
        <v>1410</v>
      </c>
      <c r="C336" s="4">
        <v>34</v>
      </c>
      <c r="D336" s="17">
        <v>2.4113475177304965E-2</v>
      </c>
      <c r="E336" s="4" t="s">
        <v>5</v>
      </c>
      <c r="F336" s="4"/>
      <c r="G336" s="4"/>
      <c r="H336" s="4"/>
      <c r="I336" s="4"/>
      <c r="J336" s="4"/>
    </row>
  </sheetData>
  <autoFilter ref="A4:J336" xr:uid="{7465B48F-08F5-42D6-93D5-6C63A0792B52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EA2E7942EFA46913577103858EA00" ma:contentTypeVersion="18" ma:contentTypeDescription="Create a new document." ma:contentTypeScope="" ma:versionID="b251c181ff035fd36121453054fd2319">
  <xsd:schema xmlns:xsd="http://www.w3.org/2001/XMLSchema" xmlns:xs="http://www.w3.org/2001/XMLSchema" xmlns:p="http://schemas.microsoft.com/office/2006/metadata/properties" xmlns:ns2="5688438d-f8f0-4fd1-827e-90554813cb2b" xmlns:ns3="502c4224-de1c-4a2c-b66b-587e5e8149bd" targetNamespace="http://schemas.microsoft.com/office/2006/metadata/properties" ma:root="true" ma:fieldsID="d57148ab2285397dab1122b07d7ab516" ns2:_="" ns3:_="">
    <xsd:import namespace="5688438d-f8f0-4fd1-827e-90554813cb2b"/>
    <xsd:import namespace="502c4224-de1c-4a2c-b66b-587e5e814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8438d-f8f0-4fd1-827e-90554813c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1e96cc0-46bd-46ca-9217-af340b20b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c4224-de1c-4a2c-b66b-587e5e8149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cb7e577-97b8-4aa5-9ea0-9a5657f749ca}" ma:internalName="TaxCatchAll" ma:showField="CatchAllData" ma:web="502c4224-de1c-4a2c-b66b-587e5e814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2c4224-de1c-4a2c-b66b-587e5e8149bd" xsi:nil="true"/>
    <lcf76f155ced4ddcb4097134ff3c332f xmlns="5688438d-f8f0-4fd1-827e-90554813cb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FD44B3-88AA-415A-82D4-31136DCEE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88438d-f8f0-4fd1-827e-90554813cb2b"/>
    <ds:schemaRef ds:uri="502c4224-de1c-4a2c-b66b-587e5e814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CC738F-D3E0-418B-A594-8083A69244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819B66-2853-4A25-B5E8-2EB062E5CFE6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02c4224-de1c-4a2c-b66b-587e5e8149bd"/>
    <ds:schemaRef ds:uri="5688438d-f8f0-4fd1-827e-90554813cb2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2024-25 Allocations</vt:lpstr>
      <vt:lpstr>Sheet1</vt:lpstr>
      <vt:lpstr>2024-25 All Districts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Wood</dc:creator>
  <cp:keywords/>
  <dc:description/>
  <cp:lastModifiedBy>Jackie McDonald</cp:lastModifiedBy>
  <cp:revision/>
  <dcterms:created xsi:type="dcterms:W3CDTF">2024-10-15T21:48:01Z</dcterms:created>
  <dcterms:modified xsi:type="dcterms:W3CDTF">2025-10-02T17:58:42Z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2024-10-15T21:48:52Z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491d1107-a20c-4686-903a-ee187380170b</vt:lpwstr>
  </property>
  <property fmtid="{D5CDD505-2E9C-101B-9397-08002B2CF9AE}" pid="8" name="MSIP_Label_9145f431-4c8c-42c6-a5a5-ba6d3bdea585_ContentBits">
    <vt:lpwstr>0</vt:lpwstr>
  </property>
  <property fmtid="{D5CDD505-2E9C-101B-9397-08002B2CF9AE}" pid="9" name="ContentTypeId">
    <vt:lpwstr>0x0101004B5EA2E7942EFA46913577103858EA00</vt:lpwstr>
  </property>
  <property fmtid="{D5CDD505-2E9C-101B-9397-08002B2CF9AE}" pid="10" name="MediaServiceImageTags">
    <vt:lpwstr/>
  </property>
</Properties>
</file>