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 Drive Files\Safety Net\2025-26\Bulletin and Forms\"/>
    </mc:Choice>
  </mc:AlternateContent>
  <xr:revisionPtr revIDLastSave="0" documentId="13_ncr:1_{2018A45B-268E-45B1-B3CF-9FA9D0805611}" xr6:coauthVersionLast="47" xr6:coauthVersionMax="47" xr10:uidLastSave="{00000000-0000-0000-0000-000000000000}"/>
  <bookViews>
    <workbookView xWindow="-120" yWindow="-120" windowWidth="29040" windowHeight="15720" xr2:uid="{509A5503-71E8-45F6-BC17-8DF8AD06139F}"/>
  </bookViews>
  <sheets>
    <sheet name="Contract 1on1 Billing-Hourly" sheetId="2" r:id="rId1"/>
    <sheet name="Contract 1on1Billing-Hourly (2)" sheetId="3" r:id="rId2"/>
    <sheet name="Contract 1on1Billing-Daily" sheetId="4" r:id="rId3"/>
    <sheet name="Contract 1on1Billing-Daily (2)" sheetId="5" r:id="rId4"/>
  </sheets>
  <definedNames>
    <definedName name="_Min15">#REF!</definedName>
    <definedName name="_Min30">#REF!</definedName>
    <definedName name="_Min60">#REF!</definedName>
    <definedName name="_Nurse">#REF!</definedName>
    <definedName name="_Val15">#REF!</definedName>
    <definedName name="_Val30">#REF!</definedName>
    <definedName name="_Val60">#REF!</definedName>
    <definedName name="_xlnm.Print_Area" localSheetId="0">'Contract 1on1 Billing-Hourly'!$A$1:$J$26</definedName>
    <definedName name="_xlnm.Print_Area" localSheetId="2">'Contract 1on1Billing-Daily'!$A$1:$I$25</definedName>
    <definedName name="_xlnm.Print_Area" localSheetId="3">'Contract 1on1Billing-Daily (2)'!$A$1:$I$25</definedName>
    <definedName name="_xlnm.Print_Area" localSheetId="1">'Contract 1on1Billing-Hourly (2)'!$A$1:$J$26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I21" i="5"/>
  <c r="B21" i="5"/>
  <c r="E21" i="5" s="1"/>
  <c r="I20" i="5"/>
  <c r="B20" i="5"/>
  <c r="E20" i="5" s="1"/>
  <c r="I19" i="5"/>
  <c r="B19" i="5"/>
  <c r="E19" i="5" s="1"/>
  <c r="E14" i="5"/>
  <c r="E13" i="5"/>
  <c r="E12" i="5"/>
  <c r="E11" i="5"/>
  <c r="B15" i="5"/>
  <c r="E10" i="5"/>
  <c r="E9" i="5"/>
  <c r="E8" i="5"/>
  <c r="E15" i="5" s="1"/>
  <c r="I21" i="4"/>
  <c r="B21" i="4"/>
  <c r="E21" i="4" s="1"/>
  <c r="I20" i="4"/>
  <c r="B20" i="4"/>
  <c r="E20" i="4" s="1"/>
  <c r="I19" i="4"/>
  <c r="E19" i="4"/>
  <c r="B19" i="4"/>
  <c r="E14" i="4"/>
  <c r="E13" i="4"/>
  <c r="E12" i="4"/>
  <c r="E11" i="4"/>
  <c r="E10" i="4"/>
  <c r="E9" i="4"/>
  <c r="E8" i="4"/>
  <c r="E15" i="4" s="1"/>
  <c r="B15" i="4"/>
  <c r="F22" i="3"/>
  <c r="D22" i="3"/>
  <c r="B22" i="3"/>
  <c r="D21" i="3"/>
  <c r="B21" i="3"/>
  <c r="F21" i="3" s="1"/>
  <c r="D20" i="3"/>
  <c r="B20" i="3"/>
  <c r="F20" i="3" s="1"/>
  <c r="H15" i="3"/>
  <c r="H14" i="3"/>
  <c r="G14" i="3"/>
  <c r="D14" i="3"/>
  <c r="E14" i="3" s="1"/>
  <c r="H13" i="3"/>
  <c r="G13" i="3"/>
  <c r="D13" i="3"/>
  <c r="E13" i="3" s="1"/>
  <c r="H12" i="3"/>
  <c r="G12" i="3"/>
  <c r="D12" i="3"/>
  <c r="E12" i="3"/>
  <c r="H11" i="3"/>
  <c r="G11" i="3"/>
  <c r="D11" i="3"/>
  <c r="E11" i="3"/>
  <c r="H10" i="3"/>
  <c r="G10" i="3"/>
  <c r="D10" i="3"/>
  <c r="E10" i="3" s="1"/>
  <c r="H9" i="3"/>
  <c r="G9" i="3"/>
  <c r="D9" i="3"/>
  <c r="E9" i="3"/>
  <c r="H8" i="3"/>
  <c r="G8" i="3"/>
  <c r="G15" i="3" s="1"/>
  <c r="D8" i="3"/>
  <c r="E8" i="3"/>
  <c r="D22" i="2"/>
  <c r="B22" i="2"/>
  <c r="F22" i="2" s="1"/>
  <c r="D21" i="2"/>
  <c r="B21" i="2"/>
  <c r="F21" i="2" s="1"/>
  <c r="D20" i="2"/>
  <c r="B20" i="2"/>
  <c r="F20" i="2" s="1"/>
  <c r="H15" i="2"/>
  <c r="B15" i="2"/>
  <c r="H14" i="2"/>
  <c r="G14" i="2"/>
  <c r="D14" i="2"/>
  <c r="E14" i="2" s="1"/>
  <c r="H13" i="2"/>
  <c r="G13" i="2"/>
  <c r="D13" i="2"/>
  <c r="E13" i="2" s="1"/>
  <c r="H12" i="2"/>
  <c r="G12" i="2"/>
  <c r="D12" i="2"/>
  <c r="E12" i="2"/>
  <c r="H11" i="2"/>
  <c r="G11" i="2"/>
  <c r="D11" i="2"/>
  <c r="E11" i="2" s="1"/>
  <c r="H10" i="2"/>
  <c r="G10" i="2"/>
  <c r="D10" i="2"/>
  <c r="E10" i="2" s="1"/>
  <c r="H9" i="2"/>
  <c r="G9" i="2"/>
  <c r="D9" i="2"/>
  <c r="E9" i="2"/>
  <c r="G8" i="2"/>
  <c r="G15" i="2" s="1"/>
  <c r="D8" i="2"/>
  <c r="E8" i="2" s="1"/>
  <c r="E15" i="3" l="1"/>
  <c r="G17" i="3" s="1"/>
  <c r="F24" i="3" s="1"/>
  <c r="F25" i="3" s="1"/>
  <c r="E16" i="5"/>
  <c r="E23" i="5" s="1"/>
  <c r="E24" i="5" s="1"/>
  <c r="E16" i="4"/>
  <c r="E23" i="4" s="1"/>
  <c r="E24" i="4" s="1"/>
  <c r="E22" i="5"/>
  <c r="F23" i="3"/>
  <c r="F23" i="2"/>
  <c r="E22" i="4"/>
  <c r="E15" i="2"/>
  <c r="G17" i="2" s="1"/>
  <c r="F24" i="2" s="1"/>
  <c r="F25" i="2" s="1"/>
</calcChain>
</file>

<file path=xl/sharedStrings.xml><?xml version="1.0" encoding="utf-8"?>
<sst xmlns="http://schemas.openxmlformats.org/spreadsheetml/2006/main" count="141" uniqueCount="42">
  <si>
    <t>Contracted 1:1 Cost and Billing Calculator - For providers who have an hourly rate</t>
  </si>
  <si>
    <t>1:1 Paraeducator</t>
  </si>
  <si>
    <t>1:1 Interpreter</t>
  </si>
  <si>
    <t>Use this form to calculate costs for contracted 1:1 paraeducators, 1:1 interpreters, 1:1 nurses, or 1:1 behavior technicians</t>
  </si>
  <si>
    <t>1:1 Nurse</t>
  </si>
  <si>
    <t>Enter data in green cells.</t>
  </si>
  <si>
    <t>1:1 Behavior technician</t>
  </si>
  <si>
    <t>SSID</t>
  </si>
  <si>
    <t>Provider Name</t>
  </si>
  <si>
    <t>Position</t>
  </si>
  <si>
    <t># of days per calendar</t>
  </si>
  <si>
    <t>MPW in IEP for direct services</t>
  </si>
  <si>
    <t># of IEP hours
(MPW/60/5)</t>
  </si>
  <si>
    <t>Potential Hours for Month
(# of days*# of hours)</t>
  </si>
  <si>
    <t>Amount billed per month based on invoices for direct services</t>
  </si>
  <si>
    <t>Hours billed per invoice
(Amt billed per invoice/hourly rate)</t>
  </si>
  <si>
    <t>Hourly Rate=</t>
  </si>
  <si>
    <t>August</t>
  </si>
  <si>
    <t>September</t>
  </si>
  <si>
    <t>October</t>
  </si>
  <si>
    <t>November</t>
  </si>
  <si>
    <t>December</t>
  </si>
  <si>
    <t>January</t>
  </si>
  <si>
    <t>February</t>
  </si>
  <si>
    <t>Billing %</t>
  </si>
  <si>
    <t>Hourly rate</t>
  </si>
  <si>
    <t>Hours per week
(MPW/60)</t>
  </si>
  <si>
    <t>Maximum Potential</t>
  </si>
  <si>
    <t>Potential - current IEP</t>
  </si>
  <si>
    <t>Potential - 1st previous IEP</t>
  </si>
  <si>
    <t>Potential - 2nd previous IEP</t>
  </si>
  <si>
    <t xml:space="preserve"> Adjusted amount</t>
  </si>
  <si>
    <t>This will only adjust based on the billing percentage if the billing percentage is less than 94%.</t>
  </si>
  <si>
    <t>Contracted 1:1 Cost and Billing Calculator - For providers who have a daily rate</t>
  </si>
  <si>
    <t>Use this form to calculate costs for contracted 1:1 paraeducators, 1:1 interpreters, 1:1 nurses, or 1:1 behavior technicians.</t>
  </si>
  <si>
    <t>MPW in IEP</t>
  </si>
  <si>
    <t>Days billed per invoice
(Amt billed per invoice/hourly rate)</t>
  </si>
  <si>
    <t>Daily Rate=</t>
  </si>
  <si>
    <t>Daily rate</t>
  </si>
  <si>
    <t># of weeks
(# of days/5)</t>
  </si>
  <si>
    <t># of days</t>
  </si>
  <si>
    <t>Potential cost for 25-26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</si>
</sst>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.0"/>
    <numFmt numFmtId="166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1"/>
      <name val="Segoe UI"/>
      <family val="2"/>
    </font>
    <font>
      <sz val="1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/>
    </xf>
    <xf numFmtId="0" fontId="1" fillId="2" borderId="5" xfId="1" applyFill="1" applyBorder="1"/>
    <xf numFmtId="0" fontId="4" fillId="2" borderId="6" xfId="1" applyFont="1" applyFill="1" applyBorder="1" applyAlignment="1">
      <alignment horizontal="left"/>
    </xf>
    <xf numFmtId="0" fontId="4" fillId="2" borderId="7" xfId="1" applyFont="1" applyFill="1" applyBorder="1" applyAlignment="1">
      <alignment horizontal="left"/>
    </xf>
    <xf numFmtId="0" fontId="5" fillId="2" borderId="0" xfId="1" applyFont="1" applyFill="1"/>
    <xf numFmtId="0" fontId="3" fillId="2" borderId="8" xfId="1" applyFont="1" applyFill="1" applyBorder="1" applyAlignment="1">
      <alignment horizontal="right"/>
    </xf>
    <xf numFmtId="1" fontId="5" fillId="2" borderId="8" xfId="1" applyNumberFormat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8" xfId="1" applyFont="1" applyFill="1" applyBorder="1" applyAlignment="1">
      <alignment vertical="center"/>
    </xf>
    <xf numFmtId="0" fontId="5" fillId="3" borderId="8" xfId="1" applyFont="1" applyFill="1" applyBorder="1" applyAlignment="1">
      <alignment horizontal="center"/>
    </xf>
    <xf numFmtId="0" fontId="5" fillId="2" borderId="8" xfId="1" applyFont="1" applyFill="1" applyBorder="1"/>
    <xf numFmtId="0" fontId="5" fillId="2" borderId="8" xfId="1" applyFont="1" applyFill="1" applyBorder="1" applyAlignment="1">
      <alignment horizontal="center" vertical="center" wrapText="1"/>
    </xf>
    <xf numFmtId="2" fontId="5" fillId="2" borderId="8" xfId="1" applyNumberFormat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right" wrapText="1"/>
    </xf>
    <xf numFmtId="164" fontId="5" fillId="3" borderId="0" xfId="1" applyNumberFormat="1" applyFont="1" applyFill="1"/>
    <xf numFmtId="0" fontId="5" fillId="3" borderId="8" xfId="1" applyFont="1" applyFill="1" applyBorder="1" applyAlignment="1">
      <alignment horizontal="center" vertical="center" wrapText="1"/>
    </xf>
    <xf numFmtId="165" fontId="5" fillId="2" borderId="8" xfId="1" applyNumberFormat="1" applyFont="1" applyFill="1" applyBorder="1" applyAlignment="1">
      <alignment horizontal="center"/>
    </xf>
    <xf numFmtId="2" fontId="5" fillId="2" borderId="8" xfId="1" applyNumberFormat="1" applyFont="1" applyFill="1" applyBorder="1" applyAlignment="1">
      <alignment horizontal="center"/>
    </xf>
    <xf numFmtId="4" fontId="5" fillId="2" borderId="8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/>
    <xf numFmtId="0" fontId="5" fillId="2" borderId="12" xfId="1" applyFont="1" applyFill="1" applyBorder="1" applyAlignment="1">
      <alignment horizontal="center"/>
    </xf>
    <xf numFmtId="2" fontId="5" fillId="2" borderId="12" xfId="1" applyNumberFormat="1" applyFont="1" applyFill="1" applyBorder="1" applyAlignment="1">
      <alignment horizontal="center"/>
    </xf>
    <xf numFmtId="2" fontId="5" fillId="2" borderId="8" xfId="1" applyNumberFormat="1" applyFont="1" applyFill="1" applyBorder="1"/>
    <xf numFmtId="0" fontId="5" fillId="2" borderId="4" xfId="1" applyFont="1" applyFill="1" applyBorder="1"/>
    <xf numFmtId="0" fontId="5" fillId="2" borderId="0" xfId="1" applyFont="1" applyFill="1" applyAlignment="1">
      <alignment horizontal="center"/>
    </xf>
    <xf numFmtId="0" fontId="3" fillId="2" borderId="0" xfId="1" applyFont="1" applyFill="1" applyAlignment="1">
      <alignment horizontal="right"/>
    </xf>
    <xf numFmtId="10" fontId="5" fillId="0" borderId="0" xfId="1" applyNumberFormat="1" applyFont="1"/>
    <xf numFmtId="2" fontId="5" fillId="2" borderId="0" xfId="1" applyNumberFormat="1" applyFont="1" applyFill="1"/>
    <xf numFmtId="43" fontId="5" fillId="2" borderId="0" xfId="1" applyNumberFormat="1" applyFont="1" applyFill="1"/>
    <xf numFmtId="0" fontId="5" fillId="2" borderId="8" xfId="1" applyFont="1" applyFill="1" applyBorder="1" applyAlignment="1">
      <alignment horizontal="center" wrapText="1"/>
    </xf>
    <xf numFmtId="6" fontId="5" fillId="2" borderId="8" xfId="1" applyNumberFormat="1" applyFont="1" applyFill="1" applyBorder="1" applyAlignment="1">
      <alignment horizontal="center" vertical="center"/>
    </xf>
    <xf numFmtId="3" fontId="5" fillId="3" borderId="8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6" fontId="5" fillId="2" borderId="8" xfId="1" applyNumberFormat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center" wrapText="1"/>
    </xf>
    <xf numFmtId="6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right" vertical="center"/>
    </xf>
    <xf numFmtId="6" fontId="5" fillId="2" borderId="8" xfId="1" applyNumberFormat="1" applyFont="1" applyFill="1" applyBorder="1"/>
    <xf numFmtId="0" fontId="3" fillId="2" borderId="5" xfId="1" applyFont="1" applyFill="1" applyBorder="1" applyAlignment="1">
      <alignment horizontal="right"/>
    </xf>
    <xf numFmtId="9" fontId="5" fillId="2" borderId="8" xfId="1" applyNumberFormat="1" applyFont="1" applyFill="1" applyBorder="1"/>
    <xf numFmtId="0" fontId="6" fillId="2" borderId="0" xfId="1" applyFont="1" applyFill="1" applyAlignment="1">
      <alignment horizontal="right"/>
    </xf>
    <xf numFmtId="0" fontId="5" fillId="2" borderId="6" xfId="1" applyFont="1" applyFill="1" applyBorder="1"/>
    <xf numFmtId="0" fontId="5" fillId="2" borderId="7" xfId="1" applyFont="1" applyFill="1" applyBorder="1"/>
    <xf numFmtId="2" fontId="5" fillId="2" borderId="7" xfId="1" applyNumberFormat="1" applyFont="1" applyFill="1" applyBorder="1" applyAlignment="1">
      <alignment horizontal="left" vertical="top" wrapText="1"/>
    </xf>
    <xf numFmtId="0" fontId="5" fillId="0" borderId="0" xfId="1" applyFont="1"/>
    <xf numFmtId="0" fontId="5" fillId="3" borderId="12" xfId="1" applyFont="1" applyFill="1" applyBorder="1" applyAlignment="1">
      <alignment horizontal="center"/>
    </xf>
    <xf numFmtId="0" fontId="5" fillId="0" borderId="12" xfId="1" applyFont="1" applyBorder="1"/>
    <xf numFmtId="0" fontId="5" fillId="0" borderId="8" xfId="1" applyFont="1" applyBorder="1"/>
    <xf numFmtId="42" fontId="5" fillId="2" borderId="0" xfId="2" applyNumberFormat="1" applyFont="1" applyFill="1" applyBorder="1"/>
    <xf numFmtId="10" fontId="5" fillId="2" borderId="0" xfId="1" applyNumberFormat="1" applyFont="1" applyFill="1"/>
    <xf numFmtId="41" fontId="5" fillId="2" borderId="0" xfId="2" applyNumberFormat="1" applyFont="1" applyFill="1" applyBorder="1"/>
    <xf numFmtId="0" fontId="4" fillId="2" borderId="13" xfId="1" applyFont="1" applyFill="1" applyBorder="1" applyAlignment="1">
      <alignment horizontal="left"/>
    </xf>
    <xf numFmtId="164" fontId="5" fillId="3" borderId="5" xfId="1" applyNumberFormat="1" applyFont="1" applyFill="1" applyBorder="1"/>
    <xf numFmtId="3" fontId="5" fillId="3" borderId="8" xfId="1" applyNumberFormat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center" vertical="center" wrapText="1"/>
    </xf>
    <xf numFmtId="0" fontId="5" fillId="2" borderId="5" xfId="1" applyFont="1" applyFill="1" applyBorder="1"/>
    <xf numFmtId="164" fontId="5" fillId="3" borderId="8" xfId="1" applyNumberFormat="1" applyFont="1" applyFill="1" applyBorder="1" applyAlignment="1">
      <alignment horizontal="center"/>
    </xf>
    <xf numFmtId="3" fontId="5" fillId="3" borderId="12" xfId="1" applyNumberFormat="1" applyFont="1" applyFill="1" applyBorder="1" applyAlignment="1">
      <alignment horizontal="center" vertical="center" wrapText="1"/>
    </xf>
    <xf numFmtId="164" fontId="5" fillId="3" borderId="12" xfId="1" applyNumberFormat="1" applyFont="1" applyFill="1" applyBorder="1" applyAlignment="1">
      <alignment horizontal="center"/>
    </xf>
    <xf numFmtId="10" fontId="5" fillId="2" borderId="8" xfId="1" applyNumberFormat="1" applyFont="1" applyFill="1" applyBorder="1"/>
    <xf numFmtId="2" fontId="5" fillId="2" borderId="5" xfId="1" applyNumberFormat="1" applyFont="1" applyFill="1" applyBorder="1"/>
    <xf numFmtId="43" fontId="5" fillId="2" borderId="5" xfId="1" applyNumberFormat="1" applyFont="1" applyFill="1" applyBorder="1"/>
    <xf numFmtId="0" fontId="5" fillId="2" borderId="8" xfId="1" applyFont="1" applyFill="1" applyBorder="1" applyAlignment="1">
      <alignment horizontal="left" vertical="top" wrapText="1"/>
    </xf>
    <xf numFmtId="0" fontId="7" fillId="0" borderId="0" xfId="1" applyFont="1"/>
    <xf numFmtId="2" fontId="5" fillId="0" borderId="0" xfId="1" applyNumberFormat="1" applyFont="1" applyAlignment="1">
      <alignment horizontal="left" vertical="top" wrapText="1"/>
    </xf>
    <xf numFmtId="166" fontId="5" fillId="3" borderId="8" xfId="1" applyNumberFormat="1" applyFont="1" applyFill="1" applyBorder="1" applyAlignment="1">
      <alignment horizontal="center" vertical="center"/>
    </xf>
    <xf numFmtId="1" fontId="5" fillId="3" borderId="8" xfId="1" applyNumberFormat="1" applyFont="1" applyFill="1" applyBorder="1" applyAlignment="1">
      <alignment horizontal="center"/>
    </xf>
    <xf numFmtId="0" fontId="6" fillId="2" borderId="5" xfId="1" applyFont="1" applyFill="1" applyBorder="1" applyAlignment="1">
      <alignment horizontal="right"/>
    </xf>
    <xf numFmtId="2" fontId="5" fillId="2" borderId="0" xfId="1" applyNumberFormat="1" applyFont="1" applyFill="1" applyAlignment="1">
      <alignment horizontal="left" vertical="top" wrapText="1"/>
    </xf>
    <xf numFmtId="2" fontId="5" fillId="2" borderId="5" xfId="1" applyNumberFormat="1" applyFont="1" applyFill="1" applyBorder="1" applyAlignment="1">
      <alignment horizontal="left" vertical="top" wrapText="1"/>
    </xf>
    <xf numFmtId="2" fontId="5" fillId="2" borderId="7" xfId="1" applyNumberFormat="1" applyFont="1" applyFill="1" applyBorder="1" applyAlignment="1">
      <alignment horizontal="left" vertical="top" wrapText="1"/>
    </xf>
    <xf numFmtId="2" fontId="5" fillId="2" borderId="13" xfId="1" applyNumberFormat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/>
    </xf>
    <xf numFmtId="0" fontId="1" fillId="2" borderId="4" xfId="1" applyFill="1" applyBorder="1" applyAlignment="1">
      <alignment horizontal="left" vertical="top" wrapText="1"/>
    </xf>
    <xf numFmtId="0" fontId="1" fillId="2" borderId="0" xfId="1" applyFill="1" applyAlignment="1">
      <alignment horizontal="left" vertical="top" wrapText="1"/>
    </xf>
    <xf numFmtId="0" fontId="1" fillId="2" borderId="5" xfId="1" applyFill="1" applyBorder="1" applyAlignment="1">
      <alignment horizontal="left" vertical="top" wrapText="1"/>
    </xf>
    <xf numFmtId="0" fontId="5" fillId="3" borderId="9" xfId="1" applyFont="1" applyFill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41" fontId="5" fillId="2" borderId="0" xfId="2" applyNumberFormat="1" applyFont="1" applyFill="1" applyBorder="1" applyAlignment="1">
      <alignment vertical="top" wrapText="1"/>
    </xf>
    <xf numFmtId="41" fontId="5" fillId="2" borderId="5" xfId="2" applyNumberFormat="1" applyFont="1" applyFill="1" applyBorder="1" applyAlignment="1">
      <alignment vertical="top" wrapText="1"/>
    </xf>
    <xf numFmtId="0" fontId="6" fillId="2" borderId="0" xfId="1" applyFont="1" applyFill="1" applyAlignment="1"/>
  </cellXfs>
  <cellStyles count="3">
    <cellStyle name="Normal" xfId="0" builtinId="0"/>
    <cellStyle name="Normal 2" xfId="1" xr:uid="{712198A1-952D-4D64-A2A0-789BC3F4ABDD}"/>
    <cellStyle name="Percent 2" xfId="2" xr:uid="{2BA3F6C9-B834-4B53-B44B-C5D774EE21E1}"/>
  </cellStyles>
  <dxfs count="14"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BC9B-7CA5-4641-8D81-2C284BA971C0}">
  <sheetPr codeName="Sheet5">
    <tabColor theme="6" tint="0.39997558519241921"/>
  </sheetPr>
  <dimension ref="A1:M26"/>
  <sheetViews>
    <sheetView tabSelected="1" zoomScale="80" zoomScaleNormal="80" workbookViewId="0">
      <selection activeCell="G25" sqref="G25:J26"/>
    </sheetView>
  </sheetViews>
  <sheetFormatPr defaultRowHeight="16.5" x14ac:dyDescent="0.3"/>
  <cols>
    <col min="1" max="8" width="14.85546875" style="47" customWidth="1"/>
    <col min="9" max="9" width="11.28515625" style="47" customWidth="1"/>
    <col min="10" max="12" width="9.140625" style="1"/>
    <col min="13" max="13" width="10.28515625" style="1" hidden="1" customWidth="1"/>
    <col min="14" max="16384" width="9.140625" style="1"/>
  </cols>
  <sheetData>
    <row r="1" spans="1:13" ht="17.25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7"/>
      <c r="M1" s="1" t="s">
        <v>1</v>
      </c>
    </row>
    <row r="2" spans="1:13" ht="17.25" customHeight="1" x14ac:dyDescent="0.3">
      <c r="A2" s="78"/>
      <c r="B2" s="79"/>
      <c r="C2" s="79"/>
      <c r="D2" s="79"/>
      <c r="E2" s="79"/>
      <c r="F2" s="79"/>
      <c r="G2" s="79"/>
      <c r="H2" s="79"/>
      <c r="I2" s="79"/>
      <c r="J2" s="80"/>
      <c r="M2" s="1" t="s">
        <v>2</v>
      </c>
    </row>
    <row r="3" spans="1:13" ht="17.25" customHeight="1" x14ac:dyDescent="0.3">
      <c r="A3" s="78" t="s">
        <v>3</v>
      </c>
      <c r="B3" s="79"/>
      <c r="C3" s="79"/>
      <c r="D3" s="79"/>
      <c r="E3" s="79"/>
      <c r="F3" s="79"/>
      <c r="G3" s="79"/>
      <c r="H3" s="79"/>
      <c r="I3" s="79"/>
      <c r="J3" s="80"/>
      <c r="M3" s="1" t="s">
        <v>4</v>
      </c>
    </row>
    <row r="4" spans="1:13" ht="17.25" x14ac:dyDescent="0.3">
      <c r="A4" s="78" t="s">
        <v>5</v>
      </c>
      <c r="B4" s="79"/>
      <c r="C4" s="79"/>
      <c r="D4" s="79"/>
      <c r="E4" s="79"/>
      <c r="F4" s="79"/>
      <c r="G4" s="79"/>
      <c r="H4" s="79"/>
      <c r="I4" s="2"/>
      <c r="J4" s="3"/>
      <c r="M4" s="1" t="s">
        <v>6</v>
      </c>
    </row>
    <row r="5" spans="1:13" x14ac:dyDescent="0.3">
      <c r="A5" s="4"/>
      <c r="B5" s="5"/>
      <c r="C5" s="5"/>
      <c r="D5" s="5"/>
      <c r="E5" s="5"/>
      <c r="F5" s="5"/>
      <c r="G5" s="5"/>
      <c r="H5" s="6"/>
      <c r="I5" s="6"/>
      <c r="J5" s="3"/>
    </row>
    <row r="6" spans="1:13" x14ac:dyDescent="0.3">
      <c r="A6" s="7" t="s">
        <v>7</v>
      </c>
      <c r="B6" s="17"/>
      <c r="C6" s="9" t="s">
        <v>8</v>
      </c>
      <c r="D6" s="81"/>
      <c r="E6" s="82"/>
      <c r="F6" s="82"/>
      <c r="G6" s="10" t="s">
        <v>9</v>
      </c>
      <c r="H6" s="83"/>
      <c r="I6" s="83"/>
      <c r="J6" s="83"/>
    </row>
    <row r="7" spans="1:13" ht="71.25" x14ac:dyDescent="0.3">
      <c r="A7" s="12"/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4" t="s">
        <v>15</v>
      </c>
      <c r="H7" s="15" t="s">
        <v>16</v>
      </c>
      <c r="I7" s="16"/>
      <c r="J7" s="3"/>
    </row>
    <row r="8" spans="1:13" x14ac:dyDescent="0.3">
      <c r="A8" s="12" t="s">
        <v>17</v>
      </c>
      <c r="B8" s="17"/>
      <c r="C8" s="17"/>
      <c r="D8" s="18">
        <f>C8/60/5</f>
        <v>0</v>
      </c>
      <c r="E8" s="19">
        <f>B8*D8</f>
        <v>0</v>
      </c>
      <c r="F8" s="57"/>
      <c r="G8" s="20" t="e">
        <f>F8/$I$7</f>
        <v>#DIV/0!</v>
      </c>
      <c r="H8" s="6"/>
      <c r="I8" s="6"/>
      <c r="J8" s="3"/>
    </row>
    <row r="9" spans="1:13" x14ac:dyDescent="0.3">
      <c r="A9" s="12" t="s">
        <v>18</v>
      </c>
      <c r="B9" s="11"/>
      <c r="C9" s="11"/>
      <c r="D9" s="18">
        <f>C9/60/5</f>
        <v>0</v>
      </c>
      <c r="E9" s="19">
        <f>B9*D9</f>
        <v>0</v>
      </c>
      <c r="F9" s="59"/>
      <c r="G9" s="20" t="e">
        <f t="shared" ref="G9:G14" si="0">F9/$I$7</f>
        <v>#DIV/0!</v>
      </c>
      <c r="H9" s="6" t="str">
        <f t="shared" ref="H9:H15" si="1">IF(C9&gt;0,IF(F9&lt;=0,"If MPW are included in column C for this month, fill in the amount billed from the contractor's invoicing. If there are no bills from the contractor for this month, remove the MPW from column C.",""),"")</f>
        <v/>
      </c>
      <c r="I9" s="6"/>
      <c r="J9" s="3"/>
    </row>
    <row r="10" spans="1:13" x14ac:dyDescent="0.3">
      <c r="A10" s="12" t="s">
        <v>19</v>
      </c>
      <c r="B10" s="11"/>
      <c r="C10" s="11"/>
      <c r="D10" s="18">
        <f t="shared" ref="D10:D14" si="2">C10/60/5</f>
        <v>0</v>
      </c>
      <c r="E10" s="19">
        <f t="shared" ref="E10:E14" si="3">B10*D10</f>
        <v>0</v>
      </c>
      <c r="F10" s="59"/>
      <c r="G10" s="20" t="e">
        <f t="shared" si="0"/>
        <v>#DIV/0!</v>
      </c>
      <c r="H10" s="6" t="str">
        <f t="shared" si="1"/>
        <v/>
      </c>
      <c r="I10" s="6"/>
      <c r="J10" s="3"/>
    </row>
    <row r="11" spans="1:13" x14ac:dyDescent="0.3">
      <c r="A11" s="12" t="s">
        <v>20</v>
      </c>
      <c r="B11" s="11"/>
      <c r="C11" s="11"/>
      <c r="D11" s="18">
        <f t="shared" si="2"/>
        <v>0</v>
      </c>
      <c r="E11" s="19">
        <f t="shared" si="3"/>
        <v>0</v>
      </c>
      <c r="F11" s="59"/>
      <c r="G11" s="20" t="e">
        <f t="shared" si="0"/>
        <v>#DIV/0!</v>
      </c>
      <c r="H11" s="6" t="str">
        <f t="shared" si="1"/>
        <v/>
      </c>
      <c r="I11" s="6"/>
      <c r="J11" s="3"/>
    </row>
    <row r="12" spans="1:13" x14ac:dyDescent="0.3">
      <c r="A12" s="12" t="s">
        <v>21</v>
      </c>
      <c r="B12" s="11"/>
      <c r="C12" s="11"/>
      <c r="D12" s="18">
        <f t="shared" si="2"/>
        <v>0</v>
      </c>
      <c r="E12" s="19">
        <f t="shared" si="3"/>
        <v>0</v>
      </c>
      <c r="F12" s="59"/>
      <c r="G12" s="20" t="e">
        <f t="shared" si="0"/>
        <v>#DIV/0!</v>
      </c>
      <c r="H12" s="6" t="str">
        <f t="shared" si="1"/>
        <v/>
      </c>
      <c r="I12" s="6"/>
      <c r="J12" s="3"/>
    </row>
    <row r="13" spans="1:13" x14ac:dyDescent="0.3">
      <c r="A13" s="12" t="s">
        <v>22</v>
      </c>
      <c r="B13" s="11"/>
      <c r="C13" s="11"/>
      <c r="D13" s="18">
        <f t="shared" si="2"/>
        <v>0</v>
      </c>
      <c r="E13" s="19">
        <f t="shared" si="3"/>
        <v>0</v>
      </c>
      <c r="F13" s="59"/>
      <c r="G13" s="20" t="e">
        <f t="shared" si="0"/>
        <v>#DIV/0!</v>
      </c>
      <c r="H13" s="6" t="str">
        <f t="shared" si="1"/>
        <v/>
      </c>
      <c r="I13" s="6"/>
      <c r="J13" s="3"/>
    </row>
    <row r="14" spans="1:13" x14ac:dyDescent="0.3">
      <c r="A14" s="21" t="s">
        <v>23</v>
      </c>
      <c r="B14" s="11"/>
      <c r="C14" s="11"/>
      <c r="D14" s="18">
        <f t="shared" si="2"/>
        <v>0</v>
      </c>
      <c r="E14" s="19">
        <f t="shared" si="3"/>
        <v>0</v>
      </c>
      <c r="F14" s="61"/>
      <c r="G14" s="20" t="e">
        <f t="shared" si="0"/>
        <v>#DIV/0!</v>
      </c>
      <c r="H14" s="6" t="str">
        <f t="shared" si="1"/>
        <v/>
      </c>
      <c r="I14" s="6"/>
      <c r="J14" s="3"/>
    </row>
    <row r="15" spans="1:13" x14ac:dyDescent="0.3">
      <c r="A15" s="21"/>
      <c r="B15" s="22">
        <f>SUM(B8:B14)</f>
        <v>0</v>
      </c>
      <c r="C15" s="22"/>
      <c r="D15" s="22"/>
      <c r="E15" s="23">
        <f>SUM(E8:E14)</f>
        <v>0</v>
      </c>
      <c r="F15" s="21"/>
      <c r="G15" s="23" t="e">
        <f>SUM(G8:G14)</f>
        <v>#DIV/0!</v>
      </c>
      <c r="H15" s="6" t="str">
        <f t="shared" si="1"/>
        <v/>
      </c>
      <c r="I15" s="6"/>
      <c r="J15" s="3"/>
    </row>
    <row r="16" spans="1:13" x14ac:dyDescent="0.3">
      <c r="A16" s="12"/>
      <c r="B16" s="9"/>
      <c r="C16" s="9"/>
      <c r="D16" s="9"/>
      <c r="E16" s="9"/>
      <c r="F16" s="12"/>
      <c r="G16" s="24"/>
      <c r="H16" s="92"/>
      <c r="I16" s="92"/>
      <c r="J16" s="93"/>
    </row>
    <row r="17" spans="1:10" ht="16.5" customHeight="1" x14ac:dyDescent="0.3">
      <c r="A17" s="25"/>
      <c r="B17" s="26"/>
      <c r="C17" s="26"/>
      <c r="D17" s="26"/>
      <c r="E17" s="26"/>
      <c r="F17" s="27" t="s">
        <v>24</v>
      </c>
      <c r="G17" s="28" t="e">
        <f>ROUND(G15/E15,4)</f>
        <v>#DIV/0!</v>
      </c>
      <c r="H17" s="92"/>
      <c r="I17" s="92"/>
      <c r="J17" s="93"/>
    </row>
    <row r="18" spans="1:10" x14ac:dyDescent="0.3">
      <c r="A18" s="25"/>
      <c r="B18" s="26"/>
      <c r="C18" s="26"/>
      <c r="D18" s="26"/>
      <c r="E18" s="26"/>
      <c r="F18" s="6"/>
      <c r="G18" s="29"/>
      <c r="H18" s="92"/>
      <c r="I18" s="92"/>
      <c r="J18" s="93"/>
    </row>
    <row r="19" spans="1:10" ht="28.5" x14ac:dyDescent="0.3">
      <c r="A19" s="12"/>
      <c r="B19" s="13" t="s">
        <v>25</v>
      </c>
      <c r="C19" s="13" t="s">
        <v>11</v>
      </c>
      <c r="D19" s="13" t="s">
        <v>26</v>
      </c>
      <c r="E19" s="13" t="s">
        <v>39</v>
      </c>
      <c r="F19" s="13" t="s">
        <v>27</v>
      </c>
      <c r="G19" s="29"/>
      <c r="H19" s="30"/>
      <c r="I19" s="6"/>
      <c r="J19" s="3"/>
    </row>
    <row r="20" spans="1:10" ht="29.25" x14ac:dyDescent="0.3">
      <c r="A20" s="31" t="s">
        <v>28</v>
      </c>
      <c r="B20" s="32">
        <f t="shared" ref="B20:B22" si="4">$I$7</f>
        <v>0</v>
      </c>
      <c r="C20" s="33"/>
      <c r="D20" s="34">
        <f>C20/60</f>
        <v>0</v>
      </c>
      <c r="E20" s="68"/>
      <c r="F20" s="35">
        <f>(B20*D20)*E20</f>
        <v>0</v>
      </c>
      <c r="G20" s="29"/>
      <c r="H20" s="6"/>
      <c r="I20" s="6"/>
      <c r="J20" s="3"/>
    </row>
    <row r="21" spans="1:10" ht="29.25" x14ac:dyDescent="0.3">
      <c r="A21" s="31" t="s">
        <v>29</v>
      </c>
      <c r="B21" s="32">
        <f t="shared" si="4"/>
        <v>0</v>
      </c>
      <c r="C21" s="33"/>
      <c r="D21" s="34">
        <f>C21/60</f>
        <v>0</v>
      </c>
      <c r="E21" s="68"/>
      <c r="F21" s="35">
        <f>(B21*D21)*E21</f>
        <v>0</v>
      </c>
      <c r="G21" s="29"/>
      <c r="H21" s="6"/>
      <c r="I21" s="6"/>
      <c r="J21" s="3"/>
    </row>
    <row r="22" spans="1:10" ht="29.25" x14ac:dyDescent="0.3">
      <c r="A22" s="31" t="s">
        <v>30</v>
      </c>
      <c r="B22" s="32">
        <f t="shared" si="4"/>
        <v>0</v>
      </c>
      <c r="C22" s="33"/>
      <c r="D22" s="34">
        <f t="shared" ref="D22" si="5">C22/60</f>
        <v>0</v>
      </c>
      <c r="E22" s="68"/>
      <c r="F22" s="35">
        <f t="shared" ref="F22" si="6">(B22*D22)*E22</f>
        <v>0</v>
      </c>
      <c r="G22" s="29"/>
      <c r="H22" s="6"/>
      <c r="I22" s="6"/>
      <c r="J22" s="3"/>
    </row>
    <row r="23" spans="1:10" x14ac:dyDescent="0.3">
      <c r="A23" s="36"/>
      <c r="B23" s="37"/>
      <c r="C23" s="37"/>
      <c r="D23" s="38"/>
      <c r="E23" s="39" t="s">
        <v>41</v>
      </c>
      <c r="F23" s="40">
        <f>SUM(F20:F22)</f>
        <v>0</v>
      </c>
      <c r="G23" s="29"/>
      <c r="H23" s="6"/>
      <c r="I23" s="6"/>
      <c r="J23" s="3"/>
    </row>
    <row r="24" spans="1:10" x14ac:dyDescent="0.3">
      <c r="A24" s="25"/>
      <c r="B24" s="26"/>
      <c r="C24" s="26"/>
      <c r="D24" s="26"/>
      <c r="E24" s="41" t="s">
        <v>24</v>
      </c>
      <c r="F24" s="42" t="e">
        <f>G17</f>
        <v>#DIV/0!</v>
      </c>
      <c r="G24" s="29"/>
      <c r="H24" s="6"/>
      <c r="I24" s="6"/>
      <c r="J24" s="3"/>
    </row>
    <row r="25" spans="1:10" ht="16.5" customHeight="1" x14ac:dyDescent="0.3">
      <c r="A25" s="25"/>
      <c r="B25" s="26"/>
      <c r="C25" s="26"/>
      <c r="D25" s="94"/>
      <c r="E25" s="70" t="s">
        <v>31</v>
      </c>
      <c r="F25" s="40">
        <f>ROUND(IFERROR(IF(F24&lt;0.94,F23*F24,F23),0),0)</f>
        <v>0</v>
      </c>
      <c r="G25" s="71" t="s">
        <v>32</v>
      </c>
      <c r="H25" s="71"/>
      <c r="I25" s="71"/>
      <c r="J25" s="72"/>
    </row>
    <row r="26" spans="1:10" x14ac:dyDescent="0.3">
      <c r="A26" s="44"/>
      <c r="B26" s="45"/>
      <c r="C26" s="45"/>
      <c r="D26" s="45"/>
      <c r="E26" s="45"/>
      <c r="F26" s="45"/>
      <c r="G26" s="73"/>
      <c r="H26" s="73"/>
      <c r="I26" s="73"/>
      <c r="J26" s="74"/>
    </row>
  </sheetData>
  <dataConsolidate/>
  <mergeCells count="7">
    <mergeCell ref="G25:J26"/>
    <mergeCell ref="A1:J1"/>
    <mergeCell ref="A2:J2"/>
    <mergeCell ref="A3:J3"/>
    <mergeCell ref="A4:H4"/>
    <mergeCell ref="D6:F6"/>
    <mergeCell ref="H6:J6"/>
  </mergeCells>
  <conditionalFormatting sqref="F8">
    <cfRule type="expression" dxfId="13" priority="7">
      <formula>$C$8&gt;0</formula>
    </cfRule>
  </conditionalFormatting>
  <conditionalFormatting sqref="F9">
    <cfRule type="expression" dxfId="12" priority="6">
      <formula>$C$9&gt;0</formula>
    </cfRule>
  </conditionalFormatting>
  <conditionalFormatting sqref="F10">
    <cfRule type="expression" dxfId="11" priority="5">
      <formula>$C$10&gt;0</formula>
    </cfRule>
  </conditionalFormatting>
  <conditionalFormatting sqref="F11">
    <cfRule type="expression" dxfId="10" priority="4">
      <formula>$C$11&gt;0</formula>
    </cfRule>
  </conditionalFormatting>
  <conditionalFormatting sqref="F12">
    <cfRule type="expression" dxfId="9" priority="3">
      <formula>$C$12&gt;0</formula>
    </cfRule>
  </conditionalFormatting>
  <conditionalFormatting sqref="F13">
    <cfRule type="expression" dxfId="8" priority="2">
      <formula>$C$13&gt;0</formula>
    </cfRule>
  </conditionalFormatting>
  <conditionalFormatting sqref="F14">
    <cfRule type="expression" dxfId="7" priority="1">
      <formula>$C$14&gt;0</formula>
    </cfRule>
  </conditionalFormatting>
  <dataValidations count="1">
    <dataValidation type="list" allowBlank="1" showInputMessage="1" showErrorMessage="1" sqref="H6:J6" xr:uid="{D6FD7E15-522B-492B-83E9-69C549CC6BC0}">
      <formula1>$M$1:$M$4</formula1>
    </dataValidation>
  </dataValidation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F20EE-A801-4FD8-8BEC-849A8C363921}">
  <sheetPr codeName="Sheet18">
    <tabColor theme="6" tint="0.39997558519241921"/>
  </sheetPr>
  <dimension ref="A1:M26"/>
  <sheetViews>
    <sheetView zoomScale="80" zoomScaleNormal="80" workbookViewId="0">
      <selection activeCell="G25" sqref="G25:J26"/>
    </sheetView>
  </sheetViews>
  <sheetFormatPr defaultRowHeight="16.5" x14ac:dyDescent="0.3"/>
  <cols>
    <col min="1" max="8" width="14.85546875" style="47" customWidth="1"/>
    <col min="9" max="9" width="11.28515625" style="47" customWidth="1"/>
    <col min="10" max="12" width="9.140625" style="1"/>
    <col min="13" max="13" width="10.28515625" style="1" hidden="1" customWidth="1"/>
    <col min="14" max="16384" width="9.140625" style="1"/>
  </cols>
  <sheetData>
    <row r="1" spans="1:13" ht="17.25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7"/>
      <c r="M1" s="1" t="s">
        <v>1</v>
      </c>
    </row>
    <row r="2" spans="1:13" ht="17.25" customHeight="1" x14ac:dyDescent="0.3">
      <c r="A2" s="78"/>
      <c r="B2" s="79"/>
      <c r="C2" s="79"/>
      <c r="D2" s="79"/>
      <c r="E2" s="79"/>
      <c r="F2" s="79"/>
      <c r="G2" s="79"/>
      <c r="H2" s="79"/>
      <c r="I2" s="79"/>
      <c r="J2" s="80"/>
      <c r="M2" s="1" t="s">
        <v>2</v>
      </c>
    </row>
    <row r="3" spans="1:13" ht="17.25" customHeight="1" x14ac:dyDescent="0.3">
      <c r="A3" s="78" t="s">
        <v>3</v>
      </c>
      <c r="B3" s="79"/>
      <c r="C3" s="79"/>
      <c r="D3" s="79"/>
      <c r="E3" s="79"/>
      <c r="F3" s="79"/>
      <c r="G3" s="79"/>
      <c r="H3" s="79"/>
      <c r="I3" s="79"/>
      <c r="J3" s="80"/>
      <c r="M3" s="1" t="s">
        <v>4</v>
      </c>
    </row>
    <row r="4" spans="1:13" ht="17.25" x14ac:dyDescent="0.3">
      <c r="A4" s="78" t="s">
        <v>5</v>
      </c>
      <c r="B4" s="79"/>
      <c r="C4" s="79"/>
      <c r="D4" s="79"/>
      <c r="E4" s="79"/>
      <c r="F4" s="79"/>
      <c r="G4" s="79"/>
      <c r="H4" s="79"/>
      <c r="I4" s="2"/>
      <c r="J4" s="3"/>
      <c r="M4" s="1" t="s">
        <v>6</v>
      </c>
    </row>
    <row r="5" spans="1:13" x14ac:dyDescent="0.3">
      <c r="A5" s="4"/>
      <c r="B5" s="5"/>
      <c r="C5" s="5"/>
      <c r="D5" s="5"/>
      <c r="E5" s="5"/>
      <c r="F5" s="5"/>
      <c r="G5" s="5"/>
      <c r="H5" s="6"/>
      <c r="I5" s="6"/>
      <c r="J5" s="3"/>
    </row>
    <row r="6" spans="1:13" x14ac:dyDescent="0.3">
      <c r="A6" s="7" t="s">
        <v>7</v>
      </c>
      <c r="B6" s="8">
        <v>0</v>
      </c>
      <c r="C6" s="9" t="s">
        <v>8</v>
      </c>
      <c r="D6" s="81"/>
      <c r="E6" s="82"/>
      <c r="F6" s="82"/>
      <c r="G6" s="10" t="s">
        <v>9</v>
      </c>
      <c r="H6" s="83"/>
      <c r="I6" s="83"/>
      <c r="J6" s="83"/>
    </row>
    <row r="7" spans="1:13" ht="71.25" x14ac:dyDescent="0.3">
      <c r="A7" s="12"/>
      <c r="B7" s="13" t="s">
        <v>10</v>
      </c>
      <c r="C7" s="13" t="s">
        <v>11</v>
      </c>
      <c r="D7" s="13" t="s">
        <v>12</v>
      </c>
      <c r="E7" s="13" t="s">
        <v>13</v>
      </c>
      <c r="F7" s="13" t="s">
        <v>14</v>
      </c>
      <c r="G7" s="14" t="s">
        <v>15</v>
      </c>
      <c r="H7" s="15" t="s">
        <v>16</v>
      </c>
      <c r="I7" s="16"/>
      <c r="J7" s="3"/>
    </row>
    <row r="8" spans="1:13" x14ac:dyDescent="0.3">
      <c r="A8" s="12" t="s">
        <v>17</v>
      </c>
      <c r="B8" s="17"/>
      <c r="C8" s="17"/>
      <c r="D8" s="18">
        <f>C8/60/5</f>
        <v>0</v>
      </c>
      <c r="E8" s="19">
        <f>B8*D8</f>
        <v>0</v>
      </c>
      <c r="F8" s="57"/>
      <c r="G8" s="20" t="e">
        <f>F8/$I$7</f>
        <v>#DIV/0!</v>
      </c>
      <c r="H8" s="6" t="str">
        <f t="shared" ref="H8:H15" si="0">IF(C8&gt;0,IF(F8&lt;=0,"If MPW are included in column C for this month, fill in the amount billed from the contractor's invoicing. If there are no bills from the contractor for this month, remove the MPW from column C.",""),"")</f>
        <v/>
      </c>
      <c r="I8" s="6"/>
      <c r="J8" s="3"/>
    </row>
    <row r="9" spans="1:13" x14ac:dyDescent="0.3">
      <c r="A9" s="12" t="s">
        <v>18</v>
      </c>
      <c r="B9" s="11"/>
      <c r="C9" s="11"/>
      <c r="D9" s="18">
        <f>C9/60/5</f>
        <v>0</v>
      </c>
      <c r="E9" s="19">
        <f>B9*D9</f>
        <v>0</v>
      </c>
      <c r="F9" s="59"/>
      <c r="G9" s="20" t="e">
        <f t="shared" ref="G9:G14" si="1">F9/$I$7</f>
        <v>#DIV/0!</v>
      </c>
      <c r="H9" s="6" t="str">
        <f t="shared" si="0"/>
        <v/>
      </c>
      <c r="I9" s="6"/>
      <c r="J9" s="3"/>
    </row>
    <row r="10" spans="1:13" x14ac:dyDescent="0.3">
      <c r="A10" s="12" t="s">
        <v>19</v>
      </c>
      <c r="B10" s="11"/>
      <c r="C10" s="11"/>
      <c r="D10" s="18">
        <f t="shared" ref="D10:D14" si="2">C10/60/5</f>
        <v>0</v>
      </c>
      <c r="E10" s="19">
        <f t="shared" ref="E10:E14" si="3">B10*D10</f>
        <v>0</v>
      </c>
      <c r="F10" s="59"/>
      <c r="G10" s="20" t="e">
        <f t="shared" si="1"/>
        <v>#DIV/0!</v>
      </c>
      <c r="H10" s="6" t="str">
        <f t="shared" si="0"/>
        <v/>
      </c>
      <c r="I10" s="6"/>
      <c r="J10" s="3"/>
    </row>
    <row r="11" spans="1:13" x14ac:dyDescent="0.3">
      <c r="A11" s="12" t="s">
        <v>20</v>
      </c>
      <c r="B11" s="11"/>
      <c r="C11" s="11"/>
      <c r="D11" s="18">
        <f t="shared" si="2"/>
        <v>0</v>
      </c>
      <c r="E11" s="19">
        <f t="shared" si="3"/>
        <v>0</v>
      </c>
      <c r="F11" s="59"/>
      <c r="G11" s="20" t="e">
        <f t="shared" si="1"/>
        <v>#DIV/0!</v>
      </c>
      <c r="H11" s="6" t="str">
        <f t="shared" si="0"/>
        <v/>
      </c>
      <c r="I11" s="6"/>
      <c r="J11" s="3"/>
    </row>
    <row r="12" spans="1:13" x14ac:dyDescent="0.3">
      <c r="A12" s="12" t="s">
        <v>21</v>
      </c>
      <c r="B12" s="11"/>
      <c r="C12" s="11"/>
      <c r="D12" s="18">
        <f t="shared" si="2"/>
        <v>0</v>
      </c>
      <c r="E12" s="19">
        <f t="shared" si="3"/>
        <v>0</v>
      </c>
      <c r="F12" s="59"/>
      <c r="G12" s="20" t="e">
        <f t="shared" si="1"/>
        <v>#DIV/0!</v>
      </c>
      <c r="H12" s="6" t="str">
        <f t="shared" si="0"/>
        <v/>
      </c>
      <c r="I12" s="6"/>
      <c r="J12" s="3"/>
    </row>
    <row r="13" spans="1:13" x14ac:dyDescent="0.3">
      <c r="A13" s="12" t="s">
        <v>22</v>
      </c>
      <c r="B13" s="11"/>
      <c r="C13" s="11"/>
      <c r="D13" s="18">
        <f t="shared" si="2"/>
        <v>0</v>
      </c>
      <c r="E13" s="19">
        <f t="shared" si="3"/>
        <v>0</v>
      </c>
      <c r="F13" s="59"/>
      <c r="G13" s="20" t="e">
        <f t="shared" si="1"/>
        <v>#DIV/0!</v>
      </c>
      <c r="H13" s="6" t="str">
        <f t="shared" si="0"/>
        <v/>
      </c>
      <c r="I13" s="6"/>
      <c r="J13" s="3"/>
    </row>
    <row r="14" spans="1:13" x14ac:dyDescent="0.3">
      <c r="A14" s="21" t="s">
        <v>23</v>
      </c>
      <c r="B14" s="11"/>
      <c r="C14" s="48"/>
      <c r="D14" s="18">
        <f t="shared" si="2"/>
        <v>0</v>
      </c>
      <c r="E14" s="19">
        <f t="shared" si="3"/>
        <v>0</v>
      </c>
      <c r="F14" s="61"/>
      <c r="G14" s="20" t="e">
        <f t="shared" si="1"/>
        <v>#DIV/0!</v>
      </c>
      <c r="H14" s="6" t="str">
        <f t="shared" si="0"/>
        <v/>
      </c>
      <c r="I14" s="6"/>
      <c r="J14" s="3"/>
    </row>
    <row r="15" spans="1:13" x14ac:dyDescent="0.3">
      <c r="A15" s="21"/>
      <c r="B15" s="22">
        <f>SUM(B8:B14)</f>
        <v>0</v>
      </c>
      <c r="C15" s="22"/>
      <c r="D15" s="22"/>
      <c r="E15" s="23">
        <f>SUM(E8:E14)</f>
        <v>0</v>
      </c>
      <c r="F15" s="49"/>
      <c r="G15" s="23" t="e">
        <f>SUM(G8:G14)</f>
        <v>#DIV/0!</v>
      </c>
      <c r="H15" s="6" t="str">
        <f t="shared" si="0"/>
        <v/>
      </c>
      <c r="I15" s="6"/>
      <c r="J15" s="3"/>
    </row>
    <row r="16" spans="1:13" x14ac:dyDescent="0.3">
      <c r="A16" s="12"/>
      <c r="B16" s="9"/>
      <c r="C16" s="9"/>
      <c r="D16" s="9"/>
      <c r="E16" s="9"/>
      <c r="F16" s="50"/>
      <c r="G16" s="50"/>
      <c r="H16" s="51"/>
      <c r="I16" s="6"/>
      <c r="J16" s="3"/>
    </row>
    <row r="17" spans="1:10" x14ac:dyDescent="0.3">
      <c r="A17" s="25"/>
      <c r="B17" s="26"/>
      <c r="C17" s="26"/>
      <c r="D17" s="26"/>
      <c r="E17" s="26"/>
      <c r="F17" s="27" t="s">
        <v>24</v>
      </c>
      <c r="G17" s="52" t="e">
        <f>ROUND(G15/E15,4)</f>
        <v>#DIV/0!</v>
      </c>
      <c r="H17" s="51"/>
      <c r="I17" s="6"/>
      <c r="J17" s="3"/>
    </row>
    <row r="18" spans="1:10" x14ac:dyDescent="0.3">
      <c r="A18" s="25"/>
      <c r="B18" s="26"/>
      <c r="C18" s="26"/>
      <c r="D18" s="26"/>
      <c r="E18" s="26"/>
      <c r="F18" s="6"/>
      <c r="G18" s="29"/>
      <c r="H18" s="53"/>
      <c r="I18" s="6"/>
      <c r="J18" s="3"/>
    </row>
    <row r="19" spans="1:10" ht="28.5" x14ac:dyDescent="0.3">
      <c r="A19" s="12"/>
      <c r="B19" s="13" t="s">
        <v>25</v>
      </c>
      <c r="C19" s="13" t="s">
        <v>11</v>
      </c>
      <c r="D19" s="13" t="s">
        <v>26</v>
      </c>
      <c r="E19" s="13" t="s">
        <v>39</v>
      </c>
      <c r="F19" s="13" t="s">
        <v>27</v>
      </c>
      <c r="G19" s="29"/>
      <c r="H19" s="30"/>
      <c r="I19" s="6"/>
      <c r="J19" s="3"/>
    </row>
    <row r="20" spans="1:10" ht="29.25" x14ac:dyDescent="0.3">
      <c r="A20" s="31" t="s">
        <v>28</v>
      </c>
      <c r="B20" s="32">
        <f t="shared" ref="B20:B22" si="4">$I$7</f>
        <v>0</v>
      </c>
      <c r="C20" s="33"/>
      <c r="D20" s="34">
        <f>C20/60</f>
        <v>0</v>
      </c>
      <c r="E20" s="68"/>
      <c r="F20" s="35">
        <f>(B20*D20)*E20</f>
        <v>0</v>
      </c>
      <c r="G20" s="29"/>
      <c r="H20" s="6"/>
      <c r="I20" s="6"/>
      <c r="J20" s="3"/>
    </row>
    <row r="21" spans="1:10" ht="29.25" x14ac:dyDescent="0.3">
      <c r="A21" s="31" t="s">
        <v>29</v>
      </c>
      <c r="B21" s="32">
        <f t="shared" si="4"/>
        <v>0</v>
      </c>
      <c r="C21" s="33"/>
      <c r="D21" s="34">
        <f>C21/60</f>
        <v>0</v>
      </c>
      <c r="E21" s="68"/>
      <c r="F21" s="35">
        <f>(B21*D21)*E21</f>
        <v>0</v>
      </c>
      <c r="G21" s="29"/>
      <c r="H21" s="6"/>
      <c r="I21" s="6"/>
      <c r="J21" s="3"/>
    </row>
    <row r="22" spans="1:10" ht="29.25" x14ac:dyDescent="0.3">
      <c r="A22" s="31" t="s">
        <v>30</v>
      </c>
      <c r="B22" s="32">
        <f t="shared" si="4"/>
        <v>0</v>
      </c>
      <c r="C22" s="33"/>
      <c r="D22" s="34">
        <f t="shared" ref="D22" si="5">C22/60</f>
        <v>0</v>
      </c>
      <c r="E22" s="68"/>
      <c r="F22" s="35">
        <f t="shared" ref="F22" si="6">(B22*D22)*E22</f>
        <v>0</v>
      </c>
      <c r="G22" s="29"/>
      <c r="H22" s="6"/>
      <c r="I22" s="6"/>
      <c r="J22" s="3"/>
    </row>
    <row r="23" spans="1:10" x14ac:dyDescent="0.3">
      <c r="A23" s="36"/>
      <c r="B23" s="37"/>
      <c r="C23" s="37"/>
      <c r="D23" s="38"/>
      <c r="E23" s="39" t="s">
        <v>41</v>
      </c>
      <c r="F23" s="40">
        <f>SUM(F20:F22)</f>
        <v>0</v>
      </c>
      <c r="G23" s="29"/>
      <c r="H23" s="6"/>
      <c r="I23" s="6"/>
      <c r="J23" s="3"/>
    </row>
    <row r="24" spans="1:10" x14ac:dyDescent="0.3">
      <c r="A24" s="25"/>
      <c r="B24" s="26"/>
      <c r="C24" s="26"/>
      <c r="D24" s="26"/>
      <c r="E24" s="41" t="s">
        <v>24</v>
      </c>
      <c r="F24" s="42" t="e">
        <f>G17</f>
        <v>#DIV/0!</v>
      </c>
      <c r="G24" s="29"/>
      <c r="H24" s="6"/>
      <c r="I24" s="6"/>
      <c r="J24" s="3"/>
    </row>
    <row r="25" spans="1:10" x14ac:dyDescent="0.3">
      <c r="A25" s="25"/>
      <c r="B25" s="26"/>
      <c r="C25" s="26"/>
      <c r="E25" s="43" t="s">
        <v>31</v>
      </c>
      <c r="F25" s="40">
        <f>ROUND(IFERROR(IF(F24&lt;0.94,F23*F24,F23),0),0)</f>
        <v>0</v>
      </c>
      <c r="G25" s="71" t="s">
        <v>32</v>
      </c>
      <c r="H25" s="71"/>
      <c r="I25" s="71"/>
      <c r="J25" s="72"/>
    </row>
    <row r="26" spans="1:10" x14ac:dyDescent="0.3">
      <c r="A26" s="44"/>
      <c r="B26" s="45"/>
      <c r="C26" s="45"/>
      <c r="D26" s="45"/>
      <c r="E26" s="45"/>
      <c r="F26" s="45"/>
      <c r="G26" s="73"/>
      <c r="H26" s="73"/>
      <c r="I26" s="73"/>
      <c r="J26" s="74"/>
    </row>
  </sheetData>
  <mergeCells count="7">
    <mergeCell ref="G25:J26"/>
    <mergeCell ref="A1:J1"/>
    <mergeCell ref="A2:J2"/>
    <mergeCell ref="A3:J3"/>
    <mergeCell ref="A4:H4"/>
    <mergeCell ref="D6:F6"/>
    <mergeCell ref="H6:J6"/>
  </mergeCells>
  <conditionalFormatting sqref="F8">
    <cfRule type="expression" dxfId="6" priority="7">
      <formula>$C$8&gt;0</formula>
    </cfRule>
  </conditionalFormatting>
  <conditionalFormatting sqref="F9">
    <cfRule type="expression" dxfId="5" priority="6">
      <formula>$C$9&gt;0</formula>
    </cfRule>
  </conditionalFormatting>
  <conditionalFormatting sqref="F10">
    <cfRule type="expression" dxfId="4" priority="5">
      <formula>$C$10&gt;0</formula>
    </cfRule>
  </conditionalFormatting>
  <conditionalFormatting sqref="F11">
    <cfRule type="expression" dxfId="3" priority="4">
      <formula>$C$11&gt;0</formula>
    </cfRule>
  </conditionalFormatting>
  <conditionalFormatting sqref="F12">
    <cfRule type="expression" dxfId="2" priority="3">
      <formula>$C$12&gt;0</formula>
    </cfRule>
  </conditionalFormatting>
  <conditionalFormatting sqref="F13">
    <cfRule type="expression" dxfId="1" priority="2">
      <formula>$C$13&gt;0</formula>
    </cfRule>
  </conditionalFormatting>
  <conditionalFormatting sqref="F14">
    <cfRule type="expression" dxfId="0" priority="1">
      <formula>$C$14&gt;0</formula>
    </cfRule>
  </conditionalFormatting>
  <dataValidations count="1">
    <dataValidation type="list" allowBlank="1" showInputMessage="1" showErrorMessage="1" sqref="H6:J6" xr:uid="{3A54F3CB-D1A3-45C4-8EF0-54A5C0FD5316}">
      <formula1>$M$1:$M$4</formula1>
    </dataValidation>
  </dataValidation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B7EE2-A0C5-4ED6-8555-D328FB8F6938}">
  <sheetPr codeName="Sheet23">
    <tabColor theme="6" tint="0.39997558519241921"/>
  </sheetPr>
  <dimension ref="A1:L25"/>
  <sheetViews>
    <sheetView workbookViewId="0">
      <selection activeCell="F24" sqref="F24:G25"/>
    </sheetView>
  </sheetViews>
  <sheetFormatPr defaultRowHeight="16.5" x14ac:dyDescent="0.3"/>
  <cols>
    <col min="1" max="1" width="24.7109375" style="47" customWidth="1"/>
    <col min="2" max="5" width="15.42578125" style="47" customWidth="1"/>
    <col min="6" max="6" width="22.7109375" style="47" customWidth="1"/>
    <col min="7" max="7" width="22" style="47" customWidth="1"/>
    <col min="8" max="8" width="11.28515625" style="47" customWidth="1"/>
    <col min="9" max="9" width="0" style="1" hidden="1" customWidth="1"/>
    <col min="10" max="11" width="9.140625" style="1"/>
    <col min="12" max="12" width="10.28515625" style="1" hidden="1" customWidth="1"/>
    <col min="13" max="16384" width="9.140625" style="1"/>
  </cols>
  <sheetData>
    <row r="1" spans="1:12" ht="17.25" x14ac:dyDescent="0.3">
      <c r="A1" s="75" t="s">
        <v>33</v>
      </c>
      <c r="B1" s="76"/>
      <c r="C1" s="76"/>
      <c r="D1" s="76"/>
      <c r="E1" s="76"/>
      <c r="F1" s="76"/>
      <c r="G1" s="77"/>
      <c r="H1" s="1"/>
    </row>
    <row r="2" spans="1:12" ht="17.25" customHeight="1" x14ac:dyDescent="0.3">
      <c r="A2" s="84"/>
      <c r="B2" s="85"/>
      <c r="C2" s="85"/>
      <c r="D2" s="85"/>
      <c r="E2" s="85"/>
      <c r="F2" s="85"/>
      <c r="G2" s="86"/>
      <c r="H2" s="1"/>
      <c r="L2" s="1" t="s">
        <v>2</v>
      </c>
    </row>
    <row r="3" spans="1:12" ht="17.25" customHeight="1" x14ac:dyDescent="0.3">
      <c r="A3" s="84" t="s">
        <v>34</v>
      </c>
      <c r="B3" s="85"/>
      <c r="C3" s="85"/>
      <c r="D3" s="85"/>
      <c r="E3" s="85"/>
      <c r="F3" s="85"/>
      <c r="G3" s="86"/>
      <c r="H3" s="1"/>
      <c r="L3" s="1" t="s">
        <v>4</v>
      </c>
    </row>
    <row r="4" spans="1:12" ht="16.5" customHeight="1" x14ac:dyDescent="0.3">
      <c r="A4" s="78" t="s">
        <v>5</v>
      </c>
      <c r="B4" s="79"/>
      <c r="C4" s="79"/>
      <c r="D4" s="79"/>
      <c r="E4" s="79"/>
      <c r="F4" s="79"/>
      <c r="G4" s="80"/>
      <c r="H4" s="1"/>
      <c r="L4" s="1" t="s">
        <v>6</v>
      </c>
    </row>
    <row r="5" spans="1:12" x14ac:dyDescent="0.3">
      <c r="A5" s="7" t="s">
        <v>7</v>
      </c>
      <c r="B5" s="69"/>
      <c r="C5" s="5"/>
      <c r="D5" s="5"/>
      <c r="E5" s="5"/>
      <c r="F5" s="5"/>
      <c r="G5" s="54"/>
      <c r="H5" s="1"/>
    </row>
    <row r="6" spans="1:12" x14ac:dyDescent="0.3">
      <c r="A6" s="9" t="s">
        <v>8</v>
      </c>
      <c r="B6" s="87"/>
      <c r="C6" s="88"/>
      <c r="D6" s="89"/>
      <c r="E6" s="10" t="s">
        <v>9</v>
      </c>
      <c r="F6" s="90"/>
      <c r="G6" s="91"/>
    </row>
    <row r="7" spans="1:12" ht="71.25" x14ac:dyDescent="0.3">
      <c r="A7" s="12"/>
      <c r="B7" s="13" t="s">
        <v>10</v>
      </c>
      <c r="C7" s="13" t="s">
        <v>35</v>
      </c>
      <c r="D7" s="13" t="s">
        <v>14</v>
      </c>
      <c r="E7" s="14" t="s">
        <v>36</v>
      </c>
      <c r="F7" s="15" t="s">
        <v>37</v>
      </c>
      <c r="G7" s="55"/>
      <c r="H7" s="1"/>
    </row>
    <row r="8" spans="1:12" x14ac:dyDescent="0.3">
      <c r="A8" s="12" t="s">
        <v>17</v>
      </c>
      <c r="B8" s="17"/>
      <c r="C8" s="56"/>
      <c r="D8" s="57"/>
      <c r="E8" s="20" t="e">
        <f t="shared" ref="E8:E14" si="0">D8/$G$7</f>
        <v>#DIV/0!</v>
      </c>
      <c r="F8" s="6"/>
      <c r="G8" s="58"/>
      <c r="H8" s="1"/>
    </row>
    <row r="9" spans="1:12" x14ac:dyDescent="0.3">
      <c r="A9" s="12" t="s">
        <v>18</v>
      </c>
      <c r="B9" s="17"/>
      <c r="C9" s="56"/>
      <c r="D9" s="59"/>
      <c r="E9" s="20" t="e">
        <f t="shared" si="0"/>
        <v>#DIV/0!</v>
      </c>
      <c r="F9" s="6"/>
      <c r="G9" s="58"/>
      <c r="H9" s="1"/>
    </row>
    <row r="10" spans="1:12" x14ac:dyDescent="0.3">
      <c r="A10" s="12" t="s">
        <v>19</v>
      </c>
      <c r="B10" s="17"/>
      <c r="C10" s="56"/>
      <c r="D10" s="59"/>
      <c r="E10" s="20" t="e">
        <f t="shared" si="0"/>
        <v>#DIV/0!</v>
      </c>
      <c r="F10" s="6"/>
      <c r="G10" s="58"/>
      <c r="H10" s="1"/>
    </row>
    <row r="11" spans="1:12" x14ac:dyDescent="0.3">
      <c r="A11" s="12" t="s">
        <v>20</v>
      </c>
      <c r="B11" s="17"/>
      <c r="C11" s="56"/>
      <c r="D11" s="59"/>
      <c r="E11" s="20" t="e">
        <f t="shared" si="0"/>
        <v>#DIV/0!</v>
      </c>
      <c r="F11" s="29"/>
      <c r="G11" s="58"/>
      <c r="H11" s="1"/>
    </row>
    <row r="12" spans="1:12" x14ac:dyDescent="0.3">
      <c r="A12" s="12" t="s">
        <v>21</v>
      </c>
      <c r="B12" s="17"/>
      <c r="C12" s="56"/>
      <c r="D12" s="59"/>
      <c r="E12" s="20" t="e">
        <f t="shared" si="0"/>
        <v>#DIV/0!</v>
      </c>
      <c r="F12" s="6"/>
      <c r="G12" s="58"/>
      <c r="H12" s="1"/>
    </row>
    <row r="13" spans="1:12" x14ac:dyDescent="0.3">
      <c r="A13" s="12" t="s">
        <v>22</v>
      </c>
      <c r="B13" s="17"/>
      <c r="C13" s="56"/>
      <c r="D13" s="59"/>
      <c r="E13" s="20" t="e">
        <f t="shared" si="0"/>
        <v>#DIV/0!</v>
      </c>
      <c r="F13" s="6"/>
      <c r="G13" s="58"/>
      <c r="H13" s="1"/>
    </row>
    <row r="14" spans="1:12" x14ac:dyDescent="0.3">
      <c r="A14" s="21" t="s">
        <v>23</v>
      </c>
      <c r="B14" s="17"/>
      <c r="C14" s="60"/>
      <c r="D14" s="61"/>
      <c r="E14" s="20" t="e">
        <f t="shared" si="0"/>
        <v>#DIV/0!</v>
      </c>
      <c r="F14" s="6"/>
      <c r="G14" s="58"/>
      <c r="H14" s="1"/>
    </row>
    <row r="15" spans="1:12" x14ac:dyDescent="0.3">
      <c r="A15" s="21"/>
      <c r="B15" s="22">
        <f>SUM(B8:B14)</f>
        <v>0</v>
      </c>
      <c r="C15" s="22"/>
      <c r="D15" s="21"/>
      <c r="E15" s="23" t="e">
        <f>SUM(E8:E14)</f>
        <v>#DIV/0!</v>
      </c>
      <c r="F15" s="26"/>
      <c r="G15" s="58"/>
      <c r="H15" s="1"/>
    </row>
    <row r="16" spans="1:12" x14ac:dyDescent="0.3">
      <c r="A16" s="12"/>
      <c r="B16" s="9"/>
      <c r="C16" s="9"/>
      <c r="D16" s="7" t="s">
        <v>24</v>
      </c>
      <c r="E16" s="62" t="e">
        <f>ROUND(E15/B15,4)</f>
        <v>#DIV/0!</v>
      </c>
      <c r="F16" s="51"/>
      <c r="G16" s="58"/>
      <c r="H16" s="1"/>
    </row>
    <row r="17" spans="1:9" x14ac:dyDescent="0.3">
      <c r="A17" s="25"/>
      <c r="B17" s="26"/>
      <c r="C17" s="26"/>
      <c r="D17" s="26"/>
      <c r="E17" s="26"/>
      <c r="F17" s="6"/>
      <c r="G17" s="63"/>
      <c r="H17" s="1"/>
    </row>
    <row r="18" spans="1:9" ht="28.5" x14ac:dyDescent="0.3">
      <c r="A18" s="12"/>
      <c r="B18" s="13" t="s">
        <v>38</v>
      </c>
      <c r="C18" s="13" t="s">
        <v>35</v>
      </c>
      <c r="D18" s="13" t="s">
        <v>40</v>
      </c>
      <c r="E18" s="13" t="s">
        <v>27</v>
      </c>
      <c r="F18" s="29"/>
      <c r="G18" s="64"/>
    </row>
    <row r="19" spans="1:9" x14ac:dyDescent="0.3">
      <c r="A19" s="65" t="s">
        <v>28</v>
      </c>
      <c r="B19" s="32">
        <f t="shared" ref="B19:B21" si="1">$G$7</f>
        <v>0</v>
      </c>
      <c r="C19" s="33"/>
      <c r="D19" s="33"/>
      <c r="E19" s="35">
        <f t="shared" ref="E19:E21" si="2">B19*D19</f>
        <v>0</v>
      </c>
      <c r="F19" s="29"/>
      <c r="G19" s="58"/>
      <c r="I19" s="66">
        <f>D19/5</f>
        <v>0</v>
      </c>
    </row>
    <row r="20" spans="1:9" x14ac:dyDescent="0.3">
      <c r="A20" s="65" t="s">
        <v>29</v>
      </c>
      <c r="B20" s="32">
        <f t="shared" si="1"/>
        <v>0</v>
      </c>
      <c r="C20" s="33"/>
      <c r="D20" s="33"/>
      <c r="E20" s="35">
        <f t="shared" si="2"/>
        <v>0</v>
      </c>
      <c r="F20" s="29"/>
      <c r="G20" s="58"/>
      <c r="I20" s="66">
        <f t="shared" ref="I20:I21" si="3">D20/5</f>
        <v>0</v>
      </c>
    </row>
    <row r="21" spans="1:9" x14ac:dyDescent="0.3">
      <c r="A21" s="65" t="s">
        <v>30</v>
      </c>
      <c r="B21" s="32">
        <f t="shared" si="1"/>
        <v>0</v>
      </c>
      <c r="C21" s="33"/>
      <c r="D21" s="33"/>
      <c r="E21" s="35">
        <f t="shared" si="2"/>
        <v>0</v>
      </c>
      <c r="F21" s="29"/>
      <c r="G21" s="58"/>
      <c r="I21" s="66">
        <f t="shared" si="3"/>
        <v>0</v>
      </c>
    </row>
    <row r="22" spans="1:9" x14ac:dyDescent="0.3">
      <c r="A22" s="36"/>
      <c r="B22" s="37"/>
      <c r="C22" s="37"/>
      <c r="D22" s="39" t="s">
        <v>41</v>
      </c>
      <c r="E22" s="40">
        <f>SUM(E19:E21)</f>
        <v>0</v>
      </c>
      <c r="F22" s="29"/>
      <c r="G22" s="58"/>
    </row>
    <row r="23" spans="1:9" x14ac:dyDescent="0.3">
      <c r="A23" s="25"/>
      <c r="B23" s="26"/>
      <c r="C23" s="26"/>
      <c r="D23" s="41" t="s">
        <v>24</v>
      </c>
      <c r="E23" s="42" t="e">
        <f>E16</f>
        <v>#DIV/0!</v>
      </c>
      <c r="F23" s="29"/>
      <c r="G23" s="58"/>
    </row>
    <row r="24" spans="1:9" ht="16.5" customHeight="1" x14ac:dyDescent="0.3">
      <c r="A24" s="25"/>
      <c r="B24" s="26"/>
      <c r="C24" s="26"/>
      <c r="D24" s="43" t="s">
        <v>31</v>
      </c>
      <c r="E24" s="40">
        <f>ROUND(IFERROR(IF(E23&lt;0.94,E22*E23,E22),0),0)</f>
        <v>0</v>
      </c>
      <c r="F24" s="71" t="s">
        <v>32</v>
      </c>
      <c r="G24" s="72"/>
      <c r="H24" s="67"/>
    </row>
    <row r="25" spans="1:9" x14ac:dyDescent="0.3">
      <c r="A25" s="44"/>
      <c r="B25" s="45"/>
      <c r="C25" s="45"/>
      <c r="D25" s="45"/>
      <c r="E25" s="46"/>
      <c r="F25" s="73"/>
      <c r="G25" s="74"/>
      <c r="H25" s="1"/>
    </row>
  </sheetData>
  <mergeCells count="7">
    <mergeCell ref="F24:G25"/>
    <mergeCell ref="A1:G1"/>
    <mergeCell ref="A2:G2"/>
    <mergeCell ref="A3:G3"/>
    <mergeCell ref="A4:G4"/>
    <mergeCell ref="B6:D6"/>
    <mergeCell ref="F6:G6"/>
  </mergeCells>
  <dataValidations count="1">
    <dataValidation type="list" allowBlank="1" showInputMessage="1" showErrorMessage="1" sqref="F6" xr:uid="{E4E7A1A3-CD30-4C78-9D21-428D01307E1C}">
      <formula1>$L$1:$L$4</formula1>
    </dataValidation>
  </dataValidations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5D8E0-C01B-4241-A272-82A2F4167654}">
  <sheetPr codeName="Sheet24">
    <tabColor theme="6" tint="0.39997558519241921"/>
  </sheetPr>
  <dimension ref="A1:L25"/>
  <sheetViews>
    <sheetView workbookViewId="0">
      <selection activeCell="F24" sqref="F24:G25"/>
    </sheetView>
  </sheetViews>
  <sheetFormatPr defaultRowHeight="16.5" x14ac:dyDescent="0.3"/>
  <cols>
    <col min="1" max="1" width="24.7109375" style="47" customWidth="1"/>
    <col min="2" max="5" width="15.42578125" style="47" customWidth="1"/>
    <col min="6" max="7" width="23" style="47" customWidth="1"/>
    <col min="8" max="8" width="11.28515625" style="47" customWidth="1"/>
    <col min="9" max="9" width="0" style="1" hidden="1" customWidth="1"/>
    <col min="10" max="11" width="9.140625" style="1"/>
    <col min="12" max="12" width="10.28515625" style="1" hidden="1" customWidth="1"/>
    <col min="13" max="16384" width="9.140625" style="1"/>
  </cols>
  <sheetData>
    <row r="1" spans="1:12" ht="17.25" x14ac:dyDescent="0.3">
      <c r="A1" s="75" t="s">
        <v>33</v>
      </c>
      <c r="B1" s="76"/>
      <c r="C1" s="76"/>
      <c r="D1" s="76"/>
      <c r="E1" s="76"/>
      <c r="F1" s="76"/>
      <c r="G1" s="77"/>
      <c r="H1" s="1"/>
      <c r="L1" s="1" t="s">
        <v>1</v>
      </c>
    </row>
    <row r="2" spans="1:12" ht="17.25" customHeight="1" x14ac:dyDescent="0.3">
      <c r="A2" s="84"/>
      <c r="B2" s="85"/>
      <c r="C2" s="85"/>
      <c r="D2" s="85"/>
      <c r="E2" s="85"/>
      <c r="F2" s="85"/>
      <c r="G2" s="86"/>
      <c r="H2" s="1"/>
      <c r="L2" s="1" t="s">
        <v>2</v>
      </c>
    </row>
    <row r="3" spans="1:12" ht="17.25" customHeight="1" x14ac:dyDescent="0.3">
      <c r="A3" s="84" t="s">
        <v>34</v>
      </c>
      <c r="B3" s="85"/>
      <c r="C3" s="85"/>
      <c r="D3" s="85"/>
      <c r="E3" s="85"/>
      <c r="F3" s="85"/>
      <c r="G3" s="86"/>
      <c r="H3" s="1"/>
      <c r="L3" s="1" t="s">
        <v>4</v>
      </c>
    </row>
    <row r="4" spans="1:12" ht="16.5" customHeight="1" x14ac:dyDescent="0.3">
      <c r="A4" s="78" t="s">
        <v>5</v>
      </c>
      <c r="B4" s="79"/>
      <c r="C4" s="79"/>
      <c r="D4" s="79"/>
      <c r="E4" s="79"/>
      <c r="F4" s="79"/>
      <c r="G4" s="80"/>
      <c r="H4" s="1"/>
      <c r="L4" s="1" t="s">
        <v>6</v>
      </c>
    </row>
    <row r="5" spans="1:12" x14ac:dyDescent="0.3">
      <c r="A5" s="7" t="s">
        <v>7</v>
      </c>
      <c r="B5" s="69"/>
      <c r="C5" s="5"/>
      <c r="D5" s="5"/>
      <c r="E5" s="5"/>
      <c r="F5" s="5"/>
      <c r="G5" s="54"/>
      <c r="H5" s="1"/>
    </row>
    <row r="6" spans="1:12" x14ac:dyDescent="0.3">
      <c r="A6" s="9" t="s">
        <v>8</v>
      </c>
      <c r="B6" s="87"/>
      <c r="C6" s="88"/>
      <c r="D6" s="89"/>
      <c r="E6" s="10" t="s">
        <v>9</v>
      </c>
      <c r="F6" s="90"/>
      <c r="G6" s="91"/>
    </row>
    <row r="7" spans="1:12" ht="71.25" x14ac:dyDescent="0.3">
      <c r="A7" s="12"/>
      <c r="B7" s="13" t="s">
        <v>10</v>
      </c>
      <c r="C7" s="13" t="s">
        <v>35</v>
      </c>
      <c r="D7" s="13" t="s">
        <v>14</v>
      </c>
      <c r="E7" s="14" t="s">
        <v>36</v>
      </c>
      <c r="F7" s="15" t="s">
        <v>37</v>
      </c>
      <c r="G7" s="55"/>
      <c r="H7" s="1"/>
    </row>
    <row r="8" spans="1:12" x14ac:dyDescent="0.3">
      <c r="A8" s="12" t="s">
        <v>17</v>
      </c>
      <c r="B8" s="17"/>
      <c r="C8" s="56"/>
      <c r="D8" s="57"/>
      <c r="E8" s="20" t="e">
        <f t="shared" ref="E8:E14" si="0">D8/$G$7</f>
        <v>#DIV/0!</v>
      </c>
      <c r="F8" s="6"/>
      <c r="G8" s="58"/>
      <c r="H8" s="1"/>
    </row>
    <row r="9" spans="1:12" x14ac:dyDescent="0.3">
      <c r="A9" s="12" t="s">
        <v>18</v>
      </c>
      <c r="B9" s="17"/>
      <c r="C9" s="56"/>
      <c r="D9" s="59"/>
      <c r="E9" s="20" t="e">
        <f t="shared" si="0"/>
        <v>#DIV/0!</v>
      </c>
      <c r="F9" s="6"/>
      <c r="G9" s="58"/>
      <c r="H9" s="1"/>
    </row>
    <row r="10" spans="1:12" x14ac:dyDescent="0.3">
      <c r="A10" s="12" t="s">
        <v>19</v>
      </c>
      <c r="B10" s="17"/>
      <c r="C10" s="56"/>
      <c r="D10" s="59"/>
      <c r="E10" s="20" t="e">
        <f t="shared" si="0"/>
        <v>#DIV/0!</v>
      </c>
      <c r="F10" s="6"/>
      <c r="G10" s="58"/>
      <c r="H10" s="1"/>
    </row>
    <row r="11" spans="1:12" x14ac:dyDescent="0.3">
      <c r="A11" s="12" t="s">
        <v>20</v>
      </c>
      <c r="B11" s="17"/>
      <c r="C11" s="56"/>
      <c r="D11" s="59"/>
      <c r="E11" s="20" t="e">
        <f t="shared" si="0"/>
        <v>#DIV/0!</v>
      </c>
      <c r="F11" s="29"/>
      <c r="G11" s="58"/>
      <c r="H11" s="1"/>
    </row>
    <row r="12" spans="1:12" x14ac:dyDescent="0.3">
      <c r="A12" s="12" t="s">
        <v>21</v>
      </c>
      <c r="B12" s="17"/>
      <c r="C12" s="56"/>
      <c r="D12" s="59"/>
      <c r="E12" s="20" t="e">
        <f t="shared" si="0"/>
        <v>#DIV/0!</v>
      </c>
      <c r="F12" s="6"/>
      <c r="G12" s="58"/>
      <c r="H12" s="1"/>
    </row>
    <row r="13" spans="1:12" x14ac:dyDescent="0.3">
      <c r="A13" s="12" t="s">
        <v>22</v>
      </c>
      <c r="B13" s="17"/>
      <c r="C13" s="56"/>
      <c r="D13" s="59"/>
      <c r="E13" s="20" t="e">
        <f t="shared" si="0"/>
        <v>#DIV/0!</v>
      </c>
      <c r="F13" s="6"/>
      <c r="G13" s="58"/>
      <c r="H13" s="1"/>
    </row>
    <row r="14" spans="1:12" x14ac:dyDescent="0.3">
      <c r="A14" s="21" t="s">
        <v>23</v>
      </c>
      <c r="B14" s="17"/>
      <c r="C14" s="60"/>
      <c r="D14" s="61"/>
      <c r="E14" s="20" t="e">
        <f t="shared" si="0"/>
        <v>#DIV/0!</v>
      </c>
      <c r="F14" s="6"/>
      <c r="G14" s="58"/>
      <c r="H14" s="1"/>
    </row>
    <row r="15" spans="1:12" x14ac:dyDescent="0.3">
      <c r="A15" s="21"/>
      <c r="B15" s="22">
        <f>SUM(B8:B14)</f>
        <v>0</v>
      </c>
      <c r="C15" s="22"/>
      <c r="D15" s="21"/>
      <c r="E15" s="23" t="e">
        <f>SUM(E8:E14)</f>
        <v>#DIV/0!</v>
      </c>
      <c r="F15" s="26"/>
      <c r="G15" s="58"/>
      <c r="H15" s="1"/>
    </row>
    <row r="16" spans="1:12" x14ac:dyDescent="0.3">
      <c r="A16" s="12"/>
      <c r="B16" s="9"/>
      <c r="C16" s="9"/>
      <c r="D16" s="7" t="s">
        <v>24</v>
      </c>
      <c r="E16" s="62" t="e">
        <f>ROUND(E15/B15,4)</f>
        <v>#DIV/0!</v>
      </c>
      <c r="F16" s="51"/>
      <c r="G16" s="58"/>
      <c r="H16" s="1"/>
    </row>
    <row r="17" spans="1:9" x14ac:dyDescent="0.3">
      <c r="A17" s="25"/>
      <c r="B17" s="26"/>
      <c r="C17" s="26"/>
      <c r="D17" s="26"/>
      <c r="E17" s="26"/>
      <c r="F17" s="6"/>
      <c r="G17" s="63"/>
      <c r="H17" s="1"/>
    </row>
    <row r="18" spans="1:9" ht="28.5" x14ac:dyDescent="0.3">
      <c r="A18" s="12"/>
      <c r="B18" s="13" t="s">
        <v>38</v>
      </c>
      <c r="C18" s="13" t="s">
        <v>35</v>
      </c>
      <c r="D18" s="13" t="s">
        <v>40</v>
      </c>
      <c r="E18" s="13" t="s">
        <v>27</v>
      </c>
      <c r="F18" s="29"/>
      <c r="G18" s="64"/>
      <c r="H18" s="1"/>
    </row>
    <row r="19" spans="1:9" x14ac:dyDescent="0.3">
      <c r="A19" s="65" t="s">
        <v>28</v>
      </c>
      <c r="B19" s="32">
        <f t="shared" ref="B19:B21" si="1">$G$7</f>
        <v>0</v>
      </c>
      <c r="C19" s="33"/>
      <c r="D19" s="33"/>
      <c r="E19" s="35">
        <f t="shared" ref="E19:E21" si="2">B19*D19</f>
        <v>0</v>
      </c>
      <c r="F19" s="29"/>
      <c r="G19" s="58"/>
      <c r="H19" s="1"/>
      <c r="I19" s="66">
        <f>D19/5</f>
        <v>0</v>
      </c>
    </row>
    <row r="20" spans="1:9" x14ac:dyDescent="0.3">
      <c r="A20" s="65" t="s">
        <v>29</v>
      </c>
      <c r="B20" s="32">
        <f t="shared" si="1"/>
        <v>0</v>
      </c>
      <c r="C20" s="33"/>
      <c r="D20" s="33"/>
      <c r="E20" s="35">
        <f t="shared" si="2"/>
        <v>0</v>
      </c>
      <c r="F20" s="29"/>
      <c r="G20" s="58"/>
      <c r="H20" s="1"/>
      <c r="I20" s="66">
        <f t="shared" ref="I20:I21" si="3">D20/5</f>
        <v>0</v>
      </c>
    </row>
    <row r="21" spans="1:9" x14ac:dyDescent="0.3">
      <c r="A21" s="65" t="s">
        <v>30</v>
      </c>
      <c r="B21" s="32">
        <f t="shared" si="1"/>
        <v>0</v>
      </c>
      <c r="C21" s="33"/>
      <c r="D21" s="33"/>
      <c r="E21" s="35">
        <f t="shared" si="2"/>
        <v>0</v>
      </c>
      <c r="F21" s="29"/>
      <c r="G21" s="58"/>
      <c r="H21" s="1"/>
      <c r="I21" s="66">
        <f t="shared" si="3"/>
        <v>0</v>
      </c>
    </row>
    <row r="22" spans="1:9" x14ac:dyDescent="0.3">
      <c r="A22" s="36"/>
      <c r="B22" s="37"/>
      <c r="C22" s="37"/>
      <c r="D22" s="39" t="s">
        <v>41</v>
      </c>
      <c r="E22" s="40">
        <f>SUM(E19:E21)</f>
        <v>0</v>
      </c>
      <c r="F22" s="29"/>
      <c r="G22" s="58"/>
      <c r="H22" s="1"/>
    </row>
    <row r="23" spans="1:9" x14ac:dyDescent="0.3">
      <c r="A23" s="25"/>
      <c r="B23" s="26"/>
      <c r="C23" s="26"/>
      <c r="D23" s="41" t="s">
        <v>24</v>
      </c>
      <c r="E23" s="42" t="e">
        <f>E16</f>
        <v>#DIV/0!</v>
      </c>
      <c r="F23" s="29"/>
      <c r="G23" s="58"/>
      <c r="H23" s="1"/>
    </row>
    <row r="24" spans="1:9" ht="16.5" customHeight="1" x14ac:dyDescent="0.3">
      <c r="A24" s="25"/>
      <c r="B24" s="26"/>
      <c r="C24" s="26"/>
      <c r="D24" s="43" t="s">
        <v>31</v>
      </c>
      <c r="E24" s="40">
        <f>ROUND(IFERROR(IF(E23&lt;0.94,E22*E23,E22),0),0)</f>
        <v>0</v>
      </c>
      <c r="F24" s="71" t="s">
        <v>32</v>
      </c>
      <c r="G24" s="72"/>
      <c r="H24" s="1"/>
    </row>
    <row r="25" spans="1:9" x14ac:dyDescent="0.3">
      <c r="A25" s="44"/>
      <c r="B25" s="45"/>
      <c r="C25" s="45"/>
      <c r="D25" s="45"/>
      <c r="E25" s="46"/>
      <c r="F25" s="73"/>
      <c r="G25" s="74"/>
      <c r="H25" s="1"/>
    </row>
  </sheetData>
  <mergeCells count="7">
    <mergeCell ref="F24:G25"/>
    <mergeCell ref="A1:G1"/>
    <mergeCell ref="A2:G2"/>
    <mergeCell ref="A3:G3"/>
    <mergeCell ref="A4:G4"/>
    <mergeCell ref="B6:D6"/>
    <mergeCell ref="F6:G6"/>
  </mergeCells>
  <dataValidations count="1">
    <dataValidation type="list" allowBlank="1" showInputMessage="1" showErrorMessage="1" sqref="F6" xr:uid="{25F771EE-A10A-4B7B-858B-51FBEBFFAD4B}">
      <formula1>$L$1:$L$4</formula1>
    </dataValidation>
  </dataValidation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Contract 1on1 Billing-Hourly</vt:lpstr>
      <vt:lpstr>Contract 1on1Billing-Hourly (2)</vt:lpstr>
      <vt:lpstr>Contract 1on1Billing-Daily</vt:lpstr>
      <vt:lpstr>Contract 1on1Billing-Daily (2)</vt:lpstr>
      <vt:lpstr>'Contract 1on1 Billing-Hourly'!Print_Area</vt:lpstr>
      <vt:lpstr>'Contract 1on1Billing-Daily'!Print_Area</vt:lpstr>
      <vt:lpstr>'Contract 1on1Billing-Daily (2)'!Print_Area</vt:lpstr>
      <vt:lpstr>'Contract 1on1Billing-Hourly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1:1 Contracted Provider Calculator</dc:title>
  <dc:subject>Safety Net</dc:subject>
  <dc:creator>OSPI, Special Education</dc:creator>
  <cp:lastModifiedBy>Amber O’Donnell</cp:lastModifiedBy>
  <dcterms:created xsi:type="dcterms:W3CDTF">2023-09-25T16:16:52Z</dcterms:created>
  <dcterms:modified xsi:type="dcterms:W3CDTF">2025-12-02T20:13:58Z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2025-08-19T17:40:43Z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000cbcc5-ae29-4164-a118-ac7776ef47fe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