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ortionment_NEW\Personnel\School_District_Personnel_Summary_Reports\2025-2026\PrelimPSR\"/>
    </mc:Choice>
  </mc:AlternateContent>
  <xr:revisionPtr revIDLastSave="0" documentId="13_ncr:1_{E81B2E5D-3573-410F-87FE-970E0CC9002F}" xr6:coauthVersionLast="47" xr6:coauthVersionMax="47" xr10:uidLastSave="{00000000-0000-0000-0000-000000000000}"/>
  <bookViews>
    <workbookView xWindow="-108" yWindow="-108" windowWidth="23256" windowHeight="12456" tabRatio="811" activeTab="9" xr2:uid="{00000000-000D-0000-FFFF-FFFF00000000}"/>
  </bookViews>
  <sheets>
    <sheet name="Table 45" sheetId="2" r:id="rId1"/>
    <sheet name="Table 45B" sheetId="9" r:id="rId2"/>
    <sheet name="table34ws" sheetId="5" r:id="rId3"/>
    <sheet name="table34Bws" sheetId="10" r:id="rId4"/>
    <sheet name="table36ws" sheetId="6" r:id="rId5"/>
    <sheet name="table36Bws" sheetId="11" r:id="rId6"/>
    <sheet name="table38ws" sheetId="7" r:id="rId7"/>
    <sheet name="table38Bws" sheetId="12" r:id="rId8"/>
    <sheet name="enrollextractws" sheetId="8" r:id="rId9"/>
    <sheet name="Table 46" sheetId="13" r:id="rId10"/>
    <sheet name="Table 47" sheetId="14" r:id="rId11"/>
  </sheets>
  <externalReferences>
    <externalReference r:id="rId12"/>
  </externalReferences>
  <definedNames>
    <definedName name="_Fill" hidden="1">#REF!</definedName>
    <definedName name="_xlnm._FilterDatabase" localSheetId="8" hidden="1">enrollextractws!$A$6:$G$6</definedName>
    <definedName name="_xlnm._FilterDatabase" localSheetId="0" hidden="1">'Table 45'!$A$8:$L$8</definedName>
    <definedName name="_xlnm._FilterDatabase" localSheetId="1" hidden="1">'Table 45B'!$A$8:$L$8</definedName>
    <definedName name="_xlnm._FilterDatabase" localSheetId="9" hidden="1">'Table 46'!$A$9:$I$9</definedName>
    <definedName name="_xlnm._FilterDatabase" localSheetId="10" hidden="1">'Table 47'!$A$7:$E$7</definedName>
    <definedName name="_xlnm._FilterDatabase" localSheetId="3" hidden="1">table34Bws!$A$4:$D$4</definedName>
    <definedName name="_xlnm._FilterDatabase" localSheetId="2" hidden="1">table34ws!$A$4:$D$4</definedName>
    <definedName name="_xlnm._FilterDatabase" localSheetId="5" hidden="1">table36Bws!$A$4:$D$4</definedName>
    <definedName name="_xlnm._FilterDatabase" localSheetId="4" hidden="1">table36ws!$A$4:$D$4</definedName>
    <definedName name="_xlnm._FilterDatabase" localSheetId="7" hidden="1">table38Bws!$A$4:$D$323</definedName>
    <definedName name="_xlnm._FilterDatabase" localSheetId="6" hidden="1">table38ws!$A$4:$D$323</definedName>
    <definedName name="AncillK12">[1]Ancill!$L$1:$V$65536</definedName>
    <definedName name="GradeK12">'[1]Grade K-12 Pivot'!$Z$1:$AJ$65536</definedName>
    <definedName name="_xlnm.Print_Area" localSheetId="4">table36ws!$1:$1048576</definedName>
    <definedName name="_xlnm.Print_Titles" localSheetId="0">'Table 45'!$1:$8</definedName>
    <definedName name="_xlnm.Print_Titles" localSheetId="1">'Table 45B'!$1:$8</definedName>
    <definedName name="_xlnm.Print_Titles" localSheetId="9">'Table 46'!$1:$9</definedName>
    <definedName name="_xlnm.Print_Titles" localSheetId="10">'Table 47'!$1:$7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8" l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K206" i="9" s="1"/>
  <c r="J207" i="9"/>
  <c r="K207" i="9" s="1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4" i="10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F6" i="8"/>
  <c r="E6" i="8"/>
  <c r="D6" i="8"/>
  <c r="C6" i="8"/>
  <c r="G6" i="8"/>
  <c r="H328" i="13" l="1"/>
  <c r="H299" i="13"/>
  <c r="H189" i="13"/>
  <c r="H148" i="13"/>
  <c r="H144" i="13"/>
  <c r="H124" i="13"/>
  <c r="H123" i="13"/>
  <c r="H122" i="13"/>
  <c r="H68" i="13"/>
  <c r="H30" i="13"/>
  <c r="H24" i="13"/>
  <c r="H11" i="13"/>
  <c r="E328" i="13"/>
  <c r="E299" i="13"/>
  <c r="G325" i="8"/>
  <c r="C328" i="13" s="1"/>
  <c r="G324" i="8"/>
  <c r="C327" i="13" s="1"/>
  <c r="G323" i="8"/>
  <c r="C326" i="13" s="1"/>
  <c r="G322" i="8"/>
  <c r="C325" i="13" s="1"/>
  <c r="G321" i="8"/>
  <c r="C324" i="13" s="1"/>
  <c r="G320" i="8"/>
  <c r="C323" i="13" s="1"/>
  <c r="G319" i="8"/>
  <c r="C322" i="13" s="1"/>
  <c r="G318" i="8"/>
  <c r="C321" i="13" s="1"/>
  <c r="G317" i="8"/>
  <c r="C320" i="13" s="1"/>
  <c r="G316" i="8"/>
  <c r="C319" i="13" s="1"/>
  <c r="G315" i="8"/>
  <c r="C318" i="13" s="1"/>
  <c r="G314" i="8"/>
  <c r="C317" i="13" s="1"/>
  <c r="G313" i="8"/>
  <c r="C316" i="13" s="1"/>
  <c r="G312" i="8"/>
  <c r="C315" i="13" s="1"/>
  <c r="G311" i="8"/>
  <c r="C314" i="13" s="1"/>
  <c r="G310" i="8"/>
  <c r="C313" i="13" s="1"/>
  <c r="G309" i="8"/>
  <c r="C312" i="13" s="1"/>
  <c r="G308" i="8"/>
  <c r="C311" i="13" s="1"/>
  <c r="G307" i="8"/>
  <c r="C310" i="13" s="1"/>
  <c r="G306" i="8"/>
  <c r="C309" i="13" s="1"/>
  <c r="G305" i="8"/>
  <c r="C308" i="13" s="1"/>
  <c r="G304" i="8"/>
  <c r="C307" i="13" s="1"/>
  <c r="G303" i="8"/>
  <c r="C306" i="13" s="1"/>
  <c r="G302" i="8"/>
  <c r="C305" i="13" s="1"/>
  <c r="G301" i="8"/>
  <c r="C304" i="13" s="1"/>
  <c r="G300" i="8"/>
  <c r="C303" i="13" s="1"/>
  <c r="G299" i="8"/>
  <c r="C302" i="13" s="1"/>
  <c r="G298" i="8"/>
  <c r="C301" i="13" s="1"/>
  <c r="G297" i="8"/>
  <c r="C300" i="13" s="1"/>
  <c r="G296" i="8"/>
  <c r="C299" i="13" s="1"/>
  <c r="G295" i="8"/>
  <c r="C298" i="13" s="1"/>
  <c r="G294" i="8"/>
  <c r="C297" i="13" s="1"/>
  <c r="G293" i="8"/>
  <c r="C296" i="13" s="1"/>
  <c r="G292" i="8"/>
  <c r="C295" i="13" s="1"/>
  <c r="G291" i="8"/>
  <c r="C294" i="13" s="1"/>
  <c r="F294" i="13" s="1"/>
  <c r="G290" i="8"/>
  <c r="C293" i="13" s="1"/>
  <c r="G289" i="8"/>
  <c r="C292" i="13" s="1"/>
  <c r="G288" i="8"/>
  <c r="C291" i="13" s="1"/>
  <c r="G287" i="8"/>
  <c r="C290" i="13" s="1"/>
  <c r="G286" i="8"/>
  <c r="C289" i="13" s="1"/>
  <c r="G285" i="8"/>
  <c r="C288" i="13" s="1"/>
  <c r="E288" i="13" s="1"/>
  <c r="G284" i="8"/>
  <c r="C287" i="13" s="1"/>
  <c r="G283" i="8"/>
  <c r="C286" i="13" s="1"/>
  <c r="G282" i="8"/>
  <c r="C285" i="13" s="1"/>
  <c r="G281" i="8"/>
  <c r="C284" i="13" s="1"/>
  <c r="G280" i="8"/>
  <c r="C283" i="13" s="1"/>
  <c r="G279" i="8"/>
  <c r="C282" i="13" s="1"/>
  <c r="G278" i="8"/>
  <c r="C281" i="13" s="1"/>
  <c r="G277" i="8"/>
  <c r="C280" i="13" s="1"/>
  <c r="G276" i="8"/>
  <c r="C279" i="13" s="1"/>
  <c r="G275" i="8"/>
  <c r="C278" i="13" s="1"/>
  <c r="G274" i="8"/>
  <c r="C277" i="13" s="1"/>
  <c r="G273" i="8"/>
  <c r="C276" i="13" s="1"/>
  <c r="G272" i="8"/>
  <c r="C275" i="13" s="1"/>
  <c r="G271" i="8"/>
  <c r="C274" i="13" s="1"/>
  <c r="G270" i="8"/>
  <c r="C273" i="13" s="1"/>
  <c r="G269" i="8"/>
  <c r="C272" i="13" s="1"/>
  <c r="G268" i="8"/>
  <c r="C271" i="13" s="1"/>
  <c r="G267" i="8"/>
  <c r="C270" i="13" s="1"/>
  <c r="G266" i="8"/>
  <c r="C269" i="13" s="1"/>
  <c r="G265" i="8"/>
  <c r="C268" i="13" s="1"/>
  <c r="G264" i="8"/>
  <c r="C267" i="13" s="1"/>
  <c r="G263" i="8"/>
  <c r="C266" i="13" s="1"/>
  <c r="G262" i="8"/>
  <c r="C265" i="13" s="1"/>
  <c r="G261" i="8"/>
  <c r="C264" i="13" s="1"/>
  <c r="G260" i="8"/>
  <c r="C263" i="13" s="1"/>
  <c r="G259" i="8"/>
  <c r="C262" i="13" s="1"/>
  <c r="G258" i="8"/>
  <c r="C261" i="13" s="1"/>
  <c r="G257" i="8"/>
  <c r="C260" i="13" s="1"/>
  <c r="G256" i="8"/>
  <c r="C259" i="13" s="1"/>
  <c r="G255" i="8"/>
  <c r="C258" i="13" s="1"/>
  <c r="G254" i="8"/>
  <c r="C257" i="13" s="1"/>
  <c r="I257" i="13" s="1"/>
  <c r="G253" i="8"/>
  <c r="C256" i="13" s="1"/>
  <c r="G252" i="8"/>
  <c r="C255" i="13" s="1"/>
  <c r="G251" i="8"/>
  <c r="C254" i="13" s="1"/>
  <c r="G250" i="8"/>
  <c r="C253" i="13" s="1"/>
  <c r="G249" i="8"/>
  <c r="C252" i="13" s="1"/>
  <c r="G248" i="8"/>
  <c r="C251" i="13" s="1"/>
  <c r="G247" i="8"/>
  <c r="C250" i="13" s="1"/>
  <c r="G246" i="8"/>
  <c r="C249" i="13" s="1"/>
  <c r="G245" i="8"/>
  <c r="C248" i="13" s="1"/>
  <c r="G244" i="8"/>
  <c r="C247" i="13" s="1"/>
  <c r="G243" i="8"/>
  <c r="C246" i="13" s="1"/>
  <c r="F246" i="13" s="1"/>
  <c r="G242" i="8"/>
  <c r="C245" i="13" s="1"/>
  <c r="G241" i="8"/>
  <c r="C244" i="13" s="1"/>
  <c r="G240" i="8"/>
  <c r="C243" i="13" s="1"/>
  <c r="G239" i="8"/>
  <c r="C242" i="13" s="1"/>
  <c r="G238" i="8"/>
  <c r="C241" i="13" s="1"/>
  <c r="G237" i="8"/>
  <c r="C240" i="13" s="1"/>
  <c r="E240" i="13" s="1"/>
  <c r="G236" i="8"/>
  <c r="C239" i="13" s="1"/>
  <c r="G235" i="8"/>
  <c r="C238" i="13" s="1"/>
  <c r="G234" i="8"/>
  <c r="C237" i="13" s="1"/>
  <c r="G233" i="8"/>
  <c r="C236" i="13" s="1"/>
  <c r="G232" i="8"/>
  <c r="C235" i="13" s="1"/>
  <c r="G231" i="8"/>
  <c r="C234" i="13" s="1"/>
  <c r="G230" i="8"/>
  <c r="C233" i="13" s="1"/>
  <c r="G229" i="8"/>
  <c r="C232" i="13" s="1"/>
  <c r="G228" i="8"/>
  <c r="C231" i="13" s="1"/>
  <c r="G227" i="8"/>
  <c r="C230" i="13" s="1"/>
  <c r="F230" i="13" s="1"/>
  <c r="G226" i="8"/>
  <c r="C229" i="13" s="1"/>
  <c r="G225" i="8"/>
  <c r="C228" i="13" s="1"/>
  <c r="G224" i="8"/>
  <c r="C227" i="13" s="1"/>
  <c r="G223" i="8"/>
  <c r="C226" i="13" s="1"/>
  <c r="F226" i="13" s="1"/>
  <c r="G222" i="8"/>
  <c r="C225" i="13" s="1"/>
  <c r="G221" i="8"/>
  <c r="C224" i="13" s="1"/>
  <c r="G220" i="8"/>
  <c r="C223" i="13" s="1"/>
  <c r="G219" i="8"/>
  <c r="C222" i="13" s="1"/>
  <c r="G218" i="8"/>
  <c r="C221" i="13" s="1"/>
  <c r="G217" i="8"/>
  <c r="C220" i="13" s="1"/>
  <c r="G216" i="8"/>
  <c r="C219" i="13" s="1"/>
  <c r="G215" i="8"/>
  <c r="C218" i="13" s="1"/>
  <c r="G214" i="8"/>
  <c r="C217" i="13" s="1"/>
  <c r="G213" i="8"/>
  <c r="C216" i="13" s="1"/>
  <c r="G212" i="8"/>
  <c r="C215" i="13" s="1"/>
  <c r="G211" i="8"/>
  <c r="C214" i="13" s="1"/>
  <c r="H214" i="13" s="1"/>
  <c r="G210" i="8"/>
  <c r="C213" i="13" s="1"/>
  <c r="G209" i="8"/>
  <c r="C212" i="13" s="1"/>
  <c r="G208" i="8"/>
  <c r="C211" i="13" s="1"/>
  <c r="G207" i="8"/>
  <c r="C210" i="13" s="1"/>
  <c r="G206" i="8"/>
  <c r="C209" i="13" s="1"/>
  <c r="G205" i="8"/>
  <c r="C208" i="13" s="1"/>
  <c r="G204" i="8"/>
  <c r="C207" i="13" s="1"/>
  <c r="G203" i="8"/>
  <c r="C206" i="13" s="1"/>
  <c r="G202" i="8"/>
  <c r="C205" i="13" s="1"/>
  <c r="G201" i="8"/>
  <c r="C204" i="13" s="1"/>
  <c r="G200" i="8"/>
  <c r="C203" i="13" s="1"/>
  <c r="G199" i="8"/>
  <c r="C202" i="13" s="1"/>
  <c r="G198" i="8"/>
  <c r="C201" i="13" s="1"/>
  <c r="G197" i="8"/>
  <c r="C200" i="13" s="1"/>
  <c r="G196" i="8"/>
  <c r="C199" i="13" s="1"/>
  <c r="G195" i="8"/>
  <c r="C198" i="13" s="1"/>
  <c r="F198" i="13" s="1"/>
  <c r="G194" i="8"/>
  <c r="C197" i="13" s="1"/>
  <c r="G193" i="8"/>
  <c r="C196" i="13" s="1"/>
  <c r="G192" i="8"/>
  <c r="C195" i="13" s="1"/>
  <c r="G191" i="8"/>
  <c r="C194" i="13" s="1"/>
  <c r="F194" i="13" s="1"/>
  <c r="G190" i="8"/>
  <c r="C193" i="13" s="1"/>
  <c r="G189" i="8"/>
  <c r="C192" i="13" s="1"/>
  <c r="G188" i="8"/>
  <c r="C191" i="13" s="1"/>
  <c r="G187" i="8"/>
  <c r="C190" i="13" s="1"/>
  <c r="G186" i="8"/>
  <c r="C189" i="13" s="1"/>
  <c r="G185" i="8"/>
  <c r="C188" i="13" s="1"/>
  <c r="G184" i="8"/>
  <c r="C187" i="13" s="1"/>
  <c r="E187" i="13" s="1"/>
  <c r="G183" i="8"/>
  <c r="C186" i="13" s="1"/>
  <c r="G182" i="8"/>
  <c r="C185" i="13" s="1"/>
  <c r="G181" i="8"/>
  <c r="C184" i="13" s="1"/>
  <c r="G180" i="8"/>
  <c r="C183" i="13" s="1"/>
  <c r="G179" i="8"/>
  <c r="C182" i="13" s="1"/>
  <c r="G178" i="8"/>
  <c r="C181" i="13" s="1"/>
  <c r="G177" i="8"/>
  <c r="C180" i="13" s="1"/>
  <c r="G176" i="8"/>
  <c r="C179" i="13" s="1"/>
  <c r="G175" i="8"/>
  <c r="C178" i="13" s="1"/>
  <c r="G174" i="8"/>
  <c r="C177" i="13" s="1"/>
  <c r="G173" i="8"/>
  <c r="C176" i="13" s="1"/>
  <c r="G172" i="8"/>
  <c r="C175" i="13" s="1"/>
  <c r="G171" i="8"/>
  <c r="C174" i="13" s="1"/>
  <c r="G170" i="8"/>
  <c r="C173" i="13" s="1"/>
  <c r="G169" i="8"/>
  <c r="C172" i="13" s="1"/>
  <c r="G168" i="8"/>
  <c r="C171" i="13" s="1"/>
  <c r="G167" i="8"/>
  <c r="C170" i="13" s="1"/>
  <c r="G166" i="8"/>
  <c r="C169" i="13" s="1"/>
  <c r="G165" i="8"/>
  <c r="C168" i="13" s="1"/>
  <c r="G164" i="8"/>
  <c r="C167" i="13" s="1"/>
  <c r="G163" i="8"/>
  <c r="C166" i="13" s="1"/>
  <c r="G162" i="8"/>
  <c r="C165" i="13" s="1"/>
  <c r="G161" i="8"/>
  <c r="C164" i="13" s="1"/>
  <c r="G160" i="8"/>
  <c r="C163" i="13" s="1"/>
  <c r="G159" i="8"/>
  <c r="C162" i="13" s="1"/>
  <c r="F162" i="13" s="1"/>
  <c r="G158" i="8"/>
  <c r="C161" i="13" s="1"/>
  <c r="G157" i="8"/>
  <c r="C160" i="13" s="1"/>
  <c r="G156" i="8"/>
  <c r="C159" i="13" s="1"/>
  <c r="G155" i="8"/>
  <c r="C158" i="13" s="1"/>
  <c r="G154" i="8"/>
  <c r="C157" i="13" s="1"/>
  <c r="G153" i="8"/>
  <c r="C156" i="13" s="1"/>
  <c r="G152" i="8"/>
  <c r="C155" i="13" s="1"/>
  <c r="E155" i="13" s="1"/>
  <c r="G151" i="8"/>
  <c r="C154" i="13" s="1"/>
  <c r="G150" i="8"/>
  <c r="C153" i="13" s="1"/>
  <c r="G149" i="8"/>
  <c r="C152" i="13" s="1"/>
  <c r="G148" i="8"/>
  <c r="C151" i="13" s="1"/>
  <c r="G147" i="8"/>
  <c r="C150" i="13" s="1"/>
  <c r="G146" i="8"/>
  <c r="C149" i="13" s="1"/>
  <c r="G145" i="8"/>
  <c r="C148" i="13" s="1"/>
  <c r="G144" i="8"/>
  <c r="C147" i="13" s="1"/>
  <c r="G143" i="8"/>
  <c r="C146" i="13" s="1"/>
  <c r="G142" i="8"/>
  <c r="C145" i="13" s="1"/>
  <c r="G141" i="8"/>
  <c r="C144" i="13" s="1"/>
  <c r="G140" i="8"/>
  <c r="C143" i="13" s="1"/>
  <c r="G139" i="8"/>
  <c r="C142" i="13" s="1"/>
  <c r="G138" i="8"/>
  <c r="C141" i="13" s="1"/>
  <c r="G137" i="8"/>
  <c r="C140" i="13" s="1"/>
  <c r="G136" i="8"/>
  <c r="C139" i="13" s="1"/>
  <c r="G135" i="8"/>
  <c r="C138" i="13" s="1"/>
  <c r="G134" i="8"/>
  <c r="C137" i="13" s="1"/>
  <c r="G133" i="8"/>
  <c r="C136" i="13" s="1"/>
  <c r="G132" i="8"/>
  <c r="C135" i="13" s="1"/>
  <c r="G131" i="8"/>
  <c r="C134" i="13" s="1"/>
  <c r="G130" i="8"/>
  <c r="C133" i="13" s="1"/>
  <c r="G129" i="8"/>
  <c r="C132" i="13" s="1"/>
  <c r="G128" i="8"/>
  <c r="C131" i="13" s="1"/>
  <c r="G127" i="8"/>
  <c r="C130" i="13" s="1"/>
  <c r="G126" i="8"/>
  <c r="C129" i="13" s="1"/>
  <c r="G125" i="8"/>
  <c r="C128" i="13" s="1"/>
  <c r="G124" i="8"/>
  <c r="C127" i="13" s="1"/>
  <c r="G123" i="8"/>
  <c r="C126" i="13" s="1"/>
  <c r="G122" i="8"/>
  <c r="C125" i="13" s="1"/>
  <c r="G121" i="8"/>
  <c r="C124" i="13" s="1"/>
  <c r="G120" i="8"/>
  <c r="C123" i="13" s="1"/>
  <c r="E123" i="13" s="1"/>
  <c r="G119" i="8"/>
  <c r="C122" i="13" s="1"/>
  <c r="G118" i="8"/>
  <c r="C121" i="13" s="1"/>
  <c r="G117" i="8"/>
  <c r="C120" i="13" s="1"/>
  <c r="E120" i="13" s="1"/>
  <c r="G116" i="8"/>
  <c r="C119" i="13" s="1"/>
  <c r="G115" i="8"/>
  <c r="C118" i="13" s="1"/>
  <c r="G114" i="8"/>
  <c r="C117" i="13" s="1"/>
  <c r="G113" i="8"/>
  <c r="C116" i="13" s="1"/>
  <c r="G112" i="8"/>
  <c r="C115" i="13" s="1"/>
  <c r="E115" i="13" s="1"/>
  <c r="G111" i="8"/>
  <c r="C114" i="13" s="1"/>
  <c r="G110" i="8"/>
  <c r="C113" i="13" s="1"/>
  <c r="E113" i="13" s="1"/>
  <c r="G109" i="8"/>
  <c r="C112" i="13" s="1"/>
  <c r="G108" i="8"/>
  <c r="C111" i="13" s="1"/>
  <c r="G107" i="8"/>
  <c r="C110" i="13" s="1"/>
  <c r="G106" i="8"/>
  <c r="C109" i="13" s="1"/>
  <c r="G105" i="8"/>
  <c r="C108" i="13" s="1"/>
  <c r="G104" i="8"/>
  <c r="C107" i="13" s="1"/>
  <c r="G103" i="8"/>
  <c r="C106" i="13" s="1"/>
  <c r="F106" i="13" s="1"/>
  <c r="G102" i="8"/>
  <c r="C105" i="13" s="1"/>
  <c r="G101" i="8"/>
  <c r="C104" i="13" s="1"/>
  <c r="G100" i="8"/>
  <c r="C103" i="13" s="1"/>
  <c r="G99" i="8"/>
  <c r="C102" i="13" s="1"/>
  <c r="G98" i="8"/>
  <c r="C101" i="13" s="1"/>
  <c r="G97" i="8"/>
  <c r="C100" i="13" s="1"/>
  <c r="G96" i="8"/>
  <c r="C99" i="13" s="1"/>
  <c r="G95" i="8"/>
  <c r="C98" i="13" s="1"/>
  <c r="G94" i="8"/>
  <c r="C97" i="13" s="1"/>
  <c r="G93" i="8"/>
  <c r="C96" i="13" s="1"/>
  <c r="G92" i="8"/>
  <c r="C95" i="13" s="1"/>
  <c r="G91" i="8"/>
  <c r="C94" i="13" s="1"/>
  <c r="G90" i="8"/>
  <c r="C93" i="13" s="1"/>
  <c r="G89" i="8"/>
  <c r="C92" i="13" s="1"/>
  <c r="G88" i="8"/>
  <c r="C91" i="13" s="1"/>
  <c r="F91" i="13" s="1"/>
  <c r="G87" i="8"/>
  <c r="C90" i="13" s="1"/>
  <c r="E90" i="13" s="1"/>
  <c r="G86" i="8"/>
  <c r="C89" i="13" s="1"/>
  <c r="G85" i="8"/>
  <c r="C88" i="13" s="1"/>
  <c r="G84" i="8"/>
  <c r="C87" i="13" s="1"/>
  <c r="G83" i="8"/>
  <c r="C86" i="13" s="1"/>
  <c r="G82" i="8"/>
  <c r="C85" i="13" s="1"/>
  <c r="G81" i="8"/>
  <c r="C84" i="13" s="1"/>
  <c r="G80" i="8"/>
  <c r="C83" i="13" s="1"/>
  <c r="G79" i="8"/>
  <c r="C82" i="13" s="1"/>
  <c r="G78" i="8"/>
  <c r="C81" i="13" s="1"/>
  <c r="G77" i="8"/>
  <c r="C80" i="13" s="1"/>
  <c r="G76" i="8"/>
  <c r="C79" i="13" s="1"/>
  <c r="G75" i="8"/>
  <c r="C78" i="13" s="1"/>
  <c r="G74" i="8"/>
  <c r="C77" i="13" s="1"/>
  <c r="G73" i="8"/>
  <c r="C76" i="13" s="1"/>
  <c r="G72" i="8"/>
  <c r="C75" i="13" s="1"/>
  <c r="G71" i="8"/>
  <c r="C74" i="13" s="1"/>
  <c r="G70" i="8"/>
  <c r="C73" i="13" s="1"/>
  <c r="E73" i="13" s="1"/>
  <c r="G69" i="8"/>
  <c r="C72" i="13" s="1"/>
  <c r="G68" i="8"/>
  <c r="C71" i="13" s="1"/>
  <c r="G67" i="8"/>
  <c r="C70" i="13" s="1"/>
  <c r="G66" i="8"/>
  <c r="C69" i="13" s="1"/>
  <c r="G65" i="8"/>
  <c r="C68" i="13" s="1"/>
  <c r="G64" i="8"/>
  <c r="C67" i="13" s="1"/>
  <c r="E67" i="13" s="1"/>
  <c r="G63" i="8"/>
  <c r="C66" i="13" s="1"/>
  <c r="G62" i="8"/>
  <c r="C65" i="13" s="1"/>
  <c r="G61" i="8"/>
  <c r="C64" i="13" s="1"/>
  <c r="G60" i="8"/>
  <c r="C63" i="13" s="1"/>
  <c r="G59" i="8"/>
  <c r="C62" i="13" s="1"/>
  <c r="G58" i="8"/>
  <c r="C61" i="13" s="1"/>
  <c r="G57" i="8"/>
  <c r="C60" i="13" s="1"/>
  <c r="G56" i="8"/>
  <c r="C59" i="13" s="1"/>
  <c r="F59" i="13" s="1"/>
  <c r="G55" i="8"/>
  <c r="C58" i="13" s="1"/>
  <c r="E58" i="13" s="1"/>
  <c r="G54" i="8"/>
  <c r="C57" i="13" s="1"/>
  <c r="G53" i="8"/>
  <c r="C56" i="13" s="1"/>
  <c r="G52" i="8"/>
  <c r="C55" i="13" s="1"/>
  <c r="G51" i="8"/>
  <c r="C54" i="13" s="1"/>
  <c r="H54" i="13" s="1"/>
  <c r="G50" i="8"/>
  <c r="C53" i="13" s="1"/>
  <c r="G49" i="8"/>
  <c r="C52" i="13" s="1"/>
  <c r="G48" i="8"/>
  <c r="C51" i="13" s="1"/>
  <c r="G47" i="8"/>
  <c r="C50" i="13" s="1"/>
  <c r="F50" i="13" s="1"/>
  <c r="G46" i="8"/>
  <c r="C49" i="13" s="1"/>
  <c r="G45" i="8"/>
  <c r="C48" i="13" s="1"/>
  <c r="F48" i="13" s="1"/>
  <c r="G44" i="8"/>
  <c r="C47" i="13" s="1"/>
  <c r="G43" i="8"/>
  <c r="C46" i="13" s="1"/>
  <c r="G42" i="8"/>
  <c r="C45" i="13" s="1"/>
  <c r="G41" i="8"/>
  <c r="C44" i="13" s="1"/>
  <c r="G40" i="8"/>
  <c r="C43" i="13" s="1"/>
  <c r="G39" i="8"/>
  <c r="C42" i="13" s="1"/>
  <c r="G38" i="8"/>
  <c r="C41" i="13" s="1"/>
  <c r="G37" i="8"/>
  <c r="C40" i="13" s="1"/>
  <c r="G36" i="8"/>
  <c r="C39" i="13" s="1"/>
  <c r="G35" i="8"/>
  <c r="C38" i="13" s="1"/>
  <c r="G34" i="8"/>
  <c r="C37" i="13" s="1"/>
  <c r="F37" i="13" s="1"/>
  <c r="G33" i="8"/>
  <c r="C36" i="13" s="1"/>
  <c r="G32" i="8"/>
  <c r="C35" i="13" s="1"/>
  <c r="G31" i="8"/>
  <c r="C34" i="13" s="1"/>
  <c r="G30" i="8"/>
  <c r="C33" i="13" s="1"/>
  <c r="F33" i="13" s="1"/>
  <c r="G29" i="8"/>
  <c r="C32" i="13" s="1"/>
  <c r="E32" i="13" s="1"/>
  <c r="G28" i="8"/>
  <c r="C31" i="13" s="1"/>
  <c r="G27" i="8"/>
  <c r="C30" i="13" s="1"/>
  <c r="G26" i="8"/>
  <c r="C29" i="13" s="1"/>
  <c r="G25" i="8"/>
  <c r="C28" i="13" s="1"/>
  <c r="G24" i="8"/>
  <c r="C27" i="13" s="1"/>
  <c r="G23" i="8"/>
  <c r="C26" i="13" s="1"/>
  <c r="G22" i="8"/>
  <c r="C25" i="13" s="1"/>
  <c r="G21" i="8"/>
  <c r="C24" i="13" s="1"/>
  <c r="G20" i="8"/>
  <c r="C23" i="13" s="1"/>
  <c r="G19" i="8"/>
  <c r="C22" i="13" s="1"/>
  <c r="G18" i="8"/>
  <c r="C21" i="13" s="1"/>
  <c r="F21" i="13" s="1"/>
  <c r="G17" i="8"/>
  <c r="C20" i="13" s="1"/>
  <c r="E20" i="13" s="1"/>
  <c r="G16" i="8"/>
  <c r="C19" i="13" s="1"/>
  <c r="G15" i="8"/>
  <c r="C18" i="13" s="1"/>
  <c r="G14" i="8"/>
  <c r="C17" i="13" s="1"/>
  <c r="F17" i="13" s="1"/>
  <c r="G13" i="8"/>
  <c r="C16" i="13" s="1"/>
  <c r="G12" i="8"/>
  <c r="C15" i="13" s="1"/>
  <c r="G11" i="8"/>
  <c r="C14" i="13" s="1"/>
  <c r="G10" i="8"/>
  <c r="C13" i="13" s="1"/>
  <c r="G9" i="8"/>
  <c r="C12" i="13" s="1"/>
  <c r="G8" i="8"/>
  <c r="C11" i="13" s="1"/>
  <c r="G7" i="8"/>
  <c r="C10" i="13" s="1"/>
  <c r="F4" i="8"/>
  <c r="E4" i="8"/>
  <c r="D4" i="8"/>
  <c r="C4" i="8"/>
  <c r="I60" i="13" l="1"/>
  <c r="H60" i="13"/>
  <c r="F60" i="13"/>
  <c r="E60" i="13"/>
  <c r="I76" i="13"/>
  <c r="H76" i="13"/>
  <c r="F76" i="13"/>
  <c r="E76" i="13"/>
  <c r="I92" i="13"/>
  <c r="H92" i="13"/>
  <c r="F92" i="13"/>
  <c r="E92" i="13"/>
  <c r="I108" i="13"/>
  <c r="H108" i="13"/>
  <c r="F108" i="13"/>
  <c r="E108" i="13"/>
  <c r="I132" i="13"/>
  <c r="H132" i="13"/>
  <c r="F132" i="13"/>
  <c r="E132" i="13"/>
  <c r="I164" i="13"/>
  <c r="H164" i="13"/>
  <c r="F164" i="13"/>
  <c r="E164" i="13"/>
  <c r="I188" i="13"/>
  <c r="H188" i="13"/>
  <c r="F188" i="13"/>
  <c r="E188" i="13"/>
  <c r="I204" i="13"/>
  <c r="H204" i="13"/>
  <c r="F204" i="13"/>
  <c r="E204" i="13"/>
  <c r="E315" i="13"/>
  <c r="I315" i="13"/>
  <c r="F315" i="13"/>
  <c r="H315" i="13"/>
  <c r="I220" i="13"/>
  <c r="H220" i="13"/>
  <c r="F220" i="13"/>
  <c r="E220" i="13"/>
  <c r="I228" i="13"/>
  <c r="H228" i="13"/>
  <c r="F228" i="13"/>
  <c r="E228" i="13"/>
  <c r="I236" i="13"/>
  <c r="H236" i="13"/>
  <c r="F236" i="13"/>
  <c r="E236" i="13"/>
  <c r="I252" i="13"/>
  <c r="H252" i="13"/>
  <c r="F252" i="13"/>
  <c r="E252" i="13"/>
  <c r="I260" i="13"/>
  <c r="H260" i="13"/>
  <c r="F260" i="13"/>
  <c r="E260" i="13"/>
  <c r="I268" i="13"/>
  <c r="H268" i="13"/>
  <c r="F268" i="13"/>
  <c r="E268" i="13"/>
  <c r="I284" i="13"/>
  <c r="H284" i="13"/>
  <c r="F284" i="13"/>
  <c r="E284" i="13"/>
  <c r="I292" i="13"/>
  <c r="H292" i="13"/>
  <c r="F292" i="13"/>
  <c r="E292" i="13"/>
  <c r="I300" i="13"/>
  <c r="H300" i="13"/>
  <c r="F300" i="13"/>
  <c r="E300" i="13"/>
  <c r="I308" i="13"/>
  <c r="H308" i="13"/>
  <c r="E308" i="13"/>
  <c r="F308" i="13"/>
  <c r="I316" i="13"/>
  <c r="H316" i="13"/>
  <c r="E316" i="13"/>
  <c r="F316" i="13"/>
  <c r="I324" i="13"/>
  <c r="H324" i="13"/>
  <c r="E324" i="13"/>
  <c r="F324" i="13"/>
  <c r="I36" i="13"/>
  <c r="H36" i="13"/>
  <c r="F36" i="13"/>
  <c r="E36" i="13"/>
  <c r="I68" i="13"/>
  <c r="E68" i="13"/>
  <c r="F68" i="13"/>
  <c r="I100" i="13"/>
  <c r="H100" i="13"/>
  <c r="F100" i="13"/>
  <c r="E100" i="13"/>
  <c r="I124" i="13"/>
  <c r="F124" i="13"/>
  <c r="E124" i="13"/>
  <c r="I140" i="13"/>
  <c r="H140" i="13"/>
  <c r="F140" i="13"/>
  <c r="E140" i="13"/>
  <c r="I156" i="13"/>
  <c r="H156" i="13"/>
  <c r="F156" i="13"/>
  <c r="E156" i="13"/>
  <c r="I172" i="13"/>
  <c r="H172" i="13"/>
  <c r="F172" i="13"/>
  <c r="E172" i="13"/>
  <c r="I196" i="13"/>
  <c r="H196" i="13"/>
  <c r="F196" i="13"/>
  <c r="E196" i="13"/>
  <c r="E307" i="13"/>
  <c r="I307" i="13"/>
  <c r="H307" i="13"/>
  <c r="F307" i="13"/>
  <c r="E323" i="13"/>
  <c r="I323" i="13"/>
  <c r="F323" i="13"/>
  <c r="H323" i="13"/>
  <c r="H293" i="13"/>
  <c r="F293" i="13"/>
  <c r="E293" i="13"/>
  <c r="I293" i="13"/>
  <c r="H301" i="13"/>
  <c r="F301" i="13"/>
  <c r="E301" i="13"/>
  <c r="I301" i="13"/>
  <c r="H309" i="13"/>
  <c r="F309" i="13"/>
  <c r="I309" i="13"/>
  <c r="E309" i="13"/>
  <c r="I28" i="13"/>
  <c r="H28" i="13"/>
  <c r="F28" i="13"/>
  <c r="E28" i="13"/>
  <c r="I39" i="13"/>
  <c r="F39" i="13"/>
  <c r="E39" i="13"/>
  <c r="H39" i="13"/>
  <c r="I71" i="13"/>
  <c r="H71" i="13"/>
  <c r="E71" i="13"/>
  <c r="F71" i="13"/>
  <c r="I111" i="13"/>
  <c r="H111" i="13"/>
  <c r="F111" i="13"/>
  <c r="E111" i="13"/>
  <c r="I135" i="13"/>
  <c r="H135" i="13"/>
  <c r="F135" i="13"/>
  <c r="E135" i="13"/>
  <c r="I175" i="13"/>
  <c r="H175" i="13"/>
  <c r="F175" i="13"/>
  <c r="E175" i="13"/>
  <c r="I207" i="13"/>
  <c r="F207" i="13"/>
  <c r="H207" i="13"/>
  <c r="E207" i="13"/>
  <c r="I223" i="13"/>
  <c r="H223" i="13"/>
  <c r="F223" i="13"/>
  <c r="E223" i="13"/>
  <c r="I231" i="13"/>
  <c r="H231" i="13"/>
  <c r="F231" i="13"/>
  <c r="E231" i="13"/>
  <c r="I239" i="13"/>
  <c r="F239" i="13"/>
  <c r="E239" i="13"/>
  <c r="H239" i="13"/>
  <c r="I247" i="13"/>
  <c r="F247" i="13"/>
  <c r="H247" i="13"/>
  <c r="E247" i="13"/>
  <c r="I255" i="13"/>
  <c r="H255" i="13"/>
  <c r="F255" i="13"/>
  <c r="E255" i="13"/>
  <c r="I263" i="13"/>
  <c r="H263" i="13"/>
  <c r="F263" i="13"/>
  <c r="E263" i="13"/>
  <c r="I271" i="13"/>
  <c r="F271" i="13"/>
  <c r="E271" i="13"/>
  <c r="H271" i="13"/>
  <c r="I279" i="13"/>
  <c r="F279" i="13"/>
  <c r="H279" i="13"/>
  <c r="E279" i="13"/>
  <c r="I287" i="13"/>
  <c r="H287" i="13"/>
  <c r="F287" i="13"/>
  <c r="E287" i="13"/>
  <c r="I295" i="13"/>
  <c r="H295" i="13"/>
  <c r="F295" i="13"/>
  <c r="E295" i="13"/>
  <c r="E303" i="13"/>
  <c r="I303" i="13"/>
  <c r="H303" i="13"/>
  <c r="F303" i="13"/>
  <c r="E311" i="13"/>
  <c r="I311" i="13"/>
  <c r="F311" i="13"/>
  <c r="H311" i="13"/>
  <c r="E319" i="13"/>
  <c r="I319" i="13"/>
  <c r="H319" i="13"/>
  <c r="F319" i="13"/>
  <c r="E327" i="13"/>
  <c r="I327" i="13"/>
  <c r="H327" i="13"/>
  <c r="F327" i="13"/>
  <c r="I12" i="13"/>
  <c r="H12" i="13"/>
  <c r="F12" i="13"/>
  <c r="E12" i="13"/>
  <c r="I23" i="13"/>
  <c r="H23" i="13"/>
  <c r="F23" i="13"/>
  <c r="E23" i="13"/>
  <c r="I55" i="13"/>
  <c r="H55" i="13"/>
  <c r="F55" i="13"/>
  <c r="E55" i="13"/>
  <c r="I87" i="13"/>
  <c r="H87" i="13"/>
  <c r="F87" i="13"/>
  <c r="E87" i="13"/>
  <c r="I199" i="13"/>
  <c r="H199" i="13"/>
  <c r="F199" i="13"/>
  <c r="E199" i="13"/>
  <c r="I296" i="13"/>
  <c r="H296" i="13"/>
  <c r="F296" i="13"/>
  <c r="E296" i="13"/>
  <c r="I304" i="13"/>
  <c r="H304" i="13"/>
  <c r="F304" i="13"/>
  <c r="E304" i="13"/>
  <c r="I312" i="13"/>
  <c r="H312" i="13"/>
  <c r="F312" i="13"/>
  <c r="E312" i="13"/>
  <c r="I320" i="13"/>
  <c r="H320" i="13"/>
  <c r="F320" i="13"/>
  <c r="E320" i="13"/>
  <c r="I328" i="13"/>
  <c r="F328" i="13"/>
  <c r="I44" i="13"/>
  <c r="H44" i="13"/>
  <c r="F44" i="13"/>
  <c r="E44" i="13"/>
  <c r="I47" i="13"/>
  <c r="H47" i="13"/>
  <c r="F47" i="13"/>
  <c r="E47" i="13"/>
  <c r="I103" i="13"/>
  <c r="F103" i="13"/>
  <c r="H103" i="13"/>
  <c r="E103" i="13"/>
  <c r="I143" i="13"/>
  <c r="F143" i="13"/>
  <c r="H143" i="13"/>
  <c r="E143" i="13"/>
  <c r="I183" i="13"/>
  <c r="F183" i="13"/>
  <c r="H183" i="13"/>
  <c r="E183" i="13"/>
  <c r="F318" i="13"/>
  <c r="E318" i="13"/>
  <c r="I318" i="13"/>
  <c r="H318" i="13"/>
  <c r="H289" i="13"/>
  <c r="F289" i="13"/>
  <c r="E289" i="13"/>
  <c r="I289" i="13"/>
  <c r="H297" i="13"/>
  <c r="I297" i="13"/>
  <c r="F297" i="13"/>
  <c r="E297" i="13"/>
  <c r="H313" i="13"/>
  <c r="F313" i="13"/>
  <c r="E313" i="13"/>
  <c r="I313" i="13"/>
  <c r="H321" i="13"/>
  <c r="F321" i="13"/>
  <c r="E321" i="13"/>
  <c r="I321" i="13"/>
  <c r="I15" i="13"/>
  <c r="H15" i="13"/>
  <c r="F15" i="13"/>
  <c r="E15" i="13"/>
  <c r="I79" i="13"/>
  <c r="H79" i="13"/>
  <c r="F79" i="13"/>
  <c r="E79" i="13"/>
  <c r="I119" i="13"/>
  <c r="H119" i="13"/>
  <c r="F119" i="13"/>
  <c r="E119" i="13"/>
  <c r="I151" i="13"/>
  <c r="F151" i="13"/>
  <c r="H151" i="13"/>
  <c r="E151" i="13"/>
  <c r="I167" i="13"/>
  <c r="H167" i="13"/>
  <c r="F167" i="13"/>
  <c r="E167" i="13"/>
  <c r="I215" i="13"/>
  <c r="F215" i="13"/>
  <c r="H215" i="13"/>
  <c r="E215" i="13"/>
  <c r="F326" i="13"/>
  <c r="E326" i="13"/>
  <c r="I326" i="13"/>
  <c r="H326" i="13"/>
  <c r="E306" i="13"/>
  <c r="I306" i="13"/>
  <c r="H306" i="13"/>
  <c r="F306" i="13"/>
  <c r="I16" i="13"/>
  <c r="H16" i="13"/>
  <c r="F16" i="13"/>
  <c r="I56" i="13"/>
  <c r="H56" i="13"/>
  <c r="F56" i="13"/>
  <c r="E56" i="13"/>
  <c r="I80" i="13"/>
  <c r="H80" i="13"/>
  <c r="E80" i="13"/>
  <c r="I96" i="13"/>
  <c r="H96" i="13"/>
  <c r="F96" i="13"/>
  <c r="I112" i="13"/>
  <c r="H112" i="13"/>
  <c r="F112" i="13"/>
  <c r="E112" i="13"/>
  <c r="I144" i="13"/>
  <c r="F144" i="13"/>
  <c r="I176" i="13"/>
  <c r="H176" i="13"/>
  <c r="F176" i="13"/>
  <c r="I184" i="13"/>
  <c r="H184" i="13"/>
  <c r="F184" i="13"/>
  <c r="E184" i="13"/>
  <c r="I244" i="13"/>
  <c r="H244" i="13"/>
  <c r="F244" i="13"/>
  <c r="E244" i="13"/>
  <c r="I11" i="13"/>
  <c r="F11" i="13"/>
  <c r="E11" i="13"/>
  <c r="I227" i="13"/>
  <c r="H227" i="13"/>
  <c r="F227" i="13"/>
  <c r="E227" i="13"/>
  <c r="I235" i="13"/>
  <c r="F235" i="13"/>
  <c r="E235" i="13"/>
  <c r="H235" i="13"/>
  <c r="H13" i="13"/>
  <c r="I13" i="13"/>
  <c r="E13" i="13"/>
  <c r="H29" i="13"/>
  <c r="I29" i="13"/>
  <c r="E29" i="13"/>
  <c r="H45" i="13"/>
  <c r="F45" i="13"/>
  <c r="I45" i="13"/>
  <c r="E45" i="13"/>
  <c r="H61" i="13"/>
  <c r="F61" i="13"/>
  <c r="E61" i="13"/>
  <c r="I61" i="13"/>
  <c r="H77" i="13"/>
  <c r="F77" i="13"/>
  <c r="I77" i="13"/>
  <c r="E77" i="13"/>
  <c r="H93" i="13"/>
  <c r="F93" i="13"/>
  <c r="I93" i="13"/>
  <c r="E93" i="13"/>
  <c r="H109" i="13"/>
  <c r="F109" i="13"/>
  <c r="I109" i="13"/>
  <c r="H125" i="13"/>
  <c r="F125" i="13"/>
  <c r="E125" i="13"/>
  <c r="I125" i="13"/>
  <c r="H133" i="13"/>
  <c r="F133" i="13"/>
  <c r="E133" i="13"/>
  <c r="I133" i="13"/>
  <c r="H141" i="13"/>
  <c r="I141" i="13"/>
  <c r="F141" i="13"/>
  <c r="E141" i="13"/>
  <c r="H157" i="13"/>
  <c r="F157" i="13"/>
  <c r="E157" i="13"/>
  <c r="I157" i="13"/>
  <c r="H173" i="13"/>
  <c r="F173" i="13"/>
  <c r="E173" i="13"/>
  <c r="I173" i="13"/>
  <c r="H197" i="13"/>
  <c r="F197" i="13"/>
  <c r="E197" i="13"/>
  <c r="I197" i="13"/>
  <c r="H213" i="13"/>
  <c r="I213" i="13"/>
  <c r="F213" i="13"/>
  <c r="E213" i="13"/>
  <c r="H285" i="13"/>
  <c r="F285" i="13"/>
  <c r="I285" i="13"/>
  <c r="E285" i="13"/>
  <c r="H14" i="13"/>
  <c r="F14" i="13"/>
  <c r="E14" i="13"/>
  <c r="I14" i="13"/>
  <c r="H22" i="13"/>
  <c r="F22" i="13"/>
  <c r="E22" i="13"/>
  <c r="I46" i="13"/>
  <c r="H46" i="13"/>
  <c r="F46" i="13"/>
  <c r="I54" i="13"/>
  <c r="F54" i="13"/>
  <c r="E54" i="13"/>
  <c r="I110" i="13"/>
  <c r="H110" i="13"/>
  <c r="F110" i="13"/>
  <c r="E110" i="13"/>
  <c r="I118" i="13"/>
  <c r="H118" i="13"/>
  <c r="F118" i="13"/>
  <c r="E118" i="13"/>
  <c r="I126" i="13"/>
  <c r="E126" i="13"/>
  <c r="F126" i="13"/>
  <c r="H126" i="13"/>
  <c r="I134" i="13"/>
  <c r="E134" i="13"/>
  <c r="H134" i="13"/>
  <c r="I142" i="13"/>
  <c r="H142" i="13"/>
  <c r="E142" i="13"/>
  <c r="F142" i="13"/>
  <c r="I150" i="13"/>
  <c r="H150" i="13"/>
  <c r="E150" i="13"/>
  <c r="F150" i="13"/>
  <c r="I158" i="13"/>
  <c r="E158" i="13"/>
  <c r="H158" i="13"/>
  <c r="F158" i="13"/>
  <c r="I166" i="13"/>
  <c r="E166" i="13"/>
  <c r="H166" i="13"/>
  <c r="I190" i="13"/>
  <c r="E190" i="13"/>
  <c r="H190" i="13"/>
  <c r="F190" i="13"/>
  <c r="I198" i="13"/>
  <c r="E198" i="13"/>
  <c r="H198" i="13"/>
  <c r="I206" i="13"/>
  <c r="E206" i="13"/>
  <c r="H206" i="13"/>
  <c r="F206" i="13"/>
  <c r="I214" i="13"/>
  <c r="E214" i="13"/>
  <c r="F214" i="13"/>
  <c r="H221" i="13"/>
  <c r="F221" i="13"/>
  <c r="I221" i="13"/>
  <c r="E221" i="13"/>
  <c r="H229" i="13"/>
  <c r="F229" i="13"/>
  <c r="E229" i="13"/>
  <c r="H237" i="13"/>
  <c r="F237" i="13"/>
  <c r="E237" i="13"/>
  <c r="I237" i="13"/>
  <c r="H245" i="13"/>
  <c r="I245" i="13"/>
  <c r="F245" i="13"/>
  <c r="E245" i="13"/>
  <c r="H253" i="13"/>
  <c r="F253" i="13"/>
  <c r="I253" i="13"/>
  <c r="E253" i="13"/>
  <c r="H261" i="13"/>
  <c r="F261" i="13"/>
  <c r="E261" i="13"/>
  <c r="I261" i="13"/>
  <c r="H269" i="13"/>
  <c r="F269" i="13"/>
  <c r="E269" i="13"/>
  <c r="I269" i="13"/>
  <c r="H277" i="13"/>
  <c r="I277" i="13"/>
  <c r="F277" i="13"/>
  <c r="E277" i="13"/>
  <c r="E109" i="13"/>
  <c r="E144" i="13"/>
  <c r="I229" i="13"/>
  <c r="I24" i="13"/>
  <c r="F24" i="13"/>
  <c r="I40" i="13"/>
  <c r="H40" i="13"/>
  <c r="F40" i="13"/>
  <c r="I104" i="13"/>
  <c r="H104" i="13"/>
  <c r="F104" i="13"/>
  <c r="E104" i="13"/>
  <c r="I160" i="13"/>
  <c r="H160" i="13"/>
  <c r="F160" i="13"/>
  <c r="E160" i="13"/>
  <c r="I219" i="13"/>
  <c r="H219" i="13"/>
  <c r="F219" i="13"/>
  <c r="H21" i="13"/>
  <c r="I21" i="13"/>
  <c r="E21" i="13"/>
  <c r="H37" i="13"/>
  <c r="I37" i="13"/>
  <c r="E37" i="13"/>
  <c r="H53" i="13"/>
  <c r="F53" i="13"/>
  <c r="I53" i="13"/>
  <c r="H69" i="13"/>
  <c r="I69" i="13"/>
  <c r="F69" i="13"/>
  <c r="E69" i="13"/>
  <c r="H85" i="13"/>
  <c r="F85" i="13"/>
  <c r="I85" i="13"/>
  <c r="H101" i="13"/>
  <c r="I101" i="13"/>
  <c r="F101" i="13"/>
  <c r="E101" i="13"/>
  <c r="H117" i="13"/>
  <c r="F117" i="13"/>
  <c r="E117" i="13"/>
  <c r="H149" i="13"/>
  <c r="I149" i="13"/>
  <c r="F149" i="13"/>
  <c r="E149" i="13"/>
  <c r="H165" i="13"/>
  <c r="F165" i="13"/>
  <c r="E165" i="13"/>
  <c r="I165" i="13"/>
  <c r="H181" i="13"/>
  <c r="I181" i="13"/>
  <c r="F181" i="13"/>
  <c r="E181" i="13"/>
  <c r="F189" i="13"/>
  <c r="I189" i="13"/>
  <c r="E189" i="13"/>
  <c r="H205" i="13"/>
  <c r="F205" i="13"/>
  <c r="E205" i="13"/>
  <c r="I205" i="13"/>
  <c r="H325" i="13"/>
  <c r="F325" i="13"/>
  <c r="E325" i="13"/>
  <c r="I325" i="13"/>
  <c r="H317" i="13"/>
  <c r="F317" i="13"/>
  <c r="I317" i="13"/>
  <c r="E317" i="13"/>
  <c r="I299" i="13"/>
  <c r="F299" i="13"/>
  <c r="I191" i="13"/>
  <c r="H191" i="13"/>
  <c r="F191" i="13"/>
  <c r="E191" i="13"/>
  <c r="I159" i="13"/>
  <c r="H159" i="13"/>
  <c r="F159" i="13"/>
  <c r="E159" i="13"/>
  <c r="I127" i="13"/>
  <c r="H127" i="13"/>
  <c r="F127" i="13"/>
  <c r="E127" i="13"/>
  <c r="I95" i="13"/>
  <c r="H95" i="13"/>
  <c r="F95" i="13"/>
  <c r="E95" i="13"/>
  <c r="I63" i="13"/>
  <c r="H63" i="13"/>
  <c r="F63" i="13"/>
  <c r="E63" i="13"/>
  <c r="I31" i="13"/>
  <c r="H31" i="13"/>
  <c r="F31" i="13"/>
  <c r="E31" i="13"/>
  <c r="E16" i="13"/>
  <c r="E85" i="13"/>
  <c r="I30" i="13"/>
  <c r="F30" i="13"/>
  <c r="E30" i="13"/>
  <c r="I38" i="13"/>
  <c r="H38" i="13"/>
  <c r="F38" i="13"/>
  <c r="E38" i="13"/>
  <c r="I62" i="13"/>
  <c r="H62" i="13"/>
  <c r="E62" i="13"/>
  <c r="I70" i="13"/>
  <c r="H70" i="13"/>
  <c r="F70" i="13"/>
  <c r="E70" i="13"/>
  <c r="I78" i="13"/>
  <c r="H78" i="13"/>
  <c r="F78" i="13"/>
  <c r="I86" i="13"/>
  <c r="H86" i="13"/>
  <c r="F86" i="13"/>
  <c r="E86" i="13"/>
  <c r="I94" i="13"/>
  <c r="H94" i="13"/>
  <c r="E94" i="13"/>
  <c r="I102" i="13"/>
  <c r="H102" i="13"/>
  <c r="E102" i="13"/>
  <c r="I174" i="13"/>
  <c r="E174" i="13"/>
  <c r="H174" i="13"/>
  <c r="F174" i="13"/>
  <c r="I182" i="13"/>
  <c r="H182" i="13"/>
  <c r="E182" i="13"/>
  <c r="F182" i="13"/>
  <c r="I222" i="13"/>
  <c r="E222" i="13"/>
  <c r="H222" i="13"/>
  <c r="F222" i="13"/>
  <c r="I230" i="13"/>
  <c r="E230" i="13"/>
  <c r="H230" i="13"/>
  <c r="I238" i="13"/>
  <c r="E238" i="13"/>
  <c r="H238" i="13"/>
  <c r="F238" i="13"/>
  <c r="I246" i="13"/>
  <c r="E246" i="13"/>
  <c r="H246" i="13"/>
  <c r="I254" i="13"/>
  <c r="E254" i="13"/>
  <c r="H254" i="13"/>
  <c r="F254" i="13"/>
  <c r="I262" i="13"/>
  <c r="E262" i="13"/>
  <c r="H262" i="13"/>
  <c r="I270" i="13"/>
  <c r="E270" i="13"/>
  <c r="H270" i="13"/>
  <c r="F270" i="13"/>
  <c r="I278" i="13"/>
  <c r="E278" i="13"/>
  <c r="H278" i="13"/>
  <c r="I286" i="13"/>
  <c r="E286" i="13"/>
  <c r="H286" i="13"/>
  <c r="F286" i="13"/>
  <c r="I294" i="13"/>
  <c r="E294" i="13"/>
  <c r="H294" i="13"/>
  <c r="E302" i="13"/>
  <c r="I302" i="13"/>
  <c r="F302" i="13"/>
  <c r="H302" i="13"/>
  <c r="F310" i="13"/>
  <c r="E310" i="13"/>
  <c r="I310" i="13"/>
  <c r="H310" i="13"/>
  <c r="E53" i="13"/>
  <c r="I32" i="13"/>
  <c r="H32" i="13"/>
  <c r="F32" i="13"/>
  <c r="I48" i="13"/>
  <c r="H48" i="13"/>
  <c r="E48" i="13"/>
  <c r="I64" i="13"/>
  <c r="H64" i="13"/>
  <c r="F64" i="13"/>
  <c r="I88" i="13"/>
  <c r="H88" i="13"/>
  <c r="F88" i="13"/>
  <c r="E88" i="13"/>
  <c r="I136" i="13"/>
  <c r="H136" i="13"/>
  <c r="F136" i="13"/>
  <c r="E136" i="13"/>
  <c r="I208" i="13"/>
  <c r="H208" i="13"/>
  <c r="F208" i="13"/>
  <c r="F314" i="13"/>
  <c r="E314" i="13"/>
  <c r="I314" i="13"/>
  <c r="I276" i="13"/>
  <c r="H276" i="13"/>
  <c r="F276" i="13"/>
  <c r="E276" i="13"/>
  <c r="I212" i="13"/>
  <c r="H212" i="13"/>
  <c r="F212" i="13"/>
  <c r="E212" i="13"/>
  <c r="I148" i="13"/>
  <c r="F148" i="13"/>
  <c r="E148" i="13"/>
  <c r="I116" i="13"/>
  <c r="H116" i="13"/>
  <c r="F116" i="13"/>
  <c r="E116" i="13"/>
  <c r="I84" i="13"/>
  <c r="H84" i="13"/>
  <c r="F84" i="13"/>
  <c r="E84" i="13"/>
  <c r="I20" i="13"/>
  <c r="H20" i="13"/>
  <c r="F20" i="13"/>
  <c r="H17" i="13"/>
  <c r="I17" i="13"/>
  <c r="E17" i="13"/>
  <c r="H25" i="13"/>
  <c r="I25" i="13"/>
  <c r="E25" i="13"/>
  <c r="H33" i="13"/>
  <c r="I33" i="13"/>
  <c r="E33" i="13"/>
  <c r="H41" i="13"/>
  <c r="I41" i="13"/>
  <c r="E41" i="13"/>
  <c r="H49" i="13"/>
  <c r="I49" i="13"/>
  <c r="F49" i="13"/>
  <c r="E49" i="13"/>
  <c r="H57" i="13"/>
  <c r="F57" i="13"/>
  <c r="I57" i="13"/>
  <c r="E57" i="13"/>
  <c r="H65" i="13"/>
  <c r="F65" i="13"/>
  <c r="I65" i="13"/>
  <c r="E65" i="13"/>
  <c r="H73" i="13"/>
  <c r="F73" i="13"/>
  <c r="I73" i="13"/>
  <c r="H81" i="13"/>
  <c r="F81" i="13"/>
  <c r="I81" i="13"/>
  <c r="E81" i="13"/>
  <c r="H89" i="13"/>
  <c r="I89" i="13"/>
  <c r="F89" i="13"/>
  <c r="E89" i="13"/>
  <c r="H97" i="13"/>
  <c r="F97" i="13"/>
  <c r="I97" i="13"/>
  <c r="E97" i="13"/>
  <c r="H105" i="13"/>
  <c r="F105" i="13"/>
  <c r="I105" i="13"/>
  <c r="E105" i="13"/>
  <c r="H113" i="13"/>
  <c r="F113" i="13"/>
  <c r="I113" i="13"/>
  <c r="H121" i="13"/>
  <c r="I121" i="13"/>
  <c r="F121" i="13"/>
  <c r="E121" i="13"/>
  <c r="H129" i="13"/>
  <c r="F129" i="13"/>
  <c r="I129" i="13"/>
  <c r="E129" i="13"/>
  <c r="H137" i="13"/>
  <c r="F137" i="13"/>
  <c r="E137" i="13"/>
  <c r="I137" i="13"/>
  <c r="H145" i="13"/>
  <c r="F145" i="13"/>
  <c r="E145" i="13"/>
  <c r="I145" i="13"/>
  <c r="H153" i="13"/>
  <c r="F153" i="13"/>
  <c r="E153" i="13"/>
  <c r="I153" i="13"/>
  <c r="H161" i="13"/>
  <c r="I161" i="13"/>
  <c r="F161" i="13"/>
  <c r="E161" i="13"/>
  <c r="H169" i="13"/>
  <c r="F169" i="13"/>
  <c r="I169" i="13"/>
  <c r="E169" i="13"/>
  <c r="H177" i="13"/>
  <c r="F177" i="13"/>
  <c r="E177" i="13"/>
  <c r="H185" i="13"/>
  <c r="F185" i="13"/>
  <c r="E185" i="13"/>
  <c r="I185" i="13"/>
  <c r="H193" i="13"/>
  <c r="F193" i="13"/>
  <c r="E193" i="13"/>
  <c r="I193" i="13"/>
  <c r="H201" i="13"/>
  <c r="I201" i="13"/>
  <c r="F201" i="13"/>
  <c r="E201" i="13"/>
  <c r="H209" i="13"/>
  <c r="F209" i="13"/>
  <c r="E209" i="13"/>
  <c r="I209" i="13"/>
  <c r="I216" i="13"/>
  <c r="H216" i="13"/>
  <c r="F216" i="13"/>
  <c r="E216" i="13"/>
  <c r="I224" i="13"/>
  <c r="H224" i="13"/>
  <c r="F224" i="13"/>
  <c r="E224" i="13"/>
  <c r="I232" i="13"/>
  <c r="H232" i="13"/>
  <c r="F232" i="13"/>
  <c r="E232" i="13"/>
  <c r="I240" i="13"/>
  <c r="H240" i="13"/>
  <c r="F240" i="13"/>
  <c r="I248" i="13"/>
  <c r="H248" i="13"/>
  <c r="F248" i="13"/>
  <c r="E248" i="13"/>
  <c r="I256" i="13"/>
  <c r="H256" i="13"/>
  <c r="F256" i="13"/>
  <c r="I264" i="13"/>
  <c r="H264" i="13"/>
  <c r="F264" i="13"/>
  <c r="E264" i="13"/>
  <c r="I272" i="13"/>
  <c r="H272" i="13"/>
  <c r="F272" i="13"/>
  <c r="I280" i="13"/>
  <c r="H280" i="13"/>
  <c r="F280" i="13"/>
  <c r="E280" i="13"/>
  <c r="I288" i="13"/>
  <c r="H288" i="13"/>
  <c r="F288" i="13"/>
  <c r="E24" i="13"/>
  <c r="E40" i="13"/>
  <c r="F94" i="13"/>
  <c r="E256" i="13"/>
  <c r="I128" i="13"/>
  <c r="H128" i="13"/>
  <c r="F128" i="13"/>
  <c r="E128" i="13"/>
  <c r="I168" i="13"/>
  <c r="H168" i="13"/>
  <c r="F168" i="13"/>
  <c r="E168" i="13"/>
  <c r="I192" i="13"/>
  <c r="H192" i="13"/>
  <c r="F192" i="13"/>
  <c r="E192" i="13"/>
  <c r="F322" i="13"/>
  <c r="E322" i="13"/>
  <c r="I322" i="13"/>
  <c r="H322" i="13"/>
  <c r="I180" i="13"/>
  <c r="H180" i="13"/>
  <c r="F180" i="13"/>
  <c r="E180" i="13"/>
  <c r="I52" i="13"/>
  <c r="H52" i="13"/>
  <c r="F52" i="13"/>
  <c r="E52" i="13"/>
  <c r="I18" i="13"/>
  <c r="F18" i="13"/>
  <c r="E18" i="13"/>
  <c r="H18" i="13"/>
  <c r="I26" i="13"/>
  <c r="H26" i="13"/>
  <c r="F26" i="13"/>
  <c r="E26" i="13"/>
  <c r="I34" i="13"/>
  <c r="H34" i="13"/>
  <c r="F34" i="13"/>
  <c r="E34" i="13"/>
  <c r="I42" i="13"/>
  <c r="H42" i="13"/>
  <c r="F42" i="13"/>
  <c r="E42" i="13"/>
  <c r="I50" i="13"/>
  <c r="H50" i="13"/>
  <c r="E50" i="13"/>
  <c r="I58" i="13"/>
  <c r="H58" i="13"/>
  <c r="F58" i="13"/>
  <c r="I66" i="13"/>
  <c r="H66" i="13"/>
  <c r="F66" i="13"/>
  <c r="E66" i="13"/>
  <c r="I74" i="13"/>
  <c r="F74" i="13"/>
  <c r="E74" i="13"/>
  <c r="I82" i="13"/>
  <c r="H82" i="13"/>
  <c r="E82" i="13"/>
  <c r="I90" i="13"/>
  <c r="H90" i="13"/>
  <c r="F90" i="13"/>
  <c r="I98" i="13"/>
  <c r="H98" i="13"/>
  <c r="F98" i="13"/>
  <c r="E98" i="13"/>
  <c r="I106" i="13"/>
  <c r="E106" i="13"/>
  <c r="H106" i="13"/>
  <c r="I114" i="13"/>
  <c r="H114" i="13"/>
  <c r="F114" i="13"/>
  <c r="E114" i="13"/>
  <c r="I122" i="13"/>
  <c r="F122" i="13"/>
  <c r="E122" i="13"/>
  <c r="I130" i="13"/>
  <c r="E130" i="13"/>
  <c r="H130" i="13"/>
  <c r="I138" i="13"/>
  <c r="E138" i="13"/>
  <c r="H138" i="13"/>
  <c r="F138" i="13"/>
  <c r="I146" i="13"/>
  <c r="E146" i="13"/>
  <c r="F146" i="13"/>
  <c r="H146" i="13"/>
  <c r="I154" i="13"/>
  <c r="E154" i="13"/>
  <c r="H154" i="13"/>
  <c r="F154" i="13"/>
  <c r="I162" i="13"/>
  <c r="E162" i="13"/>
  <c r="H162" i="13"/>
  <c r="I170" i="13"/>
  <c r="E170" i="13"/>
  <c r="H170" i="13"/>
  <c r="F170" i="13"/>
  <c r="I178" i="13"/>
  <c r="E178" i="13"/>
  <c r="H178" i="13"/>
  <c r="F178" i="13"/>
  <c r="I186" i="13"/>
  <c r="E186" i="13"/>
  <c r="H186" i="13"/>
  <c r="F186" i="13"/>
  <c r="I194" i="13"/>
  <c r="E194" i="13"/>
  <c r="H194" i="13"/>
  <c r="I202" i="13"/>
  <c r="H202" i="13"/>
  <c r="E202" i="13"/>
  <c r="F202" i="13"/>
  <c r="I210" i="13"/>
  <c r="E210" i="13"/>
  <c r="H210" i="13"/>
  <c r="F210" i="13"/>
  <c r="H217" i="13"/>
  <c r="F217" i="13"/>
  <c r="E217" i="13"/>
  <c r="I217" i="13"/>
  <c r="H225" i="13"/>
  <c r="F225" i="13"/>
  <c r="E225" i="13"/>
  <c r="I225" i="13"/>
  <c r="H233" i="13"/>
  <c r="I233" i="13"/>
  <c r="F233" i="13"/>
  <c r="E233" i="13"/>
  <c r="H241" i="13"/>
  <c r="F241" i="13"/>
  <c r="E241" i="13"/>
  <c r="I241" i="13"/>
  <c r="H249" i="13"/>
  <c r="F249" i="13"/>
  <c r="E249" i="13"/>
  <c r="I249" i="13"/>
  <c r="H257" i="13"/>
  <c r="F257" i="13"/>
  <c r="E257" i="13"/>
  <c r="H265" i="13"/>
  <c r="I265" i="13"/>
  <c r="F265" i="13"/>
  <c r="E265" i="13"/>
  <c r="H273" i="13"/>
  <c r="F273" i="13"/>
  <c r="E273" i="13"/>
  <c r="I273" i="13"/>
  <c r="H281" i="13"/>
  <c r="F281" i="13"/>
  <c r="E281" i="13"/>
  <c r="I281" i="13"/>
  <c r="F25" i="13"/>
  <c r="F41" i="13"/>
  <c r="E78" i="13"/>
  <c r="E96" i="13"/>
  <c r="F166" i="13"/>
  <c r="E208" i="13"/>
  <c r="F262" i="13"/>
  <c r="H74" i="13"/>
  <c r="H314" i="13"/>
  <c r="I72" i="13"/>
  <c r="H72" i="13"/>
  <c r="F72" i="13"/>
  <c r="E72" i="13"/>
  <c r="I120" i="13"/>
  <c r="H120" i="13"/>
  <c r="F120" i="13"/>
  <c r="I152" i="13"/>
  <c r="H152" i="13"/>
  <c r="F152" i="13"/>
  <c r="E152" i="13"/>
  <c r="I200" i="13"/>
  <c r="H200" i="13"/>
  <c r="F200" i="13"/>
  <c r="E200" i="13"/>
  <c r="H305" i="13"/>
  <c r="I305" i="13"/>
  <c r="F305" i="13"/>
  <c r="E305" i="13"/>
  <c r="I19" i="13"/>
  <c r="H19" i="13"/>
  <c r="F19" i="13"/>
  <c r="E19" i="13"/>
  <c r="I27" i="13"/>
  <c r="H27" i="13"/>
  <c r="F27" i="13"/>
  <c r="E27" i="13"/>
  <c r="I35" i="13"/>
  <c r="H35" i="13"/>
  <c r="F35" i="13"/>
  <c r="E35" i="13"/>
  <c r="I43" i="13"/>
  <c r="F43" i="13"/>
  <c r="E43" i="13"/>
  <c r="H43" i="13"/>
  <c r="I51" i="13"/>
  <c r="H51" i="13"/>
  <c r="F51" i="13"/>
  <c r="E51" i="13"/>
  <c r="I59" i="13"/>
  <c r="H59" i="13"/>
  <c r="E59" i="13"/>
  <c r="I67" i="13"/>
  <c r="H67" i="13"/>
  <c r="F67" i="13"/>
  <c r="I75" i="13"/>
  <c r="H75" i="13"/>
  <c r="F75" i="13"/>
  <c r="E75" i="13"/>
  <c r="I83" i="13"/>
  <c r="H83" i="13"/>
  <c r="F83" i="13"/>
  <c r="E83" i="13"/>
  <c r="I91" i="13"/>
  <c r="E91" i="13"/>
  <c r="I99" i="13"/>
  <c r="H99" i="13"/>
  <c r="F99" i="13"/>
  <c r="E99" i="13"/>
  <c r="I107" i="13"/>
  <c r="H107" i="13"/>
  <c r="F107" i="13"/>
  <c r="E107" i="13"/>
  <c r="I115" i="13"/>
  <c r="H115" i="13"/>
  <c r="F115" i="13"/>
  <c r="I123" i="13"/>
  <c r="F123" i="13"/>
  <c r="I131" i="13"/>
  <c r="H131" i="13"/>
  <c r="F131" i="13"/>
  <c r="E131" i="13"/>
  <c r="I139" i="13"/>
  <c r="H139" i="13"/>
  <c r="F139" i="13"/>
  <c r="E139" i="13"/>
  <c r="I147" i="13"/>
  <c r="H147" i="13"/>
  <c r="F147" i="13"/>
  <c r="E147" i="13"/>
  <c r="I155" i="13"/>
  <c r="F155" i="13"/>
  <c r="H155" i="13"/>
  <c r="I163" i="13"/>
  <c r="F163" i="13"/>
  <c r="H163" i="13"/>
  <c r="E163" i="13"/>
  <c r="I171" i="13"/>
  <c r="H171" i="13"/>
  <c r="F171" i="13"/>
  <c r="E171" i="13"/>
  <c r="I179" i="13"/>
  <c r="H179" i="13"/>
  <c r="F179" i="13"/>
  <c r="E179" i="13"/>
  <c r="I187" i="13"/>
  <c r="F187" i="13"/>
  <c r="H187" i="13"/>
  <c r="I195" i="13"/>
  <c r="H195" i="13"/>
  <c r="F195" i="13"/>
  <c r="E195" i="13"/>
  <c r="I203" i="13"/>
  <c r="F203" i="13"/>
  <c r="E203" i="13"/>
  <c r="H203" i="13"/>
  <c r="I211" i="13"/>
  <c r="H211" i="13"/>
  <c r="F211" i="13"/>
  <c r="E211" i="13"/>
  <c r="I218" i="13"/>
  <c r="E218" i="13"/>
  <c r="F218" i="13"/>
  <c r="H218" i="13"/>
  <c r="I226" i="13"/>
  <c r="E226" i="13"/>
  <c r="H226" i="13"/>
  <c r="I234" i="13"/>
  <c r="H234" i="13"/>
  <c r="E234" i="13"/>
  <c r="F234" i="13"/>
  <c r="I242" i="13"/>
  <c r="E242" i="13"/>
  <c r="H242" i="13"/>
  <c r="F242" i="13"/>
  <c r="I250" i="13"/>
  <c r="E250" i="13"/>
  <c r="H250" i="13"/>
  <c r="F250" i="13"/>
  <c r="I258" i="13"/>
  <c r="E258" i="13"/>
  <c r="H258" i="13"/>
  <c r="F258" i="13"/>
  <c r="I266" i="13"/>
  <c r="H266" i="13"/>
  <c r="E266" i="13"/>
  <c r="F266" i="13"/>
  <c r="I274" i="13"/>
  <c r="E274" i="13"/>
  <c r="H274" i="13"/>
  <c r="F274" i="13"/>
  <c r="I282" i="13"/>
  <c r="E282" i="13"/>
  <c r="H282" i="13"/>
  <c r="F282" i="13"/>
  <c r="I290" i="13"/>
  <c r="E290" i="13"/>
  <c r="H290" i="13"/>
  <c r="F290" i="13"/>
  <c r="I298" i="13"/>
  <c r="H298" i="13"/>
  <c r="E298" i="13"/>
  <c r="F298" i="13"/>
  <c r="F62" i="13"/>
  <c r="F80" i="13"/>
  <c r="F130" i="13"/>
  <c r="E272" i="13"/>
  <c r="H91" i="13"/>
  <c r="I177" i="13"/>
  <c r="I243" i="13"/>
  <c r="H243" i="13"/>
  <c r="F243" i="13"/>
  <c r="E243" i="13"/>
  <c r="I251" i="13"/>
  <c r="H251" i="13"/>
  <c r="F251" i="13"/>
  <c r="E251" i="13"/>
  <c r="I259" i="13"/>
  <c r="H259" i="13"/>
  <c r="F259" i="13"/>
  <c r="E259" i="13"/>
  <c r="I267" i="13"/>
  <c r="F267" i="13"/>
  <c r="E267" i="13"/>
  <c r="H267" i="13"/>
  <c r="I275" i="13"/>
  <c r="H275" i="13"/>
  <c r="F275" i="13"/>
  <c r="E275" i="13"/>
  <c r="I283" i="13"/>
  <c r="H283" i="13"/>
  <c r="F283" i="13"/>
  <c r="E283" i="13"/>
  <c r="I291" i="13"/>
  <c r="H291" i="13"/>
  <c r="F291" i="13"/>
  <c r="E291" i="13"/>
  <c r="F13" i="13"/>
  <c r="F29" i="13"/>
  <c r="E46" i="13"/>
  <c r="E64" i="13"/>
  <c r="F82" i="13"/>
  <c r="F102" i="13"/>
  <c r="F134" i="13"/>
  <c r="E176" i="13"/>
  <c r="E219" i="13"/>
  <c r="F278" i="13"/>
  <c r="I22" i="13"/>
  <c r="I117" i="13"/>
  <c r="G8" i="13"/>
  <c r="G4" i="8"/>
  <c r="E6" i="14" l="1"/>
  <c r="I10" i="13"/>
  <c r="H10" i="13"/>
  <c r="F10" i="13"/>
  <c r="E10" i="13"/>
  <c r="D8" i="13"/>
  <c r="C8" i="13"/>
  <c r="F8" i="13" l="1"/>
  <c r="I8" i="13"/>
  <c r="H8" i="13"/>
  <c r="E8" i="13"/>
  <c r="K67" i="9" l="1"/>
  <c r="K121" i="9"/>
  <c r="L45" i="2"/>
  <c r="K67" i="2"/>
  <c r="K121" i="2"/>
  <c r="L128" i="2"/>
  <c r="L188" i="2"/>
  <c r="K206" i="2"/>
  <c r="K246" i="2"/>
  <c r="H10" i="9"/>
  <c r="H23" i="9"/>
  <c r="H47" i="9"/>
  <c r="H56" i="9"/>
  <c r="H62" i="9"/>
  <c r="H109" i="9"/>
  <c r="H120" i="9"/>
  <c r="H122" i="9"/>
  <c r="H137" i="9"/>
  <c r="H148" i="9"/>
  <c r="H153" i="9"/>
  <c r="H256" i="9"/>
  <c r="H281" i="9"/>
  <c r="H10" i="2"/>
  <c r="H23" i="2"/>
  <c r="I45" i="2"/>
  <c r="H47" i="2"/>
  <c r="H56" i="2"/>
  <c r="H62" i="2"/>
  <c r="H109" i="2"/>
  <c r="H120" i="2"/>
  <c r="H122" i="2"/>
  <c r="I128" i="2"/>
  <c r="H137" i="2"/>
  <c r="H148" i="2"/>
  <c r="H153" i="2"/>
  <c r="I188" i="2"/>
  <c r="H256" i="2"/>
  <c r="H281" i="2"/>
  <c r="F45" i="2"/>
  <c r="F128" i="2"/>
  <c r="F188" i="2"/>
  <c r="D4" i="7"/>
  <c r="E188" i="2" l="1"/>
  <c r="K128" i="2"/>
  <c r="K188" i="2"/>
  <c r="K45" i="2"/>
  <c r="H188" i="2"/>
  <c r="H45" i="2"/>
  <c r="H128" i="2"/>
  <c r="E45" i="2"/>
  <c r="E128" i="2"/>
  <c r="K128" i="9"/>
  <c r="I128" i="9"/>
  <c r="F128" i="9"/>
  <c r="E128" i="9"/>
  <c r="L128" i="9"/>
  <c r="H128" i="9"/>
  <c r="L45" i="9"/>
  <c r="K45" i="9"/>
  <c r="I45" i="9"/>
  <c r="H45" i="9"/>
  <c r="F45" i="9"/>
  <c r="E45" i="9"/>
  <c r="K188" i="9"/>
  <c r="L188" i="9"/>
  <c r="I188" i="9"/>
  <c r="F188" i="9"/>
  <c r="H188" i="9"/>
  <c r="E188" i="9"/>
  <c r="D4" i="5"/>
  <c r="D4" i="11" l="1"/>
  <c r="D4" i="6"/>
  <c r="D4" i="12"/>
  <c r="I273" i="2" l="1"/>
  <c r="K115" i="2"/>
  <c r="I18" i="2"/>
  <c r="E117" i="2"/>
  <c r="L284" i="2"/>
  <c r="K284" i="2"/>
  <c r="I284" i="2"/>
  <c r="H284" i="2"/>
  <c r="F284" i="2"/>
  <c r="E284" i="2"/>
  <c r="L202" i="2"/>
  <c r="K202" i="2"/>
  <c r="I202" i="2"/>
  <c r="H202" i="2"/>
  <c r="F202" i="2"/>
  <c r="E202" i="2"/>
  <c r="L323" i="2"/>
  <c r="I323" i="2"/>
  <c r="K323" i="2"/>
  <c r="H323" i="2"/>
  <c r="F323" i="2"/>
  <c r="E323" i="2"/>
  <c r="F273" i="2"/>
  <c r="L37" i="2"/>
  <c r="K37" i="2"/>
  <c r="I37" i="2"/>
  <c r="H37" i="2"/>
  <c r="F37" i="2"/>
  <c r="E37" i="2"/>
  <c r="K117" i="2"/>
  <c r="F117" i="2"/>
  <c r="L259" i="2"/>
  <c r="I259" i="2"/>
  <c r="H259" i="2"/>
  <c r="E259" i="2"/>
  <c r="K259" i="2"/>
  <c r="F259" i="2"/>
  <c r="L270" i="2"/>
  <c r="K270" i="2"/>
  <c r="I270" i="2"/>
  <c r="F270" i="2"/>
  <c r="H270" i="2"/>
  <c r="E270" i="2"/>
  <c r="L195" i="2"/>
  <c r="K195" i="2"/>
  <c r="I195" i="2"/>
  <c r="F195" i="2"/>
  <c r="E195" i="2"/>
  <c r="H195" i="2"/>
  <c r="L169" i="2"/>
  <c r="K169" i="2"/>
  <c r="I169" i="2"/>
  <c r="H169" i="2"/>
  <c r="F169" i="2"/>
  <c r="E169" i="2"/>
  <c r="L184" i="2"/>
  <c r="I184" i="2"/>
  <c r="H184" i="2"/>
  <c r="E184" i="2"/>
  <c r="K184" i="2"/>
  <c r="F184" i="2"/>
  <c r="L100" i="2"/>
  <c r="K100" i="2"/>
  <c r="I100" i="2"/>
  <c r="H100" i="2"/>
  <c r="F100" i="2"/>
  <c r="E100" i="2"/>
  <c r="L98" i="2"/>
  <c r="K98" i="2"/>
  <c r="I98" i="2"/>
  <c r="H98" i="2"/>
  <c r="F98" i="2"/>
  <c r="E98" i="2"/>
  <c r="L279" i="2"/>
  <c r="I279" i="2"/>
  <c r="H279" i="2"/>
  <c r="E279" i="2"/>
  <c r="K279" i="2"/>
  <c r="F279" i="2"/>
  <c r="L316" i="2"/>
  <c r="K316" i="2"/>
  <c r="H316" i="2"/>
  <c r="F316" i="2"/>
  <c r="E316" i="2"/>
  <c r="I316" i="2"/>
  <c r="L238" i="2"/>
  <c r="K238" i="2"/>
  <c r="I238" i="2"/>
  <c r="F238" i="2"/>
  <c r="H238" i="2"/>
  <c r="E238" i="2"/>
  <c r="L258" i="2"/>
  <c r="K258" i="2"/>
  <c r="I258" i="2"/>
  <c r="F258" i="2"/>
  <c r="E258" i="2"/>
  <c r="H258" i="2"/>
  <c r="L306" i="2"/>
  <c r="K306" i="2"/>
  <c r="I306" i="2"/>
  <c r="H306" i="2"/>
  <c r="F306" i="2"/>
  <c r="E306" i="2"/>
  <c r="L319" i="2"/>
  <c r="I319" i="2"/>
  <c r="K319" i="2"/>
  <c r="H319" i="2"/>
  <c r="F319" i="2"/>
  <c r="E319" i="2"/>
  <c r="L159" i="2"/>
  <c r="K159" i="2"/>
  <c r="I159" i="2"/>
  <c r="H159" i="2"/>
  <c r="E159" i="2"/>
  <c r="F159" i="2"/>
  <c r="I312" i="2"/>
  <c r="H312" i="2"/>
  <c r="K312" i="2"/>
  <c r="F312" i="2"/>
  <c r="E312" i="2"/>
  <c r="L312" i="2"/>
  <c r="L288" i="2"/>
  <c r="K288" i="2"/>
  <c r="E288" i="2"/>
  <c r="I288" i="2"/>
  <c r="H288" i="2"/>
  <c r="F288" i="2"/>
  <c r="L28" i="2"/>
  <c r="I28" i="2"/>
  <c r="K28" i="2"/>
  <c r="H28" i="2"/>
  <c r="E28" i="2"/>
  <c r="F28" i="2"/>
  <c r="L170" i="2"/>
  <c r="K170" i="2"/>
  <c r="I170" i="2"/>
  <c r="H170" i="2"/>
  <c r="E170" i="2"/>
  <c r="F170" i="2"/>
  <c r="L314" i="2"/>
  <c r="I314" i="2"/>
  <c r="F314" i="2"/>
  <c r="E314" i="2"/>
  <c r="K314" i="2"/>
  <c r="H314" i="2"/>
  <c r="I186" i="2"/>
  <c r="L186" i="2"/>
  <c r="H186" i="2"/>
  <c r="K186" i="2"/>
  <c r="F186" i="2"/>
  <c r="E186" i="2"/>
  <c r="L255" i="2"/>
  <c r="I255" i="2"/>
  <c r="H255" i="2"/>
  <c r="E255" i="2"/>
  <c r="K255" i="2"/>
  <c r="F255" i="2"/>
  <c r="K18" i="2" l="1"/>
  <c r="K273" i="2"/>
  <c r="L18" i="2"/>
  <c r="L273" i="2"/>
  <c r="E18" i="2"/>
  <c r="E273" i="2"/>
  <c r="L115" i="2"/>
  <c r="F18" i="2"/>
  <c r="H18" i="2"/>
  <c r="H273" i="2"/>
  <c r="H117" i="2"/>
  <c r="I117" i="2"/>
  <c r="L117" i="2"/>
  <c r="E115" i="2"/>
  <c r="F115" i="2"/>
  <c r="H115" i="2"/>
  <c r="I115" i="2"/>
  <c r="L39" i="2"/>
  <c r="K39" i="2"/>
  <c r="I39" i="2"/>
  <c r="H39" i="2"/>
  <c r="F39" i="2"/>
  <c r="E39" i="2"/>
  <c r="L250" i="2"/>
  <c r="K250" i="2"/>
  <c r="I250" i="2"/>
  <c r="F250" i="2"/>
  <c r="H250" i="2"/>
  <c r="E250" i="2"/>
  <c r="L15" i="2"/>
  <c r="K15" i="2"/>
  <c r="I15" i="2"/>
  <c r="F15" i="2"/>
  <c r="E15" i="2"/>
  <c r="H15" i="2"/>
  <c r="L32" i="2"/>
  <c r="I32" i="2"/>
  <c r="H32" i="2"/>
  <c r="K32" i="2"/>
  <c r="E32" i="2"/>
  <c r="F32" i="2"/>
  <c r="L295" i="2"/>
  <c r="I295" i="2"/>
  <c r="F295" i="2"/>
  <c r="K295" i="2"/>
  <c r="H295" i="2"/>
  <c r="E295" i="2"/>
  <c r="L81" i="2"/>
  <c r="K81" i="2"/>
  <c r="I81" i="2"/>
  <c r="H81" i="2"/>
  <c r="E81" i="2"/>
  <c r="F81" i="2"/>
  <c r="L132" i="2"/>
  <c r="I132" i="2"/>
  <c r="H132" i="2"/>
  <c r="F132" i="2"/>
  <c r="E132" i="2"/>
  <c r="K132" i="2"/>
  <c r="L228" i="2"/>
  <c r="K228" i="2"/>
  <c r="I228" i="2"/>
  <c r="H228" i="2"/>
  <c r="F228" i="2"/>
  <c r="E228" i="2"/>
  <c r="L288" i="9"/>
  <c r="K288" i="9"/>
  <c r="I288" i="9"/>
  <c r="F288" i="9"/>
  <c r="H288" i="9"/>
  <c r="E288" i="9"/>
  <c r="K279" i="9"/>
  <c r="I279" i="9"/>
  <c r="F279" i="9"/>
  <c r="L279" i="9"/>
  <c r="E279" i="9"/>
  <c r="H279" i="9"/>
  <c r="L13" i="2"/>
  <c r="K13" i="2"/>
  <c r="H13" i="2"/>
  <c r="F13" i="2"/>
  <c r="I13" i="2"/>
  <c r="E13" i="2"/>
  <c r="L96" i="2"/>
  <c r="I96" i="2"/>
  <c r="H96" i="2"/>
  <c r="F96" i="2"/>
  <c r="K96" i="2"/>
  <c r="E96" i="2"/>
  <c r="L175" i="2"/>
  <c r="K175" i="2"/>
  <c r="I175" i="2"/>
  <c r="E175" i="2"/>
  <c r="H175" i="2"/>
  <c r="F175" i="2"/>
  <c r="L97" i="2"/>
  <c r="K97" i="2"/>
  <c r="F97" i="2"/>
  <c r="E97" i="2"/>
  <c r="I97" i="2"/>
  <c r="H97" i="2"/>
  <c r="L152" i="2"/>
  <c r="I152" i="2"/>
  <c r="H152" i="2"/>
  <c r="F152" i="2"/>
  <c r="K152" i="2"/>
  <c r="E152" i="2"/>
  <c r="L290" i="2"/>
  <c r="K290" i="2"/>
  <c r="I290" i="2"/>
  <c r="F290" i="2"/>
  <c r="E290" i="2"/>
  <c r="H290" i="2"/>
  <c r="I206" i="2"/>
  <c r="L206" i="2"/>
  <c r="H206" i="2"/>
  <c r="F206" i="2"/>
  <c r="E206" i="2"/>
  <c r="L139" i="2"/>
  <c r="K139" i="2"/>
  <c r="I139" i="2"/>
  <c r="H139" i="2"/>
  <c r="E139" i="2"/>
  <c r="F139" i="2"/>
  <c r="I42" i="2"/>
  <c r="H42" i="2"/>
  <c r="K42" i="2"/>
  <c r="L42" i="2"/>
  <c r="F42" i="2"/>
  <c r="E42" i="2"/>
  <c r="L230" i="2"/>
  <c r="K230" i="2"/>
  <c r="I230" i="2"/>
  <c r="F230" i="2"/>
  <c r="H230" i="2"/>
  <c r="E230" i="2"/>
  <c r="K98" i="9"/>
  <c r="E98" i="9"/>
  <c r="I98" i="9"/>
  <c r="H98" i="9"/>
  <c r="L98" i="9"/>
  <c r="F98" i="9"/>
  <c r="K259" i="9"/>
  <c r="I259" i="9"/>
  <c r="F259" i="9"/>
  <c r="L259" i="9"/>
  <c r="E259" i="9"/>
  <c r="H259" i="9"/>
  <c r="L284" i="9"/>
  <c r="K284" i="9"/>
  <c r="I284" i="9"/>
  <c r="F284" i="9"/>
  <c r="H284" i="9"/>
  <c r="E284" i="9"/>
  <c r="L165" i="2"/>
  <c r="K165" i="2"/>
  <c r="E165" i="2"/>
  <c r="I165" i="2"/>
  <c r="H165" i="2"/>
  <c r="F165" i="2"/>
  <c r="K54" i="2"/>
  <c r="I54" i="2"/>
  <c r="H54" i="2"/>
  <c r="L54" i="2"/>
  <c r="F54" i="2"/>
  <c r="E54" i="2"/>
  <c r="L239" i="2"/>
  <c r="I239" i="2"/>
  <c r="H239" i="2"/>
  <c r="E239" i="2"/>
  <c r="K239" i="2"/>
  <c r="F239" i="2"/>
  <c r="L204" i="2"/>
  <c r="I204" i="2"/>
  <c r="H204" i="2"/>
  <c r="E204" i="2"/>
  <c r="K204" i="2"/>
  <c r="F204" i="2"/>
  <c r="L267" i="2"/>
  <c r="I267" i="2"/>
  <c r="H267" i="2"/>
  <c r="E267" i="2"/>
  <c r="F267" i="2"/>
  <c r="K267" i="2"/>
  <c r="L216" i="2"/>
  <c r="K216" i="2"/>
  <c r="F216" i="2"/>
  <c r="E216" i="2"/>
  <c r="I216" i="2"/>
  <c r="H216" i="2"/>
  <c r="L25" i="2"/>
  <c r="K25" i="2"/>
  <c r="F25" i="2"/>
  <c r="I25" i="2"/>
  <c r="H25" i="2"/>
  <c r="E25" i="2"/>
  <c r="L172" i="2"/>
  <c r="K172" i="2"/>
  <c r="I172" i="2"/>
  <c r="H172" i="2"/>
  <c r="F172" i="2"/>
  <c r="E172" i="2"/>
  <c r="K249" i="2"/>
  <c r="I249" i="2"/>
  <c r="H249" i="2"/>
  <c r="L249" i="2"/>
  <c r="E249" i="2"/>
  <c r="F249" i="2"/>
  <c r="I102" i="2"/>
  <c r="H102" i="2"/>
  <c r="L102" i="2"/>
  <c r="K102" i="2"/>
  <c r="E102" i="2"/>
  <c r="F102" i="2"/>
  <c r="L292" i="2"/>
  <c r="K292" i="2"/>
  <c r="F292" i="2"/>
  <c r="I292" i="2"/>
  <c r="E292" i="2"/>
  <c r="H292" i="2"/>
  <c r="L324" i="2"/>
  <c r="I324" i="2"/>
  <c r="F324" i="2"/>
  <c r="E324" i="2"/>
  <c r="H324" i="2"/>
  <c r="K324" i="2"/>
  <c r="L64" i="2"/>
  <c r="I64" i="2"/>
  <c r="H64" i="2"/>
  <c r="K64" i="2"/>
  <c r="F64" i="2"/>
  <c r="E64" i="2"/>
  <c r="L84" i="2"/>
  <c r="I84" i="2"/>
  <c r="H84" i="2"/>
  <c r="K84" i="2"/>
  <c r="F84" i="2"/>
  <c r="E84" i="2"/>
  <c r="K146" i="2"/>
  <c r="I146" i="2"/>
  <c r="H146" i="2"/>
  <c r="L146" i="2"/>
  <c r="F146" i="2"/>
  <c r="E146" i="2"/>
  <c r="L31" i="2"/>
  <c r="K31" i="2"/>
  <c r="I31" i="2"/>
  <c r="H31" i="2"/>
  <c r="F31" i="2"/>
  <c r="E31" i="2"/>
  <c r="K28" i="9"/>
  <c r="I28" i="9"/>
  <c r="H28" i="9"/>
  <c r="F28" i="9"/>
  <c r="L28" i="9"/>
  <c r="E28" i="9"/>
  <c r="L238" i="9"/>
  <c r="K238" i="9"/>
  <c r="I238" i="9"/>
  <c r="F238" i="9"/>
  <c r="H238" i="9"/>
  <c r="E238" i="9"/>
  <c r="K316" i="9"/>
  <c r="H316" i="9"/>
  <c r="L316" i="9"/>
  <c r="I316" i="9"/>
  <c r="F316" i="9"/>
  <c r="E316" i="9"/>
  <c r="L270" i="9"/>
  <c r="K270" i="9"/>
  <c r="I270" i="9"/>
  <c r="F270" i="9"/>
  <c r="H270" i="9"/>
  <c r="E270" i="9"/>
  <c r="L117" i="9"/>
  <c r="K117" i="9"/>
  <c r="I117" i="9"/>
  <c r="F117" i="9"/>
  <c r="H117" i="9"/>
  <c r="E117" i="9"/>
  <c r="K202" i="9"/>
  <c r="L202" i="9"/>
  <c r="F202" i="9"/>
  <c r="E202" i="9"/>
  <c r="H202" i="9"/>
  <c r="I202" i="9"/>
  <c r="L138" i="2"/>
  <c r="K138" i="2"/>
  <c r="I138" i="2"/>
  <c r="H138" i="2"/>
  <c r="E138" i="2"/>
  <c r="F138" i="2"/>
  <c r="K90" i="2"/>
  <c r="I90" i="2"/>
  <c r="H90" i="2"/>
  <c r="L90" i="2"/>
  <c r="F90" i="2"/>
  <c r="E90" i="2"/>
  <c r="L86" i="2"/>
  <c r="I86" i="2"/>
  <c r="H86" i="2"/>
  <c r="K86" i="2"/>
  <c r="F86" i="2"/>
  <c r="E86" i="2"/>
  <c r="L134" i="2"/>
  <c r="I134" i="2"/>
  <c r="K134" i="2"/>
  <c r="H134" i="2"/>
  <c r="F134" i="2"/>
  <c r="E134" i="2"/>
  <c r="L185" i="2"/>
  <c r="K185" i="2"/>
  <c r="F185" i="2"/>
  <c r="E185" i="2"/>
  <c r="I185" i="2"/>
  <c r="H185" i="2"/>
  <c r="L55" i="2"/>
  <c r="K55" i="2"/>
  <c r="I55" i="2"/>
  <c r="F55" i="2"/>
  <c r="E55" i="2"/>
  <c r="H55" i="2"/>
  <c r="I289" i="2"/>
  <c r="L289" i="2"/>
  <c r="H289" i="2"/>
  <c r="K289" i="2"/>
  <c r="F289" i="2"/>
  <c r="E289" i="2"/>
  <c r="L209" i="2"/>
  <c r="K209" i="2"/>
  <c r="I209" i="2"/>
  <c r="H209" i="2"/>
  <c r="F209" i="2"/>
  <c r="E209" i="2"/>
  <c r="I22" i="2"/>
  <c r="L22" i="2"/>
  <c r="H22" i="2"/>
  <c r="K22" i="2"/>
  <c r="F22" i="2"/>
  <c r="E22" i="2"/>
  <c r="L203" i="2"/>
  <c r="K203" i="2"/>
  <c r="I203" i="2"/>
  <c r="E203" i="2"/>
  <c r="F203" i="2"/>
  <c r="H203" i="2"/>
  <c r="K162" i="2"/>
  <c r="I162" i="2"/>
  <c r="H162" i="2"/>
  <c r="L162" i="2"/>
  <c r="F162" i="2"/>
  <c r="E162" i="2"/>
  <c r="K229" i="2"/>
  <c r="I229" i="2"/>
  <c r="H229" i="2"/>
  <c r="L229" i="2"/>
  <c r="F229" i="2"/>
  <c r="E229" i="2"/>
  <c r="L298" i="2"/>
  <c r="K298" i="2"/>
  <c r="I298" i="2"/>
  <c r="F298" i="2"/>
  <c r="E298" i="2"/>
  <c r="H298" i="2"/>
  <c r="L266" i="2"/>
  <c r="K266" i="2"/>
  <c r="I266" i="2"/>
  <c r="F266" i="2"/>
  <c r="E266" i="2"/>
  <c r="H266" i="2"/>
  <c r="L121" i="2"/>
  <c r="I121" i="2"/>
  <c r="H121" i="2"/>
  <c r="F121" i="2"/>
  <c r="E121" i="2"/>
  <c r="I62" i="2"/>
  <c r="L62" i="2"/>
  <c r="K62" i="2"/>
  <c r="F62" i="2"/>
  <c r="E62" i="2"/>
  <c r="K106" i="2"/>
  <c r="I106" i="2"/>
  <c r="H106" i="2"/>
  <c r="L106" i="2"/>
  <c r="F106" i="2"/>
  <c r="E106" i="2"/>
  <c r="L69" i="2"/>
  <c r="K69" i="2"/>
  <c r="I69" i="2"/>
  <c r="H69" i="2"/>
  <c r="F69" i="2"/>
  <c r="E69" i="2"/>
  <c r="L164" i="2"/>
  <c r="I164" i="2"/>
  <c r="H164" i="2"/>
  <c r="F164" i="2"/>
  <c r="E164" i="2"/>
  <c r="K164" i="2"/>
  <c r="L274" i="2"/>
  <c r="K274" i="2"/>
  <c r="I274" i="2"/>
  <c r="F274" i="2"/>
  <c r="H274" i="2"/>
  <c r="E274" i="2"/>
  <c r="L200" i="2"/>
  <c r="I200" i="2"/>
  <c r="H200" i="2"/>
  <c r="E200" i="2"/>
  <c r="K200" i="2"/>
  <c r="F200" i="2"/>
  <c r="L244" i="2"/>
  <c r="K244" i="2"/>
  <c r="H244" i="2"/>
  <c r="E244" i="2"/>
  <c r="I244" i="2"/>
  <c r="F244" i="2"/>
  <c r="K245" i="2"/>
  <c r="I245" i="2"/>
  <c r="H245" i="2"/>
  <c r="F245" i="2"/>
  <c r="L245" i="2"/>
  <c r="E245" i="2"/>
  <c r="L49" i="2"/>
  <c r="K49" i="2"/>
  <c r="I49" i="2"/>
  <c r="H49" i="2"/>
  <c r="F49" i="2"/>
  <c r="E49" i="2"/>
  <c r="L71" i="2"/>
  <c r="K71" i="2"/>
  <c r="I71" i="2"/>
  <c r="H71" i="2"/>
  <c r="F71" i="2"/>
  <c r="E71" i="2"/>
  <c r="L76" i="2"/>
  <c r="I76" i="2"/>
  <c r="H76" i="2"/>
  <c r="K76" i="2"/>
  <c r="F76" i="2"/>
  <c r="E76" i="2"/>
  <c r="L157" i="2"/>
  <c r="K157" i="2"/>
  <c r="I157" i="2"/>
  <c r="H157" i="2"/>
  <c r="F157" i="2"/>
  <c r="E157" i="2"/>
  <c r="L191" i="2"/>
  <c r="K191" i="2"/>
  <c r="I191" i="2"/>
  <c r="H191" i="2"/>
  <c r="F191" i="2"/>
  <c r="E191" i="2"/>
  <c r="L181" i="2"/>
  <c r="K181" i="2"/>
  <c r="E181" i="2"/>
  <c r="I181" i="2"/>
  <c r="H181" i="2"/>
  <c r="F181" i="2"/>
  <c r="L222" i="2"/>
  <c r="K222" i="2"/>
  <c r="I222" i="2"/>
  <c r="F222" i="2"/>
  <c r="H222" i="2"/>
  <c r="E222" i="2"/>
  <c r="L116" i="2"/>
  <c r="I116" i="2"/>
  <c r="H116" i="2"/>
  <c r="K116" i="2"/>
  <c r="F116" i="2"/>
  <c r="E116" i="2"/>
  <c r="L104" i="2"/>
  <c r="I104" i="2"/>
  <c r="H104" i="2"/>
  <c r="K104" i="2"/>
  <c r="F104" i="2"/>
  <c r="E104" i="2"/>
  <c r="L212" i="2"/>
  <c r="I212" i="2"/>
  <c r="K212" i="2"/>
  <c r="H212" i="2"/>
  <c r="E212" i="2"/>
  <c r="F212" i="2"/>
  <c r="L129" i="2"/>
  <c r="K129" i="2"/>
  <c r="I129" i="2"/>
  <c r="H129" i="2"/>
  <c r="E129" i="2"/>
  <c r="F129" i="2"/>
  <c r="L231" i="2"/>
  <c r="I231" i="2"/>
  <c r="H231" i="2"/>
  <c r="E231" i="2"/>
  <c r="K231" i="2"/>
  <c r="F231" i="2"/>
  <c r="L46" i="2"/>
  <c r="K46" i="2"/>
  <c r="I46" i="2"/>
  <c r="H46" i="2"/>
  <c r="F46" i="2"/>
  <c r="E46" i="2"/>
  <c r="L163" i="2"/>
  <c r="K163" i="2"/>
  <c r="I163" i="2"/>
  <c r="E163" i="2"/>
  <c r="F163" i="2"/>
  <c r="H163" i="2"/>
  <c r="L79" i="2"/>
  <c r="K79" i="2"/>
  <c r="I79" i="2"/>
  <c r="H79" i="2"/>
  <c r="E79" i="2"/>
  <c r="F79" i="2"/>
  <c r="L201" i="2"/>
  <c r="K201" i="2"/>
  <c r="I201" i="2"/>
  <c r="H201" i="2"/>
  <c r="F201" i="2"/>
  <c r="E201" i="2"/>
  <c r="I114" i="2"/>
  <c r="L114" i="2"/>
  <c r="H114" i="2"/>
  <c r="K114" i="2"/>
  <c r="F114" i="2"/>
  <c r="E114" i="2"/>
  <c r="L182" i="2"/>
  <c r="K182" i="2"/>
  <c r="I182" i="2"/>
  <c r="H182" i="2"/>
  <c r="F182" i="2"/>
  <c r="E182" i="2"/>
  <c r="L140" i="2"/>
  <c r="K140" i="2"/>
  <c r="I140" i="2"/>
  <c r="H140" i="2"/>
  <c r="F140" i="2"/>
  <c r="E140" i="2"/>
  <c r="L168" i="2"/>
  <c r="I168" i="2"/>
  <c r="H168" i="2"/>
  <c r="F168" i="2"/>
  <c r="E168" i="2"/>
  <c r="K168" i="2"/>
  <c r="L173" i="2"/>
  <c r="K173" i="2"/>
  <c r="H173" i="2"/>
  <c r="I173" i="2"/>
  <c r="F173" i="2"/>
  <c r="E173" i="2"/>
  <c r="L189" i="2"/>
  <c r="K189" i="2"/>
  <c r="F189" i="2"/>
  <c r="I189" i="2"/>
  <c r="H189" i="2"/>
  <c r="E189" i="2"/>
  <c r="L118" i="2"/>
  <c r="I118" i="2"/>
  <c r="H118" i="2"/>
  <c r="K118" i="2"/>
  <c r="F118" i="2"/>
  <c r="E118" i="2"/>
  <c r="L73" i="2"/>
  <c r="K73" i="2"/>
  <c r="H73" i="2"/>
  <c r="F73" i="2"/>
  <c r="E73" i="2"/>
  <c r="I73" i="2"/>
  <c r="L293" i="2"/>
  <c r="I293" i="2"/>
  <c r="H293" i="2"/>
  <c r="K293" i="2"/>
  <c r="E293" i="2"/>
  <c r="F293" i="2"/>
  <c r="L308" i="2"/>
  <c r="I308" i="2"/>
  <c r="K308" i="2"/>
  <c r="H308" i="2"/>
  <c r="F308" i="2"/>
  <c r="E308" i="2"/>
  <c r="L112" i="2"/>
  <c r="I112" i="2"/>
  <c r="H112" i="2"/>
  <c r="F112" i="2"/>
  <c r="K112" i="2"/>
  <c r="E112" i="2"/>
  <c r="L264" i="2"/>
  <c r="K264" i="2"/>
  <c r="I264" i="2"/>
  <c r="F264" i="2"/>
  <c r="H264" i="2"/>
  <c r="E264" i="2"/>
  <c r="L260" i="2"/>
  <c r="K260" i="2"/>
  <c r="I260" i="2"/>
  <c r="H260" i="2"/>
  <c r="F260" i="2"/>
  <c r="E260" i="2"/>
  <c r="L83" i="2"/>
  <c r="K83" i="2"/>
  <c r="I83" i="2"/>
  <c r="H83" i="2"/>
  <c r="F83" i="2"/>
  <c r="E83" i="2"/>
  <c r="L268" i="2"/>
  <c r="K268" i="2"/>
  <c r="F268" i="2"/>
  <c r="E268" i="2"/>
  <c r="I268" i="2"/>
  <c r="H268" i="2"/>
  <c r="L325" i="2"/>
  <c r="I325" i="2"/>
  <c r="K325" i="2"/>
  <c r="H325" i="2"/>
  <c r="F325" i="2"/>
  <c r="E325" i="2"/>
  <c r="L269" i="2"/>
  <c r="I269" i="2"/>
  <c r="K269" i="2"/>
  <c r="H269" i="2"/>
  <c r="F269" i="2"/>
  <c r="E269" i="2"/>
  <c r="K314" i="9"/>
  <c r="H314" i="9"/>
  <c r="L314" i="9"/>
  <c r="F314" i="9"/>
  <c r="E314" i="9"/>
  <c r="I314" i="9"/>
  <c r="K170" i="9"/>
  <c r="L170" i="9"/>
  <c r="F170" i="9"/>
  <c r="E170" i="9"/>
  <c r="H170" i="9"/>
  <c r="I170" i="9"/>
  <c r="L258" i="9"/>
  <c r="I258" i="9"/>
  <c r="F258" i="9"/>
  <c r="K258" i="9"/>
  <c r="H258" i="9"/>
  <c r="E258" i="9"/>
  <c r="L110" i="2"/>
  <c r="K110" i="2"/>
  <c r="I110" i="2"/>
  <c r="H110" i="2"/>
  <c r="F110" i="2"/>
  <c r="E110" i="2"/>
  <c r="L131" i="2"/>
  <c r="K131" i="2"/>
  <c r="I131" i="2"/>
  <c r="H131" i="2"/>
  <c r="F131" i="2"/>
  <c r="E131" i="2"/>
  <c r="L208" i="2"/>
  <c r="I208" i="2"/>
  <c r="H208" i="2"/>
  <c r="E208" i="2"/>
  <c r="K208" i="2"/>
  <c r="F208" i="2"/>
  <c r="L135" i="2"/>
  <c r="K135" i="2"/>
  <c r="I135" i="2"/>
  <c r="H135" i="2"/>
  <c r="E135" i="2"/>
  <c r="F135" i="2"/>
  <c r="L77" i="2"/>
  <c r="K77" i="2"/>
  <c r="I77" i="2"/>
  <c r="H77" i="2"/>
  <c r="F77" i="2"/>
  <c r="E77" i="2"/>
  <c r="L166" i="2"/>
  <c r="I166" i="2"/>
  <c r="K166" i="2"/>
  <c r="H166" i="2"/>
  <c r="F166" i="2"/>
  <c r="E166" i="2"/>
  <c r="K30" i="2"/>
  <c r="I30" i="2"/>
  <c r="H30" i="2"/>
  <c r="L30" i="2"/>
  <c r="F30" i="2"/>
  <c r="E30" i="2"/>
  <c r="L66" i="2"/>
  <c r="I66" i="2"/>
  <c r="H66" i="2"/>
  <c r="K66" i="2"/>
  <c r="F66" i="2"/>
  <c r="E66" i="2"/>
  <c r="I122" i="2"/>
  <c r="L122" i="2"/>
  <c r="E122" i="2"/>
  <c r="F122" i="2"/>
  <c r="K122" i="2"/>
  <c r="L171" i="2"/>
  <c r="K171" i="2"/>
  <c r="I171" i="2"/>
  <c r="H171" i="2"/>
  <c r="E171" i="2"/>
  <c r="F171" i="2"/>
  <c r="L176" i="2"/>
  <c r="I176" i="2"/>
  <c r="H176" i="2"/>
  <c r="K176" i="2"/>
  <c r="F176" i="2"/>
  <c r="E176" i="2"/>
  <c r="L17" i="2"/>
  <c r="K17" i="2"/>
  <c r="I17" i="2"/>
  <c r="H17" i="2"/>
  <c r="F17" i="2"/>
  <c r="E17" i="2"/>
  <c r="L304" i="2"/>
  <c r="I304" i="2"/>
  <c r="K304" i="2"/>
  <c r="H304" i="2"/>
  <c r="F304" i="2"/>
  <c r="E304" i="2"/>
  <c r="L33" i="2"/>
  <c r="K33" i="2"/>
  <c r="H33" i="2"/>
  <c r="F33" i="2"/>
  <c r="I33" i="2"/>
  <c r="E33" i="2"/>
  <c r="L313" i="2"/>
  <c r="K313" i="2"/>
  <c r="F313" i="2"/>
  <c r="E313" i="2"/>
  <c r="I313" i="2"/>
  <c r="H313" i="2"/>
  <c r="L205" i="2"/>
  <c r="K205" i="2"/>
  <c r="H205" i="2"/>
  <c r="I205" i="2"/>
  <c r="F205" i="2"/>
  <c r="E205" i="2"/>
  <c r="I154" i="2"/>
  <c r="L154" i="2"/>
  <c r="H154" i="2"/>
  <c r="K154" i="2"/>
  <c r="E154" i="2"/>
  <c r="F154" i="2"/>
  <c r="L210" i="2"/>
  <c r="I210" i="2"/>
  <c r="H210" i="2"/>
  <c r="K210" i="2"/>
  <c r="F210" i="2"/>
  <c r="E210" i="2"/>
  <c r="L278" i="2"/>
  <c r="K278" i="2"/>
  <c r="I278" i="2"/>
  <c r="F278" i="2"/>
  <c r="E278" i="2"/>
  <c r="H278" i="2"/>
  <c r="L93" i="2"/>
  <c r="K93" i="2"/>
  <c r="I93" i="2"/>
  <c r="H93" i="2"/>
  <c r="E93" i="2"/>
  <c r="F93" i="2"/>
  <c r="L58" i="2"/>
  <c r="K58" i="2"/>
  <c r="I58" i="2"/>
  <c r="H58" i="2"/>
  <c r="E58" i="2"/>
  <c r="F58" i="2"/>
  <c r="L103" i="2"/>
  <c r="K103" i="2"/>
  <c r="I103" i="2"/>
  <c r="H103" i="2"/>
  <c r="F103" i="2"/>
  <c r="E103" i="2"/>
  <c r="L94" i="2"/>
  <c r="I94" i="2"/>
  <c r="K94" i="2"/>
  <c r="H94" i="2"/>
  <c r="F94" i="2"/>
  <c r="E94" i="2"/>
  <c r="L291" i="2"/>
  <c r="I291" i="2"/>
  <c r="F291" i="2"/>
  <c r="H291" i="2"/>
  <c r="E291" i="2"/>
  <c r="K291" i="2"/>
  <c r="L158" i="2"/>
  <c r="I158" i="2"/>
  <c r="H158" i="2"/>
  <c r="K158" i="2"/>
  <c r="F158" i="2"/>
  <c r="E158" i="2"/>
  <c r="L197" i="2"/>
  <c r="K197" i="2"/>
  <c r="I197" i="2"/>
  <c r="E197" i="2"/>
  <c r="H197" i="2"/>
  <c r="F197" i="2"/>
  <c r="L271" i="2"/>
  <c r="I271" i="2"/>
  <c r="H271" i="2"/>
  <c r="E271" i="2"/>
  <c r="F271" i="2"/>
  <c r="K271" i="2"/>
  <c r="L68" i="2"/>
  <c r="K68" i="2"/>
  <c r="I68" i="2"/>
  <c r="H68" i="2"/>
  <c r="F68" i="2"/>
  <c r="E68" i="2"/>
  <c r="L287" i="2"/>
  <c r="I287" i="2"/>
  <c r="F287" i="2"/>
  <c r="H287" i="2"/>
  <c r="E287" i="2"/>
  <c r="K287" i="2"/>
  <c r="L226" i="2"/>
  <c r="K226" i="2"/>
  <c r="I226" i="2"/>
  <c r="F226" i="2"/>
  <c r="E226" i="2"/>
  <c r="H226" i="2"/>
  <c r="K178" i="2"/>
  <c r="I178" i="2"/>
  <c r="H178" i="2"/>
  <c r="L178" i="2"/>
  <c r="F178" i="2"/>
  <c r="E178" i="2"/>
  <c r="L63" i="2"/>
  <c r="K63" i="2"/>
  <c r="I63" i="2"/>
  <c r="H63" i="2"/>
  <c r="F63" i="2"/>
  <c r="E63" i="2"/>
  <c r="L285" i="2"/>
  <c r="K285" i="2"/>
  <c r="I285" i="2"/>
  <c r="H285" i="2"/>
  <c r="F285" i="2"/>
  <c r="E285" i="2"/>
  <c r="L254" i="2"/>
  <c r="K254" i="2"/>
  <c r="I254" i="2"/>
  <c r="F254" i="2"/>
  <c r="H254" i="2"/>
  <c r="E254" i="2"/>
  <c r="L253" i="2"/>
  <c r="K253" i="2"/>
  <c r="I253" i="2"/>
  <c r="H253" i="2"/>
  <c r="F253" i="2"/>
  <c r="E253" i="2"/>
  <c r="F320" i="2"/>
  <c r="L320" i="2"/>
  <c r="E320" i="2"/>
  <c r="K320" i="2"/>
  <c r="I320" i="2"/>
  <c r="H320" i="2"/>
  <c r="L161" i="2"/>
  <c r="K161" i="2"/>
  <c r="I161" i="2"/>
  <c r="H161" i="2"/>
  <c r="F161" i="2"/>
  <c r="E161" i="2"/>
  <c r="L151" i="2"/>
  <c r="K151" i="2"/>
  <c r="I151" i="2"/>
  <c r="H151" i="2"/>
  <c r="E151" i="2"/>
  <c r="F151" i="2"/>
  <c r="L85" i="2"/>
  <c r="K85" i="2"/>
  <c r="F85" i="2"/>
  <c r="I85" i="2"/>
  <c r="H85" i="2"/>
  <c r="E85" i="2"/>
  <c r="I174" i="2"/>
  <c r="H174" i="2"/>
  <c r="L174" i="2"/>
  <c r="K174" i="2"/>
  <c r="F174" i="2"/>
  <c r="E174" i="2"/>
  <c r="L213" i="2"/>
  <c r="K213" i="2"/>
  <c r="H213" i="2"/>
  <c r="F213" i="2"/>
  <c r="E213" i="2"/>
  <c r="I213" i="2"/>
  <c r="K186" i="9"/>
  <c r="L186" i="9"/>
  <c r="H186" i="9"/>
  <c r="F186" i="9"/>
  <c r="E186" i="9"/>
  <c r="I186" i="9"/>
  <c r="L306" i="9"/>
  <c r="K306" i="9"/>
  <c r="I306" i="9"/>
  <c r="F306" i="9"/>
  <c r="H306" i="9"/>
  <c r="E306" i="9"/>
  <c r="L169" i="9"/>
  <c r="K169" i="9"/>
  <c r="I169" i="9"/>
  <c r="F169" i="9"/>
  <c r="H169" i="9"/>
  <c r="E169" i="9"/>
  <c r="L195" i="9"/>
  <c r="I195" i="9"/>
  <c r="F195" i="9"/>
  <c r="K195" i="9"/>
  <c r="H195" i="9"/>
  <c r="E195" i="9"/>
  <c r="K273" i="9"/>
  <c r="L273" i="9"/>
  <c r="F273" i="9"/>
  <c r="H273" i="9"/>
  <c r="E273" i="9"/>
  <c r="I273" i="9"/>
  <c r="L217" i="2"/>
  <c r="I217" i="2"/>
  <c r="K217" i="2"/>
  <c r="H217" i="2"/>
  <c r="E217" i="2"/>
  <c r="F217" i="2"/>
  <c r="L227" i="2"/>
  <c r="I227" i="2"/>
  <c r="H227" i="2"/>
  <c r="E227" i="2"/>
  <c r="K227" i="2"/>
  <c r="F227" i="2"/>
  <c r="L113" i="2"/>
  <c r="K113" i="2"/>
  <c r="I113" i="2"/>
  <c r="H113" i="2"/>
  <c r="F113" i="2"/>
  <c r="E113" i="2"/>
  <c r="L52" i="2"/>
  <c r="I52" i="2"/>
  <c r="H52" i="2"/>
  <c r="K52" i="2"/>
  <c r="E52" i="2"/>
  <c r="F52" i="2"/>
  <c r="C7" i="2"/>
  <c r="I277" i="2"/>
  <c r="H277" i="2"/>
  <c r="L277" i="2"/>
  <c r="F277" i="2"/>
  <c r="K277" i="2"/>
  <c r="E277" i="2"/>
  <c r="L43" i="2"/>
  <c r="K43" i="2"/>
  <c r="I43" i="2"/>
  <c r="H43" i="2"/>
  <c r="F43" i="2"/>
  <c r="E43" i="2"/>
  <c r="L272" i="2"/>
  <c r="K272" i="2"/>
  <c r="I272" i="2"/>
  <c r="H272" i="2"/>
  <c r="F272" i="2"/>
  <c r="E272" i="2"/>
  <c r="L248" i="2"/>
  <c r="K248" i="2"/>
  <c r="F248" i="2"/>
  <c r="E248" i="2"/>
  <c r="I248" i="2"/>
  <c r="H248" i="2"/>
  <c r="I142" i="2"/>
  <c r="H142" i="2"/>
  <c r="L142" i="2"/>
  <c r="K142" i="2"/>
  <c r="F142" i="2"/>
  <c r="E142" i="2"/>
  <c r="L80" i="2"/>
  <c r="I80" i="2"/>
  <c r="H80" i="2"/>
  <c r="F80" i="2"/>
  <c r="K80" i="2"/>
  <c r="E80" i="2"/>
  <c r="L221" i="2"/>
  <c r="K221" i="2"/>
  <c r="I221" i="2"/>
  <c r="H221" i="2"/>
  <c r="F221" i="2"/>
  <c r="E221" i="2"/>
  <c r="I194" i="2"/>
  <c r="H194" i="2"/>
  <c r="E194" i="2"/>
  <c r="L194" i="2"/>
  <c r="F194" i="2"/>
  <c r="K194" i="2"/>
  <c r="L29" i="2"/>
  <c r="K29" i="2"/>
  <c r="I29" i="2"/>
  <c r="H29" i="2"/>
  <c r="F29" i="2"/>
  <c r="E29" i="2"/>
  <c r="L150" i="2"/>
  <c r="K150" i="2"/>
  <c r="I150" i="2"/>
  <c r="H150" i="2"/>
  <c r="F150" i="2"/>
  <c r="E150" i="2"/>
  <c r="L72" i="2"/>
  <c r="I72" i="2"/>
  <c r="H72" i="2"/>
  <c r="K72" i="2"/>
  <c r="F72" i="2"/>
  <c r="E72" i="2"/>
  <c r="L75" i="2"/>
  <c r="K75" i="2"/>
  <c r="I75" i="2"/>
  <c r="H75" i="2"/>
  <c r="F75" i="2"/>
  <c r="E75" i="2"/>
  <c r="I82" i="2"/>
  <c r="L82" i="2"/>
  <c r="H82" i="2"/>
  <c r="K82" i="2"/>
  <c r="F82" i="2"/>
  <c r="E82" i="2"/>
  <c r="K281" i="2"/>
  <c r="I281" i="2"/>
  <c r="L281" i="2"/>
  <c r="F281" i="2"/>
  <c r="E281" i="2"/>
  <c r="L177" i="2"/>
  <c r="K177" i="2"/>
  <c r="I177" i="2"/>
  <c r="F177" i="2"/>
  <c r="H177" i="2"/>
  <c r="E177" i="2"/>
  <c r="L48" i="2"/>
  <c r="K48" i="2"/>
  <c r="I48" i="2"/>
  <c r="H48" i="2"/>
  <c r="E48" i="2"/>
  <c r="F48" i="2"/>
  <c r="L57" i="2"/>
  <c r="K57" i="2"/>
  <c r="I57" i="2"/>
  <c r="H57" i="2"/>
  <c r="F57" i="2"/>
  <c r="E57" i="2"/>
  <c r="L327" i="2"/>
  <c r="I327" i="2"/>
  <c r="K327" i="2"/>
  <c r="H327" i="2"/>
  <c r="F327" i="2"/>
  <c r="E327" i="2"/>
  <c r="L236" i="2"/>
  <c r="K236" i="2"/>
  <c r="F236" i="2"/>
  <c r="E236" i="2"/>
  <c r="I236" i="2"/>
  <c r="H236" i="2"/>
  <c r="L307" i="2"/>
  <c r="I307" i="2"/>
  <c r="K307" i="2"/>
  <c r="F307" i="2"/>
  <c r="E307" i="2"/>
  <c r="H307" i="2"/>
  <c r="L317" i="2"/>
  <c r="K317" i="2"/>
  <c r="I317" i="2"/>
  <c r="H317" i="2"/>
  <c r="F317" i="2"/>
  <c r="E317" i="2"/>
  <c r="L24" i="2"/>
  <c r="I24" i="2"/>
  <c r="H24" i="2"/>
  <c r="K24" i="2"/>
  <c r="E24" i="2"/>
  <c r="F24" i="2"/>
  <c r="K130" i="2"/>
  <c r="I130" i="2"/>
  <c r="H130" i="2"/>
  <c r="L130" i="2"/>
  <c r="F130" i="2"/>
  <c r="E130" i="2"/>
  <c r="L148" i="2"/>
  <c r="I148" i="2"/>
  <c r="K148" i="2"/>
  <c r="F148" i="2"/>
  <c r="E148" i="2"/>
  <c r="L247" i="2"/>
  <c r="I247" i="2"/>
  <c r="H247" i="2"/>
  <c r="E247" i="2"/>
  <c r="K247" i="2"/>
  <c r="F247" i="2"/>
  <c r="L179" i="2"/>
  <c r="K179" i="2"/>
  <c r="I179" i="2"/>
  <c r="H179" i="2"/>
  <c r="E179" i="2"/>
  <c r="F179" i="2"/>
  <c r="L99" i="2"/>
  <c r="K99" i="2"/>
  <c r="I99" i="2"/>
  <c r="H99" i="2"/>
  <c r="E99" i="2"/>
  <c r="F99" i="2"/>
  <c r="L101" i="2"/>
  <c r="K101" i="2"/>
  <c r="I101" i="2"/>
  <c r="H101" i="2"/>
  <c r="F101" i="2"/>
  <c r="E101" i="2"/>
  <c r="L192" i="2"/>
  <c r="K192" i="2"/>
  <c r="I192" i="2"/>
  <c r="H192" i="2"/>
  <c r="E192" i="2"/>
  <c r="F192" i="2"/>
  <c r="L321" i="2"/>
  <c r="I321" i="2"/>
  <c r="K321" i="2"/>
  <c r="F321" i="2"/>
  <c r="H321" i="2"/>
  <c r="E321" i="2"/>
  <c r="L252" i="2"/>
  <c r="K252" i="2"/>
  <c r="I252" i="2"/>
  <c r="H252" i="2"/>
  <c r="F252" i="2"/>
  <c r="E252" i="2"/>
  <c r="L223" i="2"/>
  <c r="K223" i="2"/>
  <c r="I223" i="2"/>
  <c r="H223" i="2"/>
  <c r="E223" i="2"/>
  <c r="F223" i="2"/>
  <c r="L196" i="2"/>
  <c r="I196" i="2"/>
  <c r="H196" i="2"/>
  <c r="E196" i="2"/>
  <c r="K196" i="2"/>
  <c r="F196" i="2"/>
  <c r="L240" i="2"/>
  <c r="K240" i="2"/>
  <c r="I240" i="2"/>
  <c r="H240" i="2"/>
  <c r="F240" i="2"/>
  <c r="E240" i="2"/>
  <c r="L187" i="2"/>
  <c r="K187" i="2"/>
  <c r="I187" i="2"/>
  <c r="E187" i="2"/>
  <c r="H187" i="2"/>
  <c r="F187" i="2"/>
  <c r="L300" i="2"/>
  <c r="I300" i="2"/>
  <c r="K300" i="2"/>
  <c r="H300" i="2"/>
  <c r="E300" i="2"/>
  <c r="F300" i="2"/>
  <c r="L283" i="2"/>
  <c r="I283" i="2"/>
  <c r="F283" i="2"/>
  <c r="H283" i="2"/>
  <c r="E283" i="2"/>
  <c r="K283" i="2"/>
  <c r="L251" i="2"/>
  <c r="I251" i="2"/>
  <c r="H251" i="2"/>
  <c r="E251" i="2"/>
  <c r="K251" i="2"/>
  <c r="F251" i="2"/>
  <c r="K255" i="9"/>
  <c r="I255" i="9"/>
  <c r="F255" i="9"/>
  <c r="E255" i="9"/>
  <c r="H255" i="9"/>
  <c r="L255" i="9"/>
  <c r="L319" i="9"/>
  <c r="I319" i="9"/>
  <c r="K319" i="9"/>
  <c r="H319" i="9"/>
  <c r="F319" i="9"/>
  <c r="E319" i="9"/>
  <c r="K184" i="9"/>
  <c r="I184" i="9"/>
  <c r="F184" i="9"/>
  <c r="L184" i="9"/>
  <c r="H184" i="9"/>
  <c r="E184" i="9"/>
  <c r="L323" i="9"/>
  <c r="I323" i="9"/>
  <c r="K323" i="9"/>
  <c r="H323" i="9"/>
  <c r="F323" i="9"/>
  <c r="E323" i="9"/>
  <c r="L311" i="2"/>
  <c r="I311" i="2"/>
  <c r="F311" i="2"/>
  <c r="E311" i="2"/>
  <c r="H311" i="2"/>
  <c r="K311" i="2"/>
  <c r="L20" i="2"/>
  <c r="I20" i="2"/>
  <c r="H20" i="2"/>
  <c r="E20" i="2"/>
  <c r="K20" i="2"/>
  <c r="F20" i="2"/>
  <c r="K126" i="2"/>
  <c r="I126" i="2"/>
  <c r="H126" i="2"/>
  <c r="L126" i="2"/>
  <c r="F126" i="2"/>
  <c r="E126" i="2"/>
  <c r="L53" i="2"/>
  <c r="K53" i="2"/>
  <c r="I53" i="2"/>
  <c r="H53" i="2"/>
  <c r="F53" i="2"/>
  <c r="E53" i="2"/>
  <c r="L235" i="2"/>
  <c r="I235" i="2"/>
  <c r="H235" i="2"/>
  <c r="E235" i="2"/>
  <c r="K235" i="2"/>
  <c r="F235" i="2"/>
  <c r="L109" i="2"/>
  <c r="K109" i="2"/>
  <c r="I109" i="2"/>
  <c r="F109" i="2"/>
  <c r="E109" i="2"/>
  <c r="L40" i="2"/>
  <c r="K40" i="2"/>
  <c r="I40" i="2"/>
  <c r="H40" i="2"/>
  <c r="E40" i="2"/>
  <c r="F40" i="2"/>
  <c r="L218" i="2"/>
  <c r="K218" i="2"/>
  <c r="I218" i="2"/>
  <c r="F218" i="2"/>
  <c r="H218" i="2"/>
  <c r="E218" i="2"/>
  <c r="L23" i="2"/>
  <c r="K23" i="2"/>
  <c r="I23" i="2"/>
  <c r="F23" i="2"/>
  <c r="E23" i="2"/>
  <c r="L207" i="2"/>
  <c r="K207" i="2"/>
  <c r="I207" i="2"/>
  <c r="F207" i="2"/>
  <c r="E207" i="2"/>
  <c r="H207" i="2"/>
  <c r="L47" i="2"/>
  <c r="K47" i="2"/>
  <c r="I47" i="2"/>
  <c r="F47" i="2"/>
  <c r="E47" i="2"/>
  <c r="L153" i="2"/>
  <c r="K153" i="2"/>
  <c r="F153" i="2"/>
  <c r="E153" i="2"/>
  <c r="I153" i="2"/>
  <c r="L125" i="2"/>
  <c r="K125" i="2"/>
  <c r="E125" i="2"/>
  <c r="I125" i="2"/>
  <c r="H125" i="2"/>
  <c r="F125" i="2"/>
  <c r="L234" i="2"/>
  <c r="K234" i="2"/>
  <c r="I234" i="2"/>
  <c r="F234" i="2"/>
  <c r="H234" i="2"/>
  <c r="E234" i="2"/>
  <c r="L137" i="2"/>
  <c r="K137" i="2"/>
  <c r="I137" i="2"/>
  <c r="F137" i="2"/>
  <c r="E137" i="2"/>
  <c r="L149" i="2"/>
  <c r="K149" i="2"/>
  <c r="I149" i="2"/>
  <c r="H149" i="2"/>
  <c r="E149" i="2"/>
  <c r="F149" i="2"/>
  <c r="L78" i="2"/>
  <c r="K78" i="2"/>
  <c r="I78" i="2"/>
  <c r="H78" i="2"/>
  <c r="F78" i="2"/>
  <c r="E78" i="2"/>
  <c r="F309" i="2"/>
  <c r="I309" i="2"/>
  <c r="E309" i="2"/>
  <c r="H309" i="2"/>
  <c r="L309" i="2"/>
  <c r="K309" i="2"/>
  <c r="K198" i="2"/>
  <c r="I198" i="2"/>
  <c r="H198" i="2"/>
  <c r="F198" i="2"/>
  <c r="L198" i="2"/>
  <c r="E198" i="2"/>
  <c r="L65" i="2"/>
  <c r="K65" i="2"/>
  <c r="F65" i="2"/>
  <c r="E65" i="2"/>
  <c r="I65" i="2"/>
  <c r="H65" i="2"/>
  <c r="L44" i="2"/>
  <c r="I44" i="2"/>
  <c r="H44" i="2"/>
  <c r="K44" i="2"/>
  <c r="E44" i="2"/>
  <c r="F44" i="2"/>
  <c r="L243" i="2"/>
  <c r="I243" i="2"/>
  <c r="K243" i="2"/>
  <c r="H243" i="2"/>
  <c r="E243" i="2"/>
  <c r="F243" i="2"/>
  <c r="I10" i="2"/>
  <c r="L10" i="2"/>
  <c r="K10" i="2"/>
  <c r="F10" i="2"/>
  <c r="E10" i="2"/>
  <c r="L318" i="2"/>
  <c r="I318" i="2"/>
  <c r="H318" i="2"/>
  <c r="F318" i="2"/>
  <c r="E318" i="2"/>
  <c r="K318" i="2"/>
  <c r="L167" i="2"/>
  <c r="K167" i="2"/>
  <c r="I167" i="2"/>
  <c r="E167" i="2"/>
  <c r="H167" i="2"/>
  <c r="F167" i="2"/>
  <c r="L34" i="2"/>
  <c r="I34" i="2"/>
  <c r="K34" i="2"/>
  <c r="H34" i="2"/>
  <c r="F34" i="2"/>
  <c r="E34" i="2"/>
  <c r="L108" i="2"/>
  <c r="I108" i="2"/>
  <c r="H108" i="2"/>
  <c r="K108" i="2"/>
  <c r="F108" i="2"/>
  <c r="E108" i="2"/>
  <c r="L91" i="2"/>
  <c r="K91" i="2"/>
  <c r="I91" i="2"/>
  <c r="H91" i="2"/>
  <c r="F91" i="2"/>
  <c r="E91" i="2"/>
  <c r="L302" i="2"/>
  <c r="K302" i="2"/>
  <c r="F302" i="2"/>
  <c r="I302" i="2"/>
  <c r="H302" i="2"/>
  <c r="E302" i="2"/>
  <c r="K297" i="2"/>
  <c r="I297" i="2"/>
  <c r="H297" i="2"/>
  <c r="F297" i="2"/>
  <c r="E297" i="2"/>
  <c r="L297" i="2"/>
  <c r="L215" i="2"/>
  <c r="I215" i="2"/>
  <c r="H215" i="2"/>
  <c r="E215" i="2"/>
  <c r="F215" i="2"/>
  <c r="K215" i="2"/>
  <c r="L211" i="2"/>
  <c r="K211" i="2"/>
  <c r="I211" i="2"/>
  <c r="H211" i="2"/>
  <c r="F211" i="2"/>
  <c r="E211" i="2"/>
  <c r="I70" i="2"/>
  <c r="H70" i="2"/>
  <c r="L70" i="2"/>
  <c r="E70" i="2"/>
  <c r="K70" i="2"/>
  <c r="F70" i="2"/>
  <c r="L111" i="2"/>
  <c r="K111" i="2"/>
  <c r="I111" i="2"/>
  <c r="H111" i="2"/>
  <c r="E111" i="2"/>
  <c r="F111" i="2"/>
  <c r="L180" i="2"/>
  <c r="I180" i="2"/>
  <c r="H180" i="2"/>
  <c r="E180" i="2"/>
  <c r="K180" i="2"/>
  <c r="F180" i="2"/>
  <c r="L67" i="2"/>
  <c r="I67" i="2"/>
  <c r="H67" i="2"/>
  <c r="E67" i="2"/>
  <c r="F67" i="2"/>
  <c r="L11" i="2"/>
  <c r="K11" i="2"/>
  <c r="I11" i="2"/>
  <c r="H11" i="2"/>
  <c r="F11" i="2"/>
  <c r="E11" i="2"/>
  <c r="L59" i="2"/>
  <c r="K59" i="2"/>
  <c r="I59" i="2"/>
  <c r="H59" i="2"/>
  <c r="F59" i="2"/>
  <c r="E59" i="2"/>
  <c r="L36" i="2"/>
  <c r="I36" i="2"/>
  <c r="H36" i="2"/>
  <c r="K36" i="2"/>
  <c r="E36" i="2"/>
  <c r="F36" i="2"/>
  <c r="L21" i="2"/>
  <c r="K21" i="2"/>
  <c r="I21" i="2"/>
  <c r="H21" i="2"/>
  <c r="F21" i="2"/>
  <c r="E21" i="2"/>
  <c r="L232" i="2"/>
  <c r="K232" i="2"/>
  <c r="I232" i="2"/>
  <c r="F232" i="2"/>
  <c r="H232" i="2"/>
  <c r="E232" i="2"/>
  <c r="L145" i="2"/>
  <c r="K145" i="2"/>
  <c r="F145" i="2"/>
  <c r="I145" i="2"/>
  <c r="H145" i="2"/>
  <c r="E145" i="2"/>
  <c r="L261" i="2"/>
  <c r="I261" i="2"/>
  <c r="H261" i="2"/>
  <c r="K261" i="2"/>
  <c r="F261" i="2"/>
  <c r="E261" i="2"/>
  <c r="L299" i="2"/>
  <c r="I299" i="2"/>
  <c r="F299" i="2"/>
  <c r="H299" i="2"/>
  <c r="E299" i="2"/>
  <c r="K299" i="2"/>
  <c r="L241" i="2"/>
  <c r="I241" i="2"/>
  <c r="H241" i="2"/>
  <c r="F241" i="2"/>
  <c r="E241" i="2"/>
  <c r="K241" i="2"/>
  <c r="L127" i="2"/>
  <c r="K127" i="2"/>
  <c r="I127" i="2"/>
  <c r="H127" i="2"/>
  <c r="F127" i="2"/>
  <c r="E127" i="2"/>
  <c r="L105" i="2"/>
  <c r="K105" i="2"/>
  <c r="H105" i="2"/>
  <c r="F105" i="2"/>
  <c r="E105" i="2"/>
  <c r="I105" i="2"/>
  <c r="L262" i="2"/>
  <c r="K262" i="2"/>
  <c r="I262" i="2"/>
  <c r="F262" i="2"/>
  <c r="H262" i="2"/>
  <c r="E262" i="2"/>
  <c r="L12" i="2"/>
  <c r="I12" i="2"/>
  <c r="H12" i="2"/>
  <c r="K12" i="2"/>
  <c r="E12" i="2"/>
  <c r="F12" i="2"/>
  <c r="L315" i="2"/>
  <c r="I315" i="2"/>
  <c r="K315" i="2"/>
  <c r="H315" i="2"/>
  <c r="F315" i="2"/>
  <c r="E315" i="2"/>
  <c r="L193" i="2"/>
  <c r="K193" i="2"/>
  <c r="I193" i="2"/>
  <c r="H193" i="2"/>
  <c r="E193" i="2"/>
  <c r="F193" i="2"/>
  <c r="L107" i="2"/>
  <c r="K107" i="2"/>
  <c r="I107" i="2"/>
  <c r="H107" i="2"/>
  <c r="F107" i="2"/>
  <c r="E107" i="2"/>
  <c r="I225" i="2"/>
  <c r="H225" i="2"/>
  <c r="F225" i="2"/>
  <c r="L225" i="2"/>
  <c r="E225" i="2"/>
  <c r="K225" i="2"/>
  <c r="L246" i="2"/>
  <c r="I246" i="2"/>
  <c r="F246" i="2"/>
  <c r="E246" i="2"/>
  <c r="H246" i="2"/>
  <c r="L144" i="2"/>
  <c r="I144" i="2"/>
  <c r="H144" i="2"/>
  <c r="K144" i="2"/>
  <c r="F144" i="2"/>
  <c r="E144" i="2"/>
  <c r="I257" i="2"/>
  <c r="L257" i="2"/>
  <c r="H257" i="2"/>
  <c r="K257" i="2"/>
  <c r="F257" i="2"/>
  <c r="E257" i="2"/>
  <c r="L326" i="2"/>
  <c r="I326" i="2"/>
  <c r="H326" i="2"/>
  <c r="F326" i="2"/>
  <c r="K326" i="2"/>
  <c r="E326" i="2"/>
  <c r="L322" i="2"/>
  <c r="I322" i="2"/>
  <c r="F322" i="2"/>
  <c r="E322" i="2"/>
  <c r="K322" i="2"/>
  <c r="H322" i="2"/>
  <c r="L26" i="2"/>
  <c r="I26" i="2"/>
  <c r="H26" i="2"/>
  <c r="K26" i="2"/>
  <c r="F26" i="2"/>
  <c r="E26" i="2"/>
  <c r="L60" i="2"/>
  <c r="I60" i="2"/>
  <c r="H60" i="2"/>
  <c r="F60" i="2"/>
  <c r="K60" i="2"/>
  <c r="E60" i="2"/>
  <c r="L219" i="2"/>
  <c r="I219" i="2"/>
  <c r="H219" i="2"/>
  <c r="E219" i="2"/>
  <c r="F219" i="2"/>
  <c r="K219" i="2"/>
  <c r="K265" i="2"/>
  <c r="I265" i="2"/>
  <c r="H265" i="2"/>
  <c r="L265" i="2"/>
  <c r="F265" i="2"/>
  <c r="E265" i="2"/>
  <c r="L310" i="2"/>
  <c r="K310" i="2"/>
  <c r="F310" i="2"/>
  <c r="H310" i="2"/>
  <c r="I310" i="2"/>
  <c r="E310" i="2"/>
  <c r="L276" i="2"/>
  <c r="K276" i="2"/>
  <c r="H276" i="2"/>
  <c r="I276" i="2"/>
  <c r="F276" i="2"/>
  <c r="E276" i="2"/>
  <c r="L147" i="2"/>
  <c r="K147" i="2"/>
  <c r="I147" i="2"/>
  <c r="E147" i="2"/>
  <c r="H147" i="2"/>
  <c r="F147" i="2"/>
  <c r="L61" i="2"/>
  <c r="K61" i="2"/>
  <c r="I61" i="2"/>
  <c r="H61" i="2"/>
  <c r="E61" i="2"/>
  <c r="F61" i="2"/>
  <c r="L233" i="2"/>
  <c r="K233" i="2"/>
  <c r="I233" i="2"/>
  <c r="H233" i="2"/>
  <c r="F233" i="2"/>
  <c r="E233" i="2"/>
  <c r="L159" i="9"/>
  <c r="K159" i="9"/>
  <c r="I159" i="9"/>
  <c r="F159" i="9"/>
  <c r="H159" i="9"/>
  <c r="E159" i="9"/>
  <c r="L115" i="9"/>
  <c r="K115" i="9"/>
  <c r="I115" i="9"/>
  <c r="F115" i="9"/>
  <c r="H115" i="9"/>
  <c r="E115" i="9"/>
  <c r="L120" i="2"/>
  <c r="I120" i="2"/>
  <c r="K120" i="2"/>
  <c r="F120" i="2"/>
  <c r="E120" i="2"/>
  <c r="L303" i="2"/>
  <c r="I303" i="2"/>
  <c r="F303" i="2"/>
  <c r="E303" i="2"/>
  <c r="H303" i="2"/>
  <c r="K303" i="2"/>
  <c r="L224" i="2"/>
  <c r="K224" i="2"/>
  <c r="F224" i="2"/>
  <c r="H224" i="2"/>
  <c r="E224" i="2"/>
  <c r="I224" i="2"/>
  <c r="L41" i="2"/>
  <c r="K41" i="2"/>
  <c r="I41" i="2"/>
  <c r="H41" i="2"/>
  <c r="F41" i="2"/>
  <c r="E41" i="2"/>
  <c r="L199" i="2"/>
  <c r="K199" i="2"/>
  <c r="I199" i="2"/>
  <c r="H199" i="2"/>
  <c r="F199" i="2"/>
  <c r="E199" i="2"/>
  <c r="L156" i="2"/>
  <c r="I156" i="2"/>
  <c r="H156" i="2"/>
  <c r="K156" i="2"/>
  <c r="F156" i="2"/>
  <c r="E156" i="2"/>
  <c r="L124" i="2"/>
  <c r="I124" i="2"/>
  <c r="H124" i="2"/>
  <c r="K124" i="2"/>
  <c r="F124" i="2"/>
  <c r="E124" i="2"/>
  <c r="L56" i="2"/>
  <c r="I56" i="2"/>
  <c r="K56" i="2"/>
  <c r="F56" i="2"/>
  <c r="E56" i="2"/>
  <c r="L95" i="2"/>
  <c r="K95" i="2"/>
  <c r="I95" i="2"/>
  <c r="F95" i="2"/>
  <c r="E95" i="2"/>
  <c r="H95" i="2"/>
  <c r="L27" i="2"/>
  <c r="K27" i="2"/>
  <c r="I27" i="2"/>
  <c r="H27" i="2"/>
  <c r="F27" i="2"/>
  <c r="E27" i="2"/>
  <c r="L89" i="2"/>
  <c r="K89" i="2"/>
  <c r="I89" i="2"/>
  <c r="H89" i="2"/>
  <c r="F89" i="2"/>
  <c r="E89" i="2"/>
  <c r="L275" i="2"/>
  <c r="K275" i="2"/>
  <c r="I275" i="2"/>
  <c r="H275" i="2"/>
  <c r="E275" i="2"/>
  <c r="F275" i="2"/>
  <c r="L190" i="2"/>
  <c r="K190" i="2"/>
  <c r="I190" i="2"/>
  <c r="H190" i="2"/>
  <c r="F190" i="2"/>
  <c r="E190" i="2"/>
  <c r="L296" i="2"/>
  <c r="K296" i="2"/>
  <c r="H296" i="2"/>
  <c r="F296" i="2"/>
  <c r="I296" i="2"/>
  <c r="E296" i="2"/>
  <c r="L133" i="2"/>
  <c r="K133" i="2"/>
  <c r="F133" i="2"/>
  <c r="E133" i="2"/>
  <c r="I133" i="2"/>
  <c r="H133" i="2"/>
  <c r="L160" i="2"/>
  <c r="I160" i="2"/>
  <c r="K160" i="2"/>
  <c r="H160" i="2"/>
  <c r="F160" i="2"/>
  <c r="E160" i="2"/>
  <c r="L282" i="2"/>
  <c r="K282" i="2"/>
  <c r="I282" i="2"/>
  <c r="F282" i="2"/>
  <c r="H282" i="2"/>
  <c r="E282" i="2"/>
  <c r="L286" i="2"/>
  <c r="K286" i="2"/>
  <c r="I286" i="2"/>
  <c r="F286" i="2"/>
  <c r="E286" i="2"/>
  <c r="H286" i="2"/>
  <c r="L87" i="2"/>
  <c r="K87" i="2"/>
  <c r="I87" i="2"/>
  <c r="H87" i="2"/>
  <c r="F87" i="2"/>
  <c r="E87" i="2"/>
  <c r="L155" i="2"/>
  <c r="K155" i="2"/>
  <c r="I155" i="2"/>
  <c r="E155" i="2"/>
  <c r="H155" i="2"/>
  <c r="F155" i="2"/>
  <c r="H301" i="2"/>
  <c r="L301" i="2"/>
  <c r="F301" i="2"/>
  <c r="K301" i="2"/>
  <c r="E301" i="2"/>
  <c r="I301" i="2"/>
  <c r="L92" i="2"/>
  <c r="I92" i="2"/>
  <c r="H92" i="2"/>
  <c r="F92" i="2"/>
  <c r="E92" i="2"/>
  <c r="K92" i="2"/>
  <c r="L16" i="2"/>
  <c r="I16" i="2"/>
  <c r="H16" i="2"/>
  <c r="K16" i="2"/>
  <c r="E16" i="2"/>
  <c r="F16" i="2"/>
  <c r="L88" i="2"/>
  <c r="I88" i="2"/>
  <c r="K88" i="2"/>
  <c r="H88" i="2"/>
  <c r="F88" i="2"/>
  <c r="E88" i="2"/>
  <c r="L263" i="2"/>
  <c r="I263" i="2"/>
  <c r="K263" i="2"/>
  <c r="H263" i="2"/>
  <c r="E263" i="2"/>
  <c r="F263" i="2"/>
  <c r="L242" i="2"/>
  <c r="K242" i="2"/>
  <c r="I242" i="2"/>
  <c r="F242" i="2"/>
  <c r="H242" i="2"/>
  <c r="E242" i="2"/>
  <c r="I50" i="2"/>
  <c r="H50" i="2"/>
  <c r="L50" i="2"/>
  <c r="K50" i="2"/>
  <c r="F50" i="2"/>
  <c r="E50" i="2"/>
  <c r="L38" i="2"/>
  <c r="K38" i="2"/>
  <c r="I38" i="2"/>
  <c r="H38" i="2"/>
  <c r="F38" i="2"/>
  <c r="E38" i="2"/>
  <c r="L136" i="2"/>
  <c r="I136" i="2"/>
  <c r="H136" i="2"/>
  <c r="F136" i="2"/>
  <c r="K136" i="2"/>
  <c r="E136" i="2"/>
  <c r="L280" i="2"/>
  <c r="K280" i="2"/>
  <c r="F280" i="2"/>
  <c r="E280" i="2"/>
  <c r="I280" i="2"/>
  <c r="H280" i="2"/>
  <c r="L35" i="2"/>
  <c r="K35" i="2"/>
  <c r="I35" i="2"/>
  <c r="H35" i="2"/>
  <c r="F35" i="2"/>
  <c r="E35" i="2"/>
  <c r="I237" i="2"/>
  <c r="L237" i="2"/>
  <c r="H237" i="2"/>
  <c r="K237" i="2"/>
  <c r="F237" i="2"/>
  <c r="E237" i="2"/>
  <c r="L305" i="2"/>
  <c r="K305" i="2"/>
  <c r="I305" i="2"/>
  <c r="F305" i="2"/>
  <c r="E305" i="2"/>
  <c r="H305" i="2"/>
  <c r="L220" i="2"/>
  <c r="K220" i="2"/>
  <c r="I220" i="2"/>
  <c r="H220" i="2"/>
  <c r="F220" i="2"/>
  <c r="E220" i="2"/>
  <c r="L123" i="2"/>
  <c r="K123" i="2"/>
  <c r="I123" i="2"/>
  <c r="H123" i="2"/>
  <c r="F123" i="2"/>
  <c r="E123" i="2"/>
  <c r="L294" i="2"/>
  <c r="K294" i="2"/>
  <c r="I294" i="2"/>
  <c r="F294" i="2"/>
  <c r="H294" i="2"/>
  <c r="E294" i="2"/>
  <c r="L19" i="2"/>
  <c r="K19" i="2"/>
  <c r="I19" i="2"/>
  <c r="H19" i="2"/>
  <c r="F19" i="2"/>
  <c r="E19" i="2"/>
  <c r="L183" i="2"/>
  <c r="K183" i="2"/>
  <c r="I183" i="2"/>
  <c r="H183" i="2"/>
  <c r="F183" i="2"/>
  <c r="E183" i="2"/>
  <c r="K214" i="2"/>
  <c r="I214" i="2"/>
  <c r="H214" i="2"/>
  <c r="F214" i="2"/>
  <c r="E214" i="2"/>
  <c r="L214" i="2"/>
  <c r="L141" i="2"/>
  <c r="K141" i="2"/>
  <c r="I141" i="2"/>
  <c r="H141" i="2"/>
  <c r="F141" i="2"/>
  <c r="E141" i="2"/>
  <c r="L143" i="2"/>
  <c r="K143" i="2"/>
  <c r="I143" i="2"/>
  <c r="E143" i="2"/>
  <c r="F143" i="2"/>
  <c r="H143" i="2"/>
  <c r="K74" i="2"/>
  <c r="I74" i="2"/>
  <c r="H74" i="2"/>
  <c r="L74" i="2"/>
  <c r="F74" i="2"/>
  <c r="E74" i="2"/>
  <c r="L119" i="2"/>
  <c r="K119" i="2"/>
  <c r="I119" i="2"/>
  <c r="F119" i="2"/>
  <c r="E119" i="2"/>
  <c r="H119" i="2"/>
  <c r="L51" i="2"/>
  <c r="K51" i="2"/>
  <c r="I51" i="2"/>
  <c r="H51" i="2"/>
  <c r="F51" i="2"/>
  <c r="E51" i="2"/>
  <c r="K14" i="2"/>
  <c r="I14" i="2"/>
  <c r="H14" i="2"/>
  <c r="F14" i="2"/>
  <c r="L14" i="2"/>
  <c r="E14" i="2"/>
  <c r="L256" i="2"/>
  <c r="K256" i="2"/>
  <c r="F256" i="2"/>
  <c r="E256" i="2"/>
  <c r="I256" i="2"/>
  <c r="K312" i="9"/>
  <c r="H312" i="9"/>
  <c r="L312" i="9"/>
  <c r="I312" i="9"/>
  <c r="F312" i="9"/>
  <c r="E312" i="9"/>
  <c r="K100" i="9"/>
  <c r="I100" i="9"/>
  <c r="L100" i="9"/>
  <c r="F100" i="9"/>
  <c r="E100" i="9"/>
  <c r="H100" i="9"/>
  <c r="K18" i="9"/>
  <c r="L18" i="9"/>
  <c r="I18" i="9"/>
  <c r="H18" i="9"/>
  <c r="F18" i="9"/>
  <c r="E18" i="9"/>
  <c r="L37" i="9"/>
  <c r="K37" i="9"/>
  <c r="I37" i="9"/>
  <c r="H37" i="9"/>
  <c r="F37" i="9"/>
  <c r="E37" i="9"/>
  <c r="L294" i="9" l="1"/>
  <c r="K294" i="9"/>
  <c r="I294" i="9"/>
  <c r="F294" i="9"/>
  <c r="H294" i="9"/>
  <c r="E294" i="9"/>
  <c r="L155" i="9"/>
  <c r="I155" i="9"/>
  <c r="F155" i="9"/>
  <c r="H155" i="9"/>
  <c r="E155" i="9"/>
  <c r="K155" i="9"/>
  <c r="L127" i="9"/>
  <c r="K127" i="9"/>
  <c r="I127" i="9"/>
  <c r="F127" i="9"/>
  <c r="H127" i="9"/>
  <c r="E127" i="9"/>
  <c r="K78" i="9"/>
  <c r="L78" i="9"/>
  <c r="H78" i="9"/>
  <c r="F78" i="9"/>
  <c r="I78" i="9"/>
  <c r="E78" i="9"/>
  <c r="L101" i="9"/>
  <c r="K101" i="9"/>
  <c r="I101" i="9"/>
  <c r="H101" i="9"/>
  <c r="E101" i="9"/>
  <c r="F101" i="9"/>
  <c r="L17" i="9"/>
  <c r="K17" i="9"/>
  <c r="I17" i="9"/>
  <c r="H17" i="9"/>
  <c r="F17" i="9"/>
  <c r="E17" i="9"/>
  <c r="K166" i="9"/>
  <c r="E166" i="9"/>
  <c r="H166" i="9"/>
  <c r="L166" i="9"/>
  <c r="F166" i="9"/>
  <c r="I166" i="9"/>
  <c r="L83" i="9"/>
  <c r="K83" i="9"/>
  <c r="I83" i="9"/>
  <c r="F83" i="9"/>
  <c r="H83" i="9"/>
  <c r="E83" i="9"/>
  <c r="L163" i="9"/>
  <c r="I163" i="9"/>
  <c r="F163" i="9"/>
  <c r="K163" i="9"/>
  <c r="H163" i="9"/>
  <c r="E163" i="9"/>
  <c r="L181" i="9"/>
  <c r="K181" i="9"/>
  <c r="I181" i="9"/>
  <c r="F181" i="9"/>
  <c r="H181" i="9"/>
  <c r="E181" i="9"/>
  <c r="L157" i="9"/>
  <c r="K157" i="9"/>
  <c r="I157" i="9"/>
  <c r="F157" i="9"/>
  <c r="H157" i="9"/>
  <c r="E157" i="9"/>
  <c r="K200" i="9"/>
  <c r="L200" i="9"/>
  <c r="I200" i="9"/>
  <c r="F200" i="9"/>
  <c r="E200" i="9"/>
  <c r="H200" i="9"/>
  <c r="K164" i="9"/>
  <c r="I164" i="9"/>
  <c r="F164" i="9"/>
  <c r="L164" i="9"/>
  <c r="H164" i="9"/>
  <c r="E164" i="9"/>
  <c r="L55" i="9"/>
  <c r="I55" i="9"/>
  <c r="H55" i="9"/>
  <c r="F55" i="9"/>
  <c r="E55" i="9"/>
  <c r="K55" i="9"/>
  <c r="L292" i="9"/>
  <c r="K292" i="9"/>
  <c r="I292" i="9"/>
  <c r="F292" i="9"/>
  <c r="H292" i="9"/>
  <c r="E292" i="9"/>
  <c r="K102" i="9"/>
  <c r="L102" i="9"/>
  <c r="I102" i="9"/>
  <c r="F102" i="9"/>
  <c r="H102" i="9"/>
  <c r="E102" i="9"/>
  <c r="K239" i="9"/>
  <c r="I239" i="9"/>
  <c r="F239" i="9"/>
  <c r="L239" i="9"/>
  <c r="E239" i="9"/>
  <c r="H239" i="9"/>
  <c r="L13" i="9"/>
  <c r="K13" i="9"/>
  <c r="I13" i="9"/>
  <c r="H13" i="9"/>
  <c r="F13" i="9"/>
  <c r="E13" i="9"/>
  <c r="L228" i="9"/>
  <c r="K228" i="9"/>
  <c r="I228" i="9"/>
  <c r="F228" i="9"/>
  <c r="H228" i="9"/>
  <c r="E228" i="9"/>
  <c r="K38" i="9"/>
  <c r="L38" i="9"/>
  <c r="I38" i="9"/>
  <c r="F38" i="9"/>
  <c r="H38" i="9"/>
  <c r="E38" i="9"/>
  <c r="L296" i="9"/>
  <c r="K296" i="9"/>
  <c r="I296" i="9"/>
  <c r="F296" i="9"/>
  <c r="H296" i="9"/>
  <c r="E296" i="9"/>
  <c r="K190" i="9"/>
  <c r="L190" i="9"/>
  <c r="F190" i="9"/>
  <c r="E190" i="9"/>
  <c r="I190" i="9"/>
  <c r="H190" i="9"/>
  <c r="K156" i="9"/>
  <c r="L156" i="9"/>
  <c r="I156" i="9"/>
  <c r="F156" i="9"/>
  <c r="H156" i="9"/>
  <c r="E156" i="9"/>
  <c r="L199" i="9"/>
  <c r="K199" i="9"/>
  <c r="I199" i="9"/>
  <c r="F199" i="9"/>
  <c r="H199" i="9"/>
  <c r="E199" i="9"/>
  <c r="L310" i="9"/>
  <c r="I310" i="9"/>
  <c r="F310" i="9"/>
  <c r="E310" i="9"/>
  <c r="H310" i="9"/>
  <c r="K310" i="9"/>
  <c r="L262" i="9"/>
  <c r="K262" i="9"/>
  <c r="I262" i="9"/>
  <c r="F262" i="9"/>
  <c r="H262" i="9"/>
  <c r="E262" i="9"/>
  <c r="K36" i="9"/>
  <c r="I36" i="9"/>
  <c r="L36" i="9"/>
  <c r="F36" i="9"/>
  <c r="H36" i="9"/>
  <c r="E36" i="9"/>
  <c r="K309" i="9"/>
  <c r="H309" i="9"/>
  <c r="I309" i="9"/>
  <c r="E309" i="9"/>
  <c r="L309" i="9"/>
  <c r="F309" i="9"/>
  <c r="K251" i="9"/>
  <c r="L251" i="9"/>
  <c r="I251" i="9"/>
  <c r="F251" i="9"/>
  <c r="H251" i="9"/>
  <c r="E251" i="9"/>
  <c r="L321" i="9"/>
  <c r="I321" i="9"/>
  <c r="F321" i="9"/>
  <c r="K321" i="9"/>
  <c r="E321" i="9"/>
  <c r="H321" i="9"/>
  <c r="K24" i="9"/>
  <c r="I24" i="9"/>
  <c r="F24" i="9"/>
  <c r="H24" i="9"/>
  <c r="L24" i="9"/>
  <c r="E24" i="9"/>
  <c r="L43" i="9"/>
  <c r="K43" i="9"/>
  <c r="I43" i="9"/>
  <c r="H43" i="9"/>
  <c r="F43" i="9"/>
  <c r="E43" i="9"/>
  <c r="K277" i="9"/>
  <c r="I277" i="9"/>
  <c r="E277" i="9"/>
  <c r="H277" i="9"/>
  <c r="L277" i="9"/>
  <c r="F277" i="9"/>
  <c r="L151" i="9"/>
  <c r="I151" i="9"/>
  <c r="F151" i="9"/>
  <c r="H151" i="9"/>
  <c r="E151" i="9"/>
  <c r="K151" i="9"/>
  <c r="K178" i="9"/>
  <c r="L178" i="9"/>
  <c r="F178" i="9"/>
  <c r="I178" i="9"/>
  <c r="H178" i="9"/>
  <c r="E178" i="9"/>
  <c r="L103" i="9"/>
  <c r="I103" i="9"/>
  <c r="F103" i="9"/>
  <c r="H103" i="9"/>
  <c r="E103" i="9"/>
  <c r="K103" i="9"/>
  <c r="L77" i="9"/>
  <c r="K77" i="9"/>
  <c r="I77" i="9"/>
  <c r="H77" i="9"/>
  <c r="F77" i="9"/>
  <c r="E77" i="9"/>
  <c r="L260" i="9"/>
  <c r="K260" i="9"/>
  <c r="I260" i="9"/>
  <c r="F260" i="9"/>
  <c r="H260" i="9"/>
  <c r="E260" i="9"/>
  <c r="L189" i="9"/>
  <c r="K189" i="9"/>
  <c r="I189" i="9"/>
  <c r="F189" i="9"/>
  <c r="H189" i="9"/>
  <c r="E189" i="9"/>
  <c r="L173" i="9"/>
  <c r="K173" i="9"/>
  <c r="I173" i="9"/>
  <c r="F173" i="9"/>
  <c r="H173" i="9"/>
  <c r="E173" i="9"/>
  <c r="K46" i="9"/>
  <c r="L46" i="9"/>
  <c r="I46" i="9"/>
  <c r="H46" i="9"/>
  <c r="F46" i="9"/>
  <c r="E46" i="9"/>
  <c r="L209" i="9"/>
  <c r="K209" i="9"/>
  <c r="I209" i="9"/>
  <c r="F209" i="9"/>
  <c r="H209" i="9"/>
  <c r="E209" i="9"/>
  <c r="K289" i="9"/>
  <c r="H289" i="9"/>
  <c r="E289" i="9"/>
  <c r="I289" i="9"/>
  <c r="L289" i="9"/>
  <c r="F289" i="9"/>
  <c r="K204" i="9"/>
  <c r="I204" i="9"/>
  <c r="F204" i="9"/>
  <c r="H204" i="9"/>
  <c r="E204" i="9"/>
  <c r="L204" i="9"/>
  <c r="K54" i="9"/>
  <c r="L54" i="9"/>
  <c r="I54" i="9"/>
  <c r="F54" i="9"/>
  <c r="E54" i="9"/>
  <c r="H54" i="9"/>
  <c r="L165" i="9"/>
  <c r="K165" i="9"/>
  <c r="I165" i="9"/>
  <c r="F165" i="9"/>
  <c r="H165" i="9"/>
  <c r="E165" i="9"/>
  <c r="K152" i="9"/>
  <c r="I152" i="9"/>
  <c r="F152" i="9"/>
  <c r="L152" i="9"/>
  <c r="H152" i="9"/>
  <c r="E152" i="9"/>
  <c r="L97" i="9"/>
  <c r="K97" i="9"/>
  <c r="I97" i="9"/>
  <c r="H97" i="9"/>
  <c r="F97" i="9"/>
  <c r="E97" i="9"/>
  <c r="K132" i="9"/>
  <c r="I132" i="9"/>
  <c r="F132" i="9"/>
  <c r="L132" i="9"/>
  <c r="H132" i="9"/>
  <c r="E132" i="9"/>
  <c r="L39" i="9"/>
  <c r="I39" i="9"/>
  <c r="H39" i="9"/>
  <c r="F39" i="9"/>
  <c r="E39" i="9"/>
  <c r="K39" i="9"/>
  <c r="L89" i="9"/>
  <c r="K89" i="9"/>
  <c r="I89" i="9"/>
  <c r="H89" i="9"/>
  <c r="F89" i="9"/>
  <c r="E89" i="9"/>
  <c r="K265" i="9"/>
  <c r="L265" i="9"/>
  <c r="F265" i="9"/>
  <c r="I265" i="9"/>
  <c r="E265" i="9"/>
  <c r="H265" i="9"/>
  <c r="L246" i="9"/>
  <c r="I246" i="9"/>
  <c r="F246" i="9"/>
  <c r="H246" i="9"/>
  <c r="E246" i="9"/>
  <c r="K246" i="9"/>
  <c r="K318" i="9"/>
  <c r="H318" i="9"/>
  <c r="I318" i="9"/>
  <c r="F318" i="9"/>
  <c r="E318" i="9"/>
  <c r="L318" i="9"/>
  <c r="K283" i="9"/>
  <c r="L283" i="9"/>
  <c r="I283" i="9"/>
  <c r="F283" i="9"/>
  <c r="H283" i="9"/>
  <c r="E283" i="9"/>
  <c r="L280" i="9"/>
  <c r="K280" i="9"/>
  <c r="I280" i="9"/>
  <c r="F280" i="9"/>
  <c r="H280" i="9"/>
  <c r="E280" i="9"/>
  <c r="K257" i="9"/>
  <c r="H257" i="9"/>
  <c r="L257" i="9"/>
  <c r="F257" i="9"/>
  <c r="E257" i="9"/>
  <c r="I257" i="9"/>
  <c r="K34" i="9"/>
  <c r="L34" i="9"/>
  <c r="I34" i="9"/>
  <c r="H34" i="9"/>
  <c r="F34" i="9"/>
  <c r="E34" i="9"/>
  <c r="K311" i="9"/>
  <c r="H311" i="9"/>
  <c r="F311" i="9"/>
  <c r="L311" i="9"/>
  <c r="I311" i="9"/>
  <c r="E311" i="9"/>
  <c r="K130" i="9"/>
  <c r="L130" i="9"/>
  <c r="H130" i="9"/>
  <c r="I130" i="9"/>
  <c r="F130" i="9"/>
  <c r="E130" i="9"/>
  <c r="K52" i="9"/>
  <c r="L52" i="9"/>
  <c r="I52" i="9"/>
  <c r="F52" i="9"/>
  <c r="E52" i="9"/>
  <c r="H52" i="9"/>
  <c r="L325" i="9"/>
  <c r="I325" i="9"/>
  <c r="K325" i="9"/>
  <c r="F325" i="9"/>
  <c r="E325" i="9"/>
  <c r="H325" i="9"/>
  <c r="K138" i="9"/>
  <c r="L138" i="9"/>
  <c r="F138" i="9"/>
  <c r="E138" i="9"/>
  <c r="I138" i="9"/>
  <c r="H138" i="9"/>
  <c r="L290" i="9"/>
  <c r="I290" i="9"/>
  <c r="F290" i="9"/>
  <c r="K290" i="9"/>
  <c r="H290" i="9"/>
  <c r="E290" i="9"/>
  <c r="K56" i="9"/>
  <c r="I56" i="9"/>
  <c r="F56" i="9"/>
  <c r="L56" i="9"/>
  <c r="E56" i="9"/>
  <c r="K120" i="9"/>
  <c r="I120" i="9"/>
  <c r="F120" i="9"/>
  <c r="L120" i="9"/>
  <c r="E120" i="9"/>
  <c r="K326" i="9"/>
  <c r="H326" i="9"/>
  <c r="L326" i="9"/>
  <c r="I326" i="9"/>
  <c r="F326" i="9"/>
  <c r="E326" i="9"/>
  <c r="L315" i="9"/>
  <c r="I315" i="9"/>
  <c r="K315" i="9"/>
  <c r="H315" i="9"/>
  <c r="F315" i="9"/>
  <c r="E315" i="9"/>
  <c r="K12" i="9"/>
  <c r="I12" i="9"/>
  <c r="F12" i="9"/>
  <c r="L12" i="9"/>
  <c r="H12" i="9"/>
  <c r="E12" i="9"/>
  <c r="L145" i="9"/>
  <c r="K145" i="9"/>
  <c r="I145" i="9"/>
  <c r="F145" i="9"/>
  <c r="H145" i="9"/>
  <c r="E145" i="9"/>
  <c r="L111" i="9"/>
  <c r="I111" i="9"/>
  <c r="F111" i="9"/>
  <c r="K111" i="9"/>
  <c r="H111" i="9"/>
  <c r="E111" i="9"/>
  <c r="K70" i="9"/>
  <c r="L70" i="9"/>
  <c r="I70" i="9"/>
  <c r="H70" i="9"/>
  <c r="F70" i="9"/>
  <c r="E70" i="9"/>
  <c r="L153" i="9"/>
  <c r="K153" i="9"/>
  <c r="I153" i="9"/>
  <c r="F153" i="9"/>
  <c r="E153" i="9"/>
  <c r="L218" i="9"/>
  <c r="I218" i="9"/>
  <c r="F218" i="9"/>
  <c r="H218" i="9"/>
  <c r="E218" i="9"/>
  <c r="K218" i="9"/>
  <c r="K40" i="9"/>
  <c r="L40" i="9"/>
  <c r="I40" i="9"/>
  <c r="H40" i="9"/>
  <c r="F40" i="9"/>
  <c r="E40" i="9"/>
  <c r="K223" i="9"/>
  <c r="I223" i="9"/>
  <c r="F223" i="9"/>
  <c r="E223" i="9"/>
  <c r="H223" i="9"/>
  <c r="L223" i="9"/>
  <c r="K48" i="9"/>
  <c r="I48" i="9"/>
  <c r="L48" i="9"/>
  <c r="H48" i="9"/>
  <c r="F48" i="9"/>
  <c r="E48" i="9"/>
  <c r="L248" i="9"/>
  <c r="K248" i="9"/>
  <c r="I248" i="9"/>
  <c r="F248" i="9"/>
  <c r="H248" i="9"/>
  <c r="E248" i="9"/>
  <c r="L85" i="9"/>
  <c r="K85" i="9"/>
  <c r="I85" i="9"/>
  <c r="H85" i="9"/>
  <c r="E85" i="9"/>
  <c r="F85" i="9"/>
  <c r="K285" i="9"/>
  <c r="L285" i="9"/>
  <c r="F285" i="9"/>
  <c r="I285" i="9"/>
  <c r="E285" i="9"/>
  <c r="H285" i="9"/>
  <c r="L63" i="9"/>
  <c r="K63" i="9"/>
  <c r="I63" i="9"/>
  <c r="H63" i="9"/>
  <c r="F63" i="9"/>
  <c r="E63" i="9"/>
  <c r="K158" i="9"/>
  <c r="L158" i="9"/>
  <c r="F158" i="9"/>
  <c r="E158" i="9"/>
  <c r="I158" i="9"/>
  <c r="H158" i="9"/>
  <c r="K94" i="9"/>
  <c r="L94" i="9"/>
  <c r="H94" i="9"/>
  <c r="F94" i="9"/>
  <c r="I94" i="9"/>
  <c r="E94" i="9"/>
  <c r="L313" i="9"/>
  <c r="I313" i="9"/>
  <c r="H313" i="9"/>
  <c r="F313" i="9"/>
  <c r="E313" i="9"/>
  <c r="K313" i="9"/>
  <c r="K122" i="9"/>
  <c r="L122" i="9"/>
  <c r="I122" i="9"/>
  <c r="F122" i="9"/>
  <c r="E122" i="9"/>
  <c r="K66" i="9"/>
  <c r="L66" i="9"/>
  <c r="I66" i="9"/>
  <c r="H66" i="9"/>
  <c r="F66" i="9"/>
  <c r="E66" i="9"/>
  <c r="L131" i="9"/>
  <c r="I131" i="9"/>
  <c r="F131" i="9"/>
  <c r="K131" i="9"/>
  <c r="H131" i="9"/>
  <c r="E131" i="9"/>
  <c r="K269" i="9"/>
  <c r="L269" i="9"/>
  <c r="F269" i="9"/>
  <c r="H269" i="9"/>
  <c r="E269" i="9"/>
  <c r="I269" i="9"/>
  <c r="L268" i="9"/>
  <c r="K268" i="9"/>
  <c r="I268" i="9"/>
  <c r="F268" i="9"/>
  <c r="H268" i="9"/>
  <c r="E268" i="9"/>
  <c r="K118" i="9"/>
  <c r="L118" i="9"/>
  <c r="E118" i="9"/>
  <c r="I118" i="9"/>
  <c r="H118" i="9"/>
  <c r="F118" i="9"/>
  <c r="K114" i="9"/>
  <c r="H114" i="9"/>
  <c r="F114" i="9"/>
  <c r="E114" i="9"/>
  <c r="I114" i="9"/>
  <c r="L114" i="9"/>
  <c r="K104" i="9"/>
  <c r="L104" i="9"/>
  <c r="I104" i="9"/>
  <c r="H104" i="9"/>
  <c r="E104" i="9"/>
  <c r="F104" i="9"/>
  <c r="K116" i="9"/>
  <c r="L116" i="9"/>
  <c r="I116" i="9"/>
  <c r="F116" i="9"/>
  <c r="E116" i="9"/>
  <c r="H116" i="9"/>
  <c r="L244" i="9"/>
  <c r="K244" i="9"/>
  <c r="I244" i="9"/>
  <c r="F244" i="9"/>
  <c r="H244" i="9"/>
  <c r="E244" i="9"/>
  <c r="L203" i="9"/>
  <c r="I203" i="9"/>
  <c r="F203" i="9"/>
  <c r="H203" i="9"/>
  <c r="E203" i="9"/>
  <c r="K203" i="9"/>
  <c r="K90" i="9"/>
  <c r="L90" i="9"/>
  <c r="I90" i="9"/>
  <c r="E90" i="9"/>
  <c r="H90" i="9"/>
  <c r="F90" i="9"/>
  <c r="L216" i="9"/>
  <c r="K216" i="9"/>
  <c r="I216" i="9"/>
  <c r="F216" i="9"/>
  <c r="H216" i="9"/>
  <c r="E216" i="9"/>
  <c r="K267" i="9"/>
  <c r="I267" i="9"/>
  <c r="F267" i="9"/>
  <c r="H267" i="9"/>
  <c r="L267" i="9"/>
  <c r="E267" i="9"/>
  <c r="K301" i="9"/>
  <c r="L301" i="9"/>
  <c r="F301" i="9"/>
  <c r="E301" i="9"/>
  <c r="H301" i="9"/>
  <c r="I301" i="9"/>
  <c r="K219" i="9"/>
  <c r="L219" i="9"/>
  <c r="I219" i="9"/>
  <c r="F219" i="9"/>
  <c r="H219" i="9"/>
  <c r="E219" i="9"/>
  <c r="L211" i="9"/>
  <c r="K211" i="9"/>
  <c r="I211" i="9"/>
  <c r="F211" i="9"/>
  <c r="H211" i="9"/>
  <c r="E211" i="9"/>
  <c r="L113" i="9"/>
  <c r="K113" i="9"/>
  <c r="I113" i="9"/>
  <c r="F113" i="9"/>
  <c r="H113" i="9"/>
  <c r="E113" i="9"/>
  <c r="L226" i="9"/>
  <c r="I226" i="9"/>
  <c r="F226" i="9"/>
  <c r="K226" i="9"/>
  <c r="H226" i="9"/>
  <c r="E226" i="9"/>
  <c r="L35" i="9"/>
  <c r="I35" i="9"/>
  <c r="H35" i="9"/>
  <c r="K35" i="9"/>
  <c r="F35" i="9"/>
  <c r="E35" i="9"/>
  <c r="K124" i="9"/>
  <c r="L124" i="9"/>
  <c r="I124" i="9"/>
  <c r="F124" i="9"/>
  <c r="H124" i="9"/>
  <c r="E124" i="9"/>
  <c r="L232" i="9"/>
  <c r="K232" i="9"/>
  <c r="I232" i="9"/>
  <c r="F232" i="9"/>
  <c r="H232" i="9"/>
  <c r="E232" i="9"/>
  <c r="L252" i="9"/>
  <c r="K252" i="9"/>
  <c r="I252" i="9"/>
  <c r="F252" i="9"/>
  <c r="H252" i="9"/>
  <c r="E252" i="9"/>
  <c r="K291" i="9"/>
  <c r="I291" i="9"/>
  <c r="F291" i="9"/>
  <c r="L291" i="9"/>
  <c r="E291" i="9"/>
  <c r="H291" i="9"/>
  <c r="K30" i="9"/>
  <c r="L30" i="9"/>
  <c r="I30" i="9"/>
  <c r="H30" i="9"/>
  <c r="F30" i="9"/>
  <c r="E30" i="9"/>
  <c r="L73" i="9"/>
  <c r="K73" i="9"/>
  <c r="I73" i="9"/>
  <c r="H73" i="9"/>
  <c r="F73" i="9"/>
  <c r="E73" i="9"/>
  <c r="L256" i="9"/>
  <c r="K256" i="9"/>
  <c r="I256" i="9"/>
  <c r="F256" i="9"/>
  <c r="E256" i="9"/>
  <c r="K237" i="9"/>
  <c r="L237" i="9"/>
  <c r="H237" i="9"/>
  <c r="F237" i="9"/>
  <c r="I237" i="9"/>
  <c r="E237" i="9"/>
  <c r="K92" i="9"/>
  <c r="I92" i="9"/>
  <c r="H92" i="9"/>
  <c r="F92" i="9"/>
  <c r="E92" i="9"/>
  <c r="L92" i="9"/>
  <c r="L147" i="9"/>
  <c r="K147" i="9"/>
  <c r="I147" i="9"/>
  <c r="F147" i="9"/>
  <c r="H147" i="9"/>
  <c r="E147" i="9"/>
  <c r="L143" i="9"/>
  <c r="K143" i="9"/>
  <c r="I143" i="9"/>
  <c r="F143" i="9"/>
  <c r="H143" i="9"/>
  <c r="E143" i="9"/>
  <c r="K305" i="9"/>
  <c r="L305" i="9"/>
  <c r="F305" i="9"/>
  <c r="H305" i="9"/>
  <c r="I305" i="9"/>
  <c r="E305" i="9"/>
  <c r="K263" i="9"/>
  <c r="L263" i="9"/>
  <c r="I263" i="9"/>
  <c r="F263" i="9"/>
  <c r="E263" i="9"/>
  <c r="H263" i="9"/>
  <c r="L282" i="9"/>
  <c r="I282" i="9"/>
  <c r="F282" i="9"/>
  <c r="H282" i="9"/>
  <c r="E282" i="9"/>
  <c r="K282" i="9"/>
  <c r="K160" i="9"/>
  <c r="I160" i="9"/>
  <c r="F160" i="9"/>
  <c r="L160" i="9"/>
  <c r="E160" i="9"/>
  <c r="H160" i="9"/>
  <c r="L133" i="9"/>
  <c r="K133" i="9"/>
  <c r="I133" i="9"/>
  <c r="F133" i="9"/>
  <c r="H133" i="9"/>
  <c r="E133" i="9"/>
  <c r="L276" i="9"/>
  <c r="K276" i="9"/>
  <c r="I276" i="9"/>
  <c r="F276" i="9"/>
  <c r="H276" i="9"/>
  <c r="E276" i="9"/>
  <c r="K322" i="9"/>
  <c r="H322" i="9"/>
  <c r="F322" i="9"/>
  <c r="L322" i="9"/>
  <c r="I322" i="9"/>
  <c r="E322" i="9"/>
  <c r="K261" i="9"/>
  <c r="I261" i="9"/>
  <c r="E261" i="9"/>
  <c r="H261" i="9"/>
  <c r="L261" i="9"/>
  <c r="F261" i="9"/>
  <c r="K180" i="9"/>
  <c r="L180" i="9"/>
  <c r="I180" i="9"/>
  <c r="F180" i="9"/>
  <c r="E180" i="9"/>
  <c r="H180" i="9"/>
  <c r="L91" i="9"/>
  <c r="K91" i="9"/>
  <c r="I91" i="9"/>
  <c r="F91" i="9"/>
  <c r="H91" i="9"/>
  <c r="E91" i="9"/>
  <c r="K108" i="9"/>
  <c r="I108" i="9"/>
  <c r="L108" i="9"/>
  <c r="F108" i="9"/>
  <c r="E108" i="9"/>
  <c r="H108" i="9"/>
  <c r="L234" i="9"/>
  <c r="I234" i="9"/>
  <c r="F234" i="9"/>
  <c r="H234" i="9"/>
  <c r="E234" i="9"/>
  <c r="K234" i="9"/>
  <c r="K247" i="9"/>
  <c r="I247" i="9"/>
  <c r="F247" i="9"/>
  <c r="L247" i="9"/>
  <c r="H247" i="9"/>
  <c r="E247" i="9"/>
  <c r="K148" i="9"/>
  <c r="L148" i="9"/>
  <c r="I148" i="9"/>
  <c r="F148" i="9"/>
  <c r="E148" i="9"/>
  <c r="L327" i="9"/>
  <c r="I327" i="9"/>
  <c r="K327" i="9"/>
  <c r="H327" i="9"/>
  <c r="F327" i="9"/>
  <c r="E327" i="9"/>
  <c r="K72" i="9"/>
  <c r="L72" i="9"/>
  <c r="I72" i="9"/>
  <c r="H72" i="9"/>
  <c r="F72" i="9"/>
  <c r="E72" i="9"/>
  <c r="L29" i="9"/>
  <c r="K29" i="9"/>
  <c r="I29" i="9"/>
  <c r="H29" i="9"/>
  <c r="F29" i="9"/>
  <c r="E29" i="9"/>
  <c r="K142" i="9"/>
  <c r="L142" i="9"/>
  <c r="I142" i="9"/>
  <c r="H142" i="9"/>
  <c r="F142" i="9"/>
  <c r="E142" i="9"/>
  <c r="L254" i="9"/>
  <c r="K254" i="9"/>
  <c r="I254" i="9"/>
  <c r="F254" i="9"/>
  <c r="H254" i="9"/>
  <c r="E254" i="9"/>
  <c r="L197" i="9"/>
  <c r="K197" i="9"/>
  <c r="I197" i="9"/>
  <c r="F197" i="9"/>
  <c r="H197" i="9"/>
  <c r="E197" i="9"/>
  <c r="K210" i="9"/>
  <c r="L210" i="9"/>
  <c r="F210" i="9"/>
  <c r="I210" i="9"/>
  <c r="E210" i="9"/>
  <c r="H210" i="9"/>
  <c r="K154" i="9"/>
  <c r="L154" i="9"/>
  <c r="H154" i="9"/>
  <c r="F154" i="9"/>
  <c r="E154" i="9"/>
  <c r="I154" i="9"/>
  <c r="K208" i="9"/>
  <c r="I208" i="9"/>
  <c r="F208" i="9"/>
  <c r="L208" i="9"/>
  <c r="E208" i="9"/>
  <c r="H208" i="9"/>
  <c r="L308" i="9"/>
  <c r="K308" i="9"/>
  <c r="H308" i="9"/>
  <c r="F308" i="9"/>
  <c r="I308" i="9"/>
  <c r="E308" i="9"/>
  <c r="K293" i="9"/>
  <c r="L293" i="9"/>
  <c r="I293" i="9"/>
  <c r="E293" i="9"/>
  <c r="H293" i="9"/>
  <c r="F293" i="9"/>
  <c r="K212" i="9"/>
  <c r="L212" i="9"/>
  <c r="I212" i="9"/>
  <c r="F212" i="9"/>
  <c r="E212" i="9"/>
  <c r="H212" i="9"/>
  <c r="L49" i="9"/>
  <c r="K49" i="9"/>
  <c r="I49" i="9"/>
  <c r="H49" i="9"/>
  <c r="F49" i="9"/>
  <c r="E49" i="9"/>
  <c r="K245" i="9"/>
  <c r="L245" i="9"/>
  <c r="E245" i="9"/>
  <c r="I245" i="9"/>
  <c r="H245" i="9"/>
  <c r="F245" i="9"/>
  <c r="K106" i="9"/>
  <c r="L106" i="9"/>
  <c r="E106" i="9"/>
  <c r="F106" i="9"/>
  <c r="I106" i="9"/>
  <c r="H106" i="9"/>
  <c r="K62" i="9"/>
  <c r="L62" i="9"/>
  <c r="F62" i="9"/>
  <c r="E62" i="9"/>
  <c r="I62" i="9"/>
  <c r="K162" i="9"/>
  <c r="I162" i="9"/>
  <c r="H162" i="9"/>
  <c r="L162" i="9"/>
  <c r="E162" i="9"/>
  <c r="F162" i="9"/>
  <c r="K22" i="9"/>
  <c r="L22" i="9"/>
  <c r="H22" i="9"/>
  <c r="I22" i="9"/>
  <c r="F22" i="9"/>
  <c r="E22" i="9"/>
  <c r="K146" i="9"/>
  <c r="L146" i="9"/>
  <c r="F146" i="9"/>
  <c r="H146" i="9"/>
  <c r="E146" i="9"/>
  <c r="I146" i="9"/>
  <c r="K84" i="9"/>
  <c r="L84" i="9"/>
  <c r="I84" i="9"/>
  <c r="F84" i="9"/>
  <c r="E84" i="9"/>
  <c r="H84" i="9"/>
  <c r="L206" i="9"/>
  <c r="I206" i="9"/>
  <c r="H206" i="9"/>
  <c r="F206" i="9"/>
  <c r="E206" i="9"/>
  <c r="L15" i="9"/>
  <c r="I15" i="9"/>
  <c r="K15" i="9"/>
  <c r="H15" i="9"/>
  <c r="F15" i="9"/>
  <c r="E15" i="9"/>
  <c r="L222" i="9"/>
  <c r="K222" i="9"/>
  <c r="I222" i="9"/>
  <c r="F222" i="9"/>
  <c r="H222" i="9"/>
  <c r="E222" i="9"/>
  <c r="K64" i="9"/>
  <c r="L64" i="9"/>
  <c r="I64" i="9"/>
  <c r="F64" i="9"/>
  <c r="H64" i="9"/>
  <c r="E64" i="9"/>
  <c r="K16" i="9"/>
  <c r="I16" i="9"/>
  <c r="L16" i="9"/>
  <c r="F16" i="9"/>
  <c r="H16" i="9"/>
  <c r="E16" i="9"/>
  <c r="K74" i="9"/>
  <c r="L74" i="9"/>
  <c r="E74" i="9"/>
  <c r="I74" i="9"/>
  <c r="H74" i="9"/>
  <c r="F74" i="9"/>
  <c r="L141" i="9"/>
  <c r="K141" i="9"/>
  <c r="I141" i="9"/>
  <c r="F141" i="9"/>
  <c r="H141" i="9"/>
  <c r="E141" i="9"/>
  <c r="L220" i="9"/>
  <c r="K220" i="9"/>
  <c r="I220" i="9"/>
  <c r="F220" i="9"/>
  <c r="H220" i="9"/>
  <c r="E220" i="9"/>
  <c r="L242" i="9"/>
  <c r="K242" i="9"/>
  <c r="I242" i="9"/>
  <c r="F242" i="9"/>
  <c r="H242" i="9"/>
  <c r="E242" i="9"/>
  <c r="L27" i="9"/>
  <c r="K27" i="9"/>
  <c r="I27" i="9"/>
  <c r="H27" i="9"/>
  <c r="F27" i="9"/>
  <c r="E27" i="9"/>
  <c r="L224" i="9"/>
  <c r="K224" i="9"/>
  <c r="I224" i="9"/>
  <c r="F224" i="9"/>
  <c r="H224" i="9"/>
  <c r="E224" i="9"/>
  <c r="K303" i="9"/>
  <c r="I303" i="9"/>
  <c r="F303" i="9"/>
  <c r="E303" i="9"/>
  <c r="H303" i="9"/>
  <c r="L303" i="9"/>
  <c r="L61" i="9"/>
  <c r="K61" i="9"/>
  <c r="I61" i="9"/>
  <c r="H61" i="9"/>
  <c r="F61" i="9"/>
  <c r="E61" i="9"/>
  <c r="K26" i="9"/>
  <c r="L26" i="9"/>
  <c r="H26" i="9"/>
  <c r="E26" i="9"/>
  <c r="I26" i="9"/>
  <c r="F26" i="9"/>
  <c r="L67" i="9"/>
  <c r="I67" i="9"/>
  <c r="H67" i="9"/>
  <c r="F67" i="9"/>
  <c r="E67" i="9"/>
  <c r="L302" i="9"/>
  <c r="K302" i="9"/>
  <c r="I302" i="9"/>
  <c r="F302" i="9"/>
  <c r="H302" i="9"/>
  <c r="E302" i="9"/>
  <c r="K243" i="9"/>
  <c r="L243" i="9"/>
  <c r="I243" i="9"/>
  <c r="F243" i="9"/>
  <c r="E243" i="9"/>
  <c r="H243" i="9"/>
  <c r="K44" i="9"/>
  <c r="I44" i="9"/>
  <c r="L44" i="9"/>
  <c r="F44" i="9"/>
  <c r="H44" i="9"/>
  <c r="E44" i="9"/>
  <c r="L65" i="9"/>
  <c r="K65" i="9"/>
  <c r="I65" i="9"/>
  <c r="H65" i="9"/>
  <c r="F65" i="9"/>
  <c r="E65" i="9"/>
  <c r="L23" i="9"/>
  <c r="I23" i="9"/>
  <c r="K23" i="9"/>
  <c r="F23" i="9"/>
  <c r="E23" i="9"/>
  <c r="K126" i="9"/>
  <c r="L126" i="9"/>
  <c r="F126" i="9"/>
  <c r="E126" i="9"/>
  <c r="I126" i="9"/>
  <c r="H126" i="9"/>
  <c r="K20" i="9"/>
  <c r="L20" i="9"/>
  <c r="I20" i="9"/>
  <c r="H20" i="9"/>
  <c r="F20" i="9"/>
  <c r="E20" i="9"/>
  <c r="L240" i="9"/>
  <c r="K240" i="9"/>
  <c r="I240" i="9"/>
  <c r="F240" i="9"/>
  <c r="H240" i="9"/>
  <c r="E240" i="9"/>
  <c r="K196" i="9"/>
  <c r="I196" i="9"/>
  <c r="F196" i="9"/>
  <c r="L196" i="9"/>
  <c r="H196" i="9"/>
  <c r="E196" i="9"/>
  <c r="L179" i="9"/>
  <c r="K179" i="9"/>
  <c r="I179" i="9"/>
  <c r="F179" i="9"/>
  <c r="H179" i="9"/>
  <c r="E179" i="9"/>
  <c r="L57" i="9"/>
  <c r="K57" i="9"/>
  <c r="I57" i="9"/>
  <c r="H57" i="9"/>
  <c r="F57" i="9"/>
  <c r="E57" i="9"/>
  <c r="L75" i="9"/>
  <c r="K75" i="9"/>
  <c r="I75" i="9"/>
  <c r="H75" i="9"/>
  <c r="F75" i="9"/>
  <c r="E75" i="9"/>
  <c r="K150" i="9"/>
  <c r="E150" i="9"/>
  <c r="H150" i="9"/>
  <c r="I150" i="9"/>
  <c r="F150" i="9"/>
  <c r="L150" i="9"/>
  <c r="L213" i="9"/>
  <c r="K213" i="9"/>
  <c r="I213" i="9"/>
  <c r="F213" i="9"/>
  <c r="H213" i="9"/>
  <c r="E213" i="9"/>
  <c r="K253" i="9"/>
  <c r="L253" i="9"/>
  <c r="F253" i="9"/>
  <c r="E253" i="9"/>
  <c r="H253" i="9"/>
  <c r="I253" i="9"/>
  <c r="K271" i="9"/>
  <c r="I271" i="9"/>
  <c r="F271" i="9"/>
  <c r="L271" i="9"/>
  <c r="E271" i="9"/>
  <c r="H271" i="9"/>
  <c r="L278" i="9"/>
  <c r="I278" i="9"/>
  <c r="F278" i="9"/>
  <c r="H278" i="9"/>
  <c r="E278" i="9"/>
  <c r="K278" i="9"/>
  <c r="L171" i="9"/>
  <c r="I171" i="9"/>
  <c r="F171" i="9"/>
  <c r="H171" i="9"/>
  <c r="E171" i="9"/>
  <c r="K171" i="9"/>
  <c r="L31" i="9"/>
  <c r="K31" i="9"/>
  <c r="I31" i="9"/>
  <c r="H31" i="9"/>
  <c r="F31" i="9"/>
  <c r="E31" i="9"/>
  <c r="L139" i="9"/>
  <c r="I139" i="9"/>
  <c r="F139" i="9"/>
  <c r="H139" i="9"/>
  <c r="E139" i="9"/>
  <c r="K139" i="9"/>
  <c r="K295" i="9"/>
  <c r="L295" i="9"/>
  <c r="I295" i="9"/>
  <c r="F295" i="9"/>
  <c r="E295" i="9"/>
  <c r="H295" i="9"/>
  <c r="K32" i="9"/>
  <c r="L32" i="9"/>
  <c r="I32" i="9"/>
  <c r="F32" i="9"/>
  <c r="H32" i="9"/>
  <c r="E32" i="9"/>
  <c r="L19" i="9"/>
  <c r="K19" i="9"/>
  <c r="I19" i="9"/>
  <c r="H19" i="9"/>
  <c r="F19" i="9"/>
  <c r="E19" i="9"/>
  <c r="L47" i="9"/>
  <c r="I47" i="9"/>
  <c r="K47" i="9"/>
  <c r="F47" i="9"/>
  <c r="E47" i="9"/>
  <c r="K281" i="9"/>
  <c r="L281" i="9"/>
  <c r="F281" i="9"/>
  <c r="I281" i="9"/>
  <c r="E281" i="9"/>
  <c r="L183" i="9"/>
  <c r="I183" i="9"/>
  <c r="F183" i="9"/>
  <c r="H183" i="9"/>
  <c r="E183" i="9"/>
  <c r="K183" i="9"/>
  <c r="L167" i="9"/>
  <c r="K167" i="9"/>
  <c r="I167" i="9"/>
  <c r="F167" i="9"/>
  <c r="H167" i="9"/>
  <c r="E167" i="9"/>
  <c r="L109" i="9"/>
  <c r="K109" i="9"/>
  <c r="I109" i="9"/>
  <c r="E109" i="9"/>
  <c r="F109" i="9"/>
  <c r="L177" i="9"/>
  <c r="K177" i="9"/>
  <c r="I177" i="9"/>
  <c r="F177" i="9"/>
  <c r="H177" i="9"/>
  <c r="E177" i="9"/>
  <c r="K110" i="9"/>
  <c r="I110" i="9"/>
  <c r="F110" i="9"/>
  <c r="L110" i="9"/>
  <c r="E110" i="9"/>
  <c r="H110" i="9"/>
  <c r="L79" i="9"/>
  <c r="I79" i="9"/>
  <c r="F79" i="9"/>
  <c r="K79" i="9"/>
  <c r="H79" i="9"/>
  <c r="E79" i="9"/>
  <c r="L250" i="9"/>
  <c r="I250" i="9"/>
  <c r="F250" i="9"/>
  <c r="H250" i="9"/>
  <c r="E250" i="9"/>
  <c r="K250" i="9"/>
  <c r="L123" i="9"/>
  <c r="I123" i="9"/>
  <c r="F123" i="9"/>
  <c r="H123" i="9"/>
  <c r="E123" i="9"/>
  <c r="K123" i="9"/>
  <c r="L87" i="9"/>
  <c r="I87" i="9"/>
  <c r="F87" i="9"/>
  <c r="H87" i="9"/>
  <c r="E87" i="9"/>
  <c r="K87" i="9"/>
  <c r="L286" i="9"/>
  <c r="K286" i="9"/>
  <c r="I286" i="9"/>
  <c r="F286" i="9"/>
  <c r="H286" i="9"/>
  <c r="E286" i="9"/>
  <c r="K233" i="9"/>
  <c r="L233" i="9"/>
  <c r="F233" i="9"/>
  <c r="E233" i="9"/>
  <c r="I233" i="9"/>
  <c r="H233" i="9"/>
  <c r="K225" i="9"/>
  <c r="I225" i="9"/>
  <c r="H225" i="9"/>
  <c r="L225" i="9"/>
  <c r="F225" i="9"/>
  <c r="E225" i="9"/>
  <c r="L193" i="9"/>
  <c r="K193" i="9"/>
  <c r="I193" i="9"/>
  <c r="F193" i="9"/>
  <c r="H193" i="9"/>
  <c r="E193" i="9"/>
  <c r="K241" i="9"/>
  <c r="L241" i="9"/>
  <c r="F241" i="9"/>
  <c r="I241" i="9"/>
  <c r="H241" i="9"/>
  <c r="E241" i="9"/>
  <c r="K299" i="9"/>
  <c r="I299" i="9"/>
  <c r="F299" i="9"/>
  <c r="L299" i="9"/>
  <c r="H299" i="9"/>
  <c r="E299" i="9"/>
  <c r="L11" i="9"/>
  <c r="K11" i="9"/>
  <c r="I11" i="9"/>
  <c r="H11" i="9"/>
  <c r="F11" i="9"/>
  <c r="E11" i="9"/>
  <c r="K297" i="9"/>
  <c r="L297" i="9"/>
  <c r="F297" i="9"/>
  <c r="I297" i="9"/>
  <c r="E297" i="9"/>
  <c r="H297" i="9"/>
  <c r="L137" i="9"/>
  <c r="K137" i="9"/>
  <c r="I137" i="9"/>
  <c r="F137" i="9"/>
  <c r="E137" i="9"/>
  <c r="L125" i="9"/>
  <c r="K125" i="9"/>
  <c r="I125" i="9"/>
  <c r="F125" i="9"/>
  <c r="H125" i="9"/>
  <c r="E125" i="9"/>
  <c r="L207" i="9"/>
  <c r="I207" i="9"/>
  <c r="F207" i="9"/>
  <c r="H207" i="9"/>
  <c r="E207" i="9"/>
  <c r="K235" i="9"/>
  <c r="I235" i="9"/>
  <c r="F235" i="9"/>
  <c r="H235" i="9"/>
  <c r="L235" i="9"/>
  <c r="E235" i="9"/>
  <c r="L187" i="9"/>
  <c r="I187" i="9"/>
  <c r="F187" i="9"/>
  <c r="H187" i="9"/>
  <c r="E187" i="9"/>
  <c r="K187" i="9"/>
  <c r="L99" i="9"/>
  <c r="I99" i="9"/>
  <c r="F99" i="9"/>
  <c r="H99" i="9"/>
  <c r="E99" i="9"/>
  <c r="K99" i="9"/>
  <c r="K307" i="9"/>
  <c r="L307" i="9"/>
  <c r="I307" i="9"/>
  <c r="F307" i="9"/>
  <c r="E307" i="9"/>
  <c r="H307" i="9"/>
  <c r="K82" i="9"/>
  <c r="I82" i="9"/>
  <c r="E82" i="9"/>
  <c r="H82" i="9"/>
  <c r="F82" i="9"/>
  <c r="L82" i="9"/>
  <c r="K221" i="9"/>
  <c r="L221" i="9"/>
  <c r="F221" i="9"/>
  <c r="E221" i="9"/>
  <c r="H221" i="9"/>
  <c r="I221" i="9"/>
  <c r="K80" i="9"/>
  <c r="I80" i="9"/>
  <c r="L80" i="9"/>
  <c r="H80" i="9"/>
  <c r="E80" i="9"/>
  <c r="F80" i="9"/>
  <c r="K320" i="9"/>
  <c r="H320" i="9"/>
  <c r="L320" i="9"/>
  <c r="F320" i="9"/>
  <c r="E320" i="9"/>
  <c r="I320" i="9"/>
  <c r="L205" i="9"/>
  <c r="K205" i="9"/>
  <c r="I205" i="9"/>
  <c r="F205" i="9"/>
  <c r="H205" i="9"/>
  <c r="E205" i="9"/>
  <c r="K176" i="9"/>
  <c r="I176" i="9"/>
  <c r="F176" i="9"/>
  <c r="E176" i="9"/>
  <c r="L176" i="9"/>
  <c r="H176" i="9"/>
  <c r="L264" i="9"/>
  <c r="K264" i="9"/>
  <c r="I264" i="9"/>
  <c r="F264" i="9"/>
  <c r="H264" i="9"/>
  <c r="E264" i="9"/>
  <c r="K112" i="9"/>
  <c r="I112" i="9"/>
  <c r="F112" i="9"/>
  <c r="L112" i="9"/>
  <c r="H112" i="9"/>
  <c r="E112" i="9"/>
  <c r="K140" i="9"/>
  <c r="I140" i="9"/>
  <c r="F140" i="9"/>
  <c r="L140" i="9"/>
  <c r="H140" i="9"/>
  <c r="E140" i="9"/>
  <c r="K182" i="9"/>
  <c r="E182" i="9"/>
  <c r="L182" i="9"/>
  <c r="I182" i="9"/>
  <c r="H182" i="9"/>
  <c r="F182" i="9"/>
  <c r="K231" i="9"/>
  <c r="L231" i="9"/>
  <c r="I231" i="9"/>
  <c r="F231" i="9"/>
  <c r="E231" i="9"/>
  <c r="H231" i="9"/>
  <c r="L129" i="9"/>
  <c r="K129" i="9"/>
  <c r="I129" i="9"/>
  <c r="F129" i="9"/>
  <c r="H129" i="9"/>
  <c r="E129" i="9"/>
  <c r="K76" i="9"/>
  <c r="I76" i="9"/>
  <c r="L76" i="9"/>
  <c r="F76" i="9"/>
  <c r="H76" i="9"/>
  <c r="E76" i="9"/>
  <c r="L71" i="9"/>
  <c r="I71" i="9"/>
  <c r="H71" i="9"/>
  <c r="K71" i="9"/>
  <c r="F71" i="9"/>
  <c r="E71" i="9"/>
  <c r="L69" i="9"/>
  <c r="K69" i="9"/>
  <c r="I69" i="9"/>
  <c r="H69" i="9"/>
  <c r="F69" i="9"/>
  <c r="E69" i="9"/>
  <c r="L298" i="9"/>
  <c r="I298" i="9"/>
  <c r="F298" i="9"/>
  <c r="H298" i="9"/>
  <c r="E298" i="9"/>
  <c r="K298" i="9"/>
  <c r="K229" i="9"/>
  <c r="L229" i="9"/>
  <c r="E229" i="9"/>
  <c r="I229" i="9"/>
  <c r="F229" i="9"/>
  <c r="H229" i="9"/>
  <c r="L185" i="9"/>
  <c r="K185" i="9"/>
  <c r="I185" i="9"/>
  <c r="F185" i="9"/>
  <c r="H185" i="9"/>
  <c r="E185" i="9"/>
  <c r="K86" i="9"/>
  <c r="L86" i="9"/>
  <c r="F86" i="9"/>
  <c r="E86" i="9"/>
  <c r="I86" i="9"/>
  <c r="H86" i="9"/>
  <c r="K249" i="9"/>
  <c r="L249" i="9"/>
  <c r="F249" i="9"/>
  <c r="E249" i="9"/>
  <c r="H249" i="9"/>
  <c r="I249" i="9"/>
  <c r="K172" i="9"/>
  <c r="I172" i="9"/>
  <c r="F172" i="9"/>
  <c r="H172" i="9"/>
  <c r="L172" i="9"/>
  <c r="E172" i="9"/>
  <c r="K42" i="9"/>
  <c r="L42" i="9"/>
  <c r="H42" i="9"/>
  <c r="E42" i="9"/>
  <c r="I42" i="9"/>
  <c r="F42" i="9"/>
  <c r="K96" i="9"/>
  <c r="L96" i="9"/>
  <c r="I96" i="9"/>
  <c r="E96" i="9"/>
  <c r="H96" i="9"/>
  <c r="F96" i="9"/>
  <c r="L81" i="9"/>
  <c r="K81" i="9"/>
  <c r="I81" i="9"/>
  <c r="H81" i="9"/>
  <c r="F81" i="9"/>
  <c r="E81" i="9"/>
  <c r="K136" i="9"/>
  <c r="L136" i="9"/>
  <c r="I136" i="9"/>
  <c r="F136" i="9"/>
  <c r="E136" i="9"/>
  <c r="H136" i="9"/>
  <c r="L105" i="9"/>
  <c r="K105" i="9"/>
  <c r="I105" i="9"/>
  <c r="H105" i="9"/>
  <c r="F105" i="9"/>
  <c r="E105" i="9"/>
  <c r="L149" i="9"/>
  <c r="K149" i="9"/>
  <c r="I149" i="9"/>
  <c r="F149" i="9"/>
  <c r="H149" i="9"/>
  <c r="E149" i="9"/>
  <c r="L300" i="9"/>
  <c r="K300" i="9"/>
  <c r="I300" i="9"/>
  <c r="F300" i="9"/>
  <c r="H300" i="9"/>
  <c r="E300" i="9"/>
  <c r="K192" i="9"/>
  <c r="I192" i="9"/>
  <c r="F192" i="9"/>
  <c r="E192" i="9"/>
  <c r="H192" i="9"/>
  <c r="L192" i="9"/>
  <c r="K214" i="9"/>
  <c r="E214" i="9"/>
  <c r="L214" i="9"/>
  <c r="I214" i="9"/>
  <c r="H214" i="9"/>
  <c r="F214" i="9"/>
  <c r="K144" i="9"/>
  <c r="I144" i="9"/>
  <c r="F144" i="9"/>
  <c r="H144" i="9"/>
  <c r="L144" i="9"/>
  <c r="E144" i="9"/>
  <c r="L21" i="9"/>
  <c r="K21" i="9"/>
  <c r="I21" i="9"/>
  <c r="H21" i="9"/>
  <c r="F21" i="9"/>
  <c r="E21" i="9"/>
  <c r="K198" i="9"/>
  <c r="E198" i="9"/>
  <c r="L198" i="9"/>
  <c r="F198" i="9"/>
  <c r="H198" i="9"/>
  <c r="I198" i="9"/>
  <c r="L272" i="9"/>
  <c r="K272" i="9"/>
  <c r="I272" i="9"/>
  <c r="F272" i="9"/>
  <c r="H272" i="9"/>
  <c r="E272" i="9"/>
  <c r="K174" i="9"/>
  <c r="L174" i="9"/>
  <c r="I174" i="9"/>
  <c r="H174" i="9"/>
  <c r="F174" i="9"/>
  <c r="E174" i="9"/>
  <c r="L33" i="9"/>
  <c r="K33" i="9"/>
  <c r="I33" i="9"/>
  <c r="H33" i="9"/>
  <c r="F33" i="9"/>
  <c r="E33" i="9"/>
  <c r="L201" i="9"/>
  <c r="K201" i="9"/>
  <c r="I201" i="9"/>
  <c r="F201" i="9"/>
  <c r="H201" i="9"/>
  <c r="E201" i="9"/>
  <c r="L121" i="9"/>
  <c r="I121" i="9"/>
  <c r="F121" i="9"/>
  <c r="H121" i="9"/>
  <c r="E121" i="9"/>
  <c r="K324" i="9"/>
  <c r="H324" i="9"/>
  <c r="I324" i="9"/>
  <c r="L324" i="9"/>
  <c r="E324" i="9"/>
  <c r="F324" i="9"/>
  <c r="K14" i="9"/>
  <c r="L14" i="9"/>
  <c r="I14" i="9"/>
  <c r="H14" i="9"/>
  <c r="F14" i="9"/>
  <c r="E14" i="9"/>
  <c r="K88" i="9"/>
  <c r="I88" i="9"/>
  <c r="E88" i="9"/>
  <c r="H88" i="9"/>
  <c r="L88" i="9"/>
  <c r="F88" i="9"/>
  <c r="K50" i="9"/>
  <c r="L50" i="9"/>
  <c r="I50" i="9"/>
  <c r="H50" i="9"/>
  <c r="F50" i="9"/>
  <c r="E50" i="9"/>
  <c r="L95" i="9"/>
  <c r="K95" i="9"/>
  <c r="I95" i="9"/>
  <c r="F95" i="9"/>
  <c r="H95" i="9"/>
  <c r="E95" i="9"/>
  <c r="L51" i="9"/>
  <c r="K51" i="9"/>
  <c r="I51" i="9"/>
  <c r="H51" i="9"/>
  <c r="F51" i="9"/>
  <c r="E51" i="9"/>
  <c r="L119" i="9"/>
  <c r="I119" i="9"/>
  <c r="F119" i="9"/>
  <c r="H119" i="9"/>
  <c r="E119" i="9"/>
  <c r="K119" i="9"/>
  <c r="K275" i="9"/>
  <c r="L275" i="9"/>
  <c r="I275" i="9"/>
  <c r="F275" i="9"/>
  <c r="E275" i="9"/>
  <c r="H275" i="9"/>
  <c r="L41" i="9"/>
  <c r="K41" i="9"/>
  <c r="I41" i="9"/>
  <c r="H41" i="9"/>
  <c r="F41" i="9"/>
  <c r="E41" i="9"/>
  <c r="K60" i="9"/>
  <c r="I60" i="9"/>
  <c r="H60" i="9"/>
  <c r="F60" i="9"/>
  <c r="L60" i="9"/>
  <c r="E60" i="9"/>
  <c r="L107" i="9"/>
  <c r="K107" i="9"/>
  <c r="I107" i="9"/>
  <c r="F107" i="9"/>
  <c r="H107" i="9"/>
  <c r="E107" i="9"/>
  <c r="L59" i="9"/>
  <c r="K59" i="9"/>
  <c r="I59" i="9"/>
  <c r="H59" i="9"/>
  <c r="F59" i="9"/>
  <c r="E59" i="9"/>
  <c r="K215" i="9"/>
  <c r="I215" i="9"/>
  <c r="F215" i="9"/>
  <c r="L215" i="9"/>
  <c r="H215" i="9"/>
  <c r="E215" i="9"/>
  <c r="K10" i="9"/>
  <c r="L10" i="9"/>
  <c r="I10" i="9"/>
  <c r="E10" i="9"/>
  <c r="F10" i="9"/>
  <c r="L53" i="9"/>
  <c r="K53" i="9"/>
  <c r="I53" i="9"/>
  <c r="H53" i="9"/>
  <c r="F53" i="9"/>
  <c r="E53" i="9"/>
  <c r="L317" i="9"/>
  <c r="I317" i="9"/>
  <c r="K317" i="9"/>
  <c r="H317" i="9"/>
  <c r="F317" i="9"/>
  <c r="E317" i="9"/>
  <c r="L236" i="9"/>
  <c r="K236" i="9"/>
  <c r="I236" i="9"/>
  <c r="F236" i="9"/>
  <c r="H236" i="9"/>
  <c r="E236" i="9"/>
  <c r="K194" i="9"/>
  <c r="I194" i="9"/>
  <c r="H194" i="9"/>
  <c r="F194" i="9"/>
  <c r="E194" i="9"/>
  <c r="L194" i="9"/>
  <c r="K227" i="9"/>
  <c r="I227" i="9"/>
  <c r="F227" i="9"/>
  <c r="L227" i="9"/>
  <c r="E227" i="9"/>
  <c r="H227" i="9"/>
  <c r="K217" i="9"/>
  <c r="L217" i="9"/>
  <c r="F217" i="9"/>
  <c r="E217" i="9"/>
  <c r="H217" i="9"/>
  <c r="I217" i="9"/>
  <c r="L161" i="9"/>
  <c r="K161" i="9"/>
  <c r="I161" i="9"/>
  <c r="F161" i="9"/>
  <c r="H161" i="9"/>
  <c r="E161" i="9"/>
  <c r="K287" i="9"/>
  <c r="I287" i="9"/>
  <c r="F287" i="9"/>
  <c r="E287" i="9"/>
  <c r="H287" i="9"/>
  <c r="L287" i="9"/>
  <c r="K68" i="9"/>
  <c r="I68" i="9"/>
  <c r="L68" i="9"/>
  <c r="F68" i="9"/>
  <c r="H68" i="9"/>
  <c r="E68" i="9"/>
  <c r="K58" i="9"/>
  <c r="L58" i="9"/>
  <c r="I58" i="9"/>
  <c r="H58" i="9"/>
  <c r="E58" i="9"/>
  <c r="F58" i="9"/>
  <c r="L93" i="9"/>
  <c r="K93" i="9"/>
  <c r="I93" i="9"/>
  <c r="H93" i="9"/>
  <c r="E93" i="9"/>
  <c r="F93" i="9"/>
  <c r="L304" i="9"/>
  <c r="K304" i="9"/>
  <c r="I304" i="9"/>
  <c r="F304" i="9"/>
  <c r="H304" i="9"/>
  <c r="E304" i="9"/>
  <c r="L135" i="9"/>
  <c r="K135" i="9"/>
  <c r="I135" i="9"/>
  <c r="F135" i="9"/>
  <c r="H135" i="9"/>
  <c r="E135" i="9"/>
  <c r="K168" i="9"/>
  <c r="L168" i="9"/>
  <c r="I168" i="9"/>
  <c r="F168" i="9"/>
  <c r="E168" i="9"/>
  <c r="H168" i="9"/>
  <c r="L191" i="9"/>
  <c r="K191" i="9"/>
  <c r="I191" i="9"/>
  <c r="F191" i="9"/>
  <c r="H191" i="9"/>
  <c r="E191" i="9"/>
  <c r="L274" i="9"/>
  <c r="K274" i="9"/>
  <c r="I274" i="9"/>
  <c r="F274" i="9"/>
  <c r="H274" i="9"/>
  <c r="E274" i="9"/>
  <c r="L266" i="9"/>
  <c r="I266" i="9"/>
  <c r="F266" i="9"/>
  <c r="H266" i="9"/>
  <c r="E266" i="9"/>
  <c r="K266" i="9"/>
  <c r="K134" i="9"/>
  <c r="I134" i="9"/>
  <c r="H134" i="9"/>
  <c r="E134" i="9"/>
  <c r="L134" i="9"/>
  <c r="F134" i="9"/>
  <c r="L25" i="9"/>
  <c r="K25" i="9"/>
  <c r="I25" i="9"/>
  <c r="H25" i="9"/>
  <c r="F25" i="9"/>
  <c r="E25" i="9"/>
  <c r="L230" i="9"/>
  <c r="K230" i="9"/>
  <c r="I230" i="9"/>
  <c r="F230" i="9"/>
  <c r="H230" i="9"/>
  <c r="E230" i="9"/>
  <c r="L175" i="9"/>
  <c r="K175" i="9"/>
  <c r="I175" i="9"/>
  <c r="F175" i="9"/>
  <c r="H175" i="9"/>
  <c r="E175" i="9"/>
  <c r="J7" i="9" l="1"/>
  <c r="J7" i="2"/>
  <c r="G7" i="9"/>
  <c r="H9" i="2"/>
  <c r="G7" i="2"/>
  <c r="D7" i="9"/>
  <c r="D7" i="2"/>
  <c r="F9" i="2"/>
  <c r="K9" i="2"/>
  <c r="E9" i="2"/>
  <c r="L9" i="2"/>
  <c r="I9" i="2"/>
  <c r="K9" i="9" l="1"/>
  <c r="H9" i="9"/>
  <c r="I9" i="9"/>
  <c r="L9" i="9"/>
  <c r="F9" i="9"/>
  <c r="E9" i="9"/>
  <c r="C7" i="9"/>
  <c r="L7" i="2" l="1"/>
  <c r="K7" i="2"/>
  <c r="F7" i="2"/>
  <c r="I7" i="2"/>
  <c r="E7" i="2"/>
  <c r="H7" i="2"/>
  <c r="H7" i="9"/>
  <c r="I7" i="9"/>
  <c r="E7" i="9"/>
  <c r="K7" i="9"/>
  <c r="L7" i="9"/>
  <c r="F7" i="9"/>
</calcChain>
</file>

<file path=xl/sharedStrings.xml><?xml version="1.0" encoding="utf-8"?>
<sst xmlns="http://schemas.openxmlformats.org/spreadsheetml/2006/main" count="8536" uniqueCount="741">
  <si>
    <t>Mary Walker</t>
  </si>
  <si>
    <t>Northport</t>
  </si>
  <si>
    <t>Kettle Falls</t>
  </si>
  <si>
    <t>Yelm</t>
  </si>
  <si>
    <t>North Thurston</t>
  </si>
  <si>
    <t>Tumwater</t>
  </si>
  <si>
    <t>Olympia</t>
  </si>
  <si>
    <t>Rainier</t>
  </si>
  <si>
    <t>Griffin</t>
  </si>
  <si>
    <t>Rochester</t>
  </si>
  <si>
    <t>Tenino</t>
  </si>
  <si>
    <t>Wahkiakum</t>
  </si>
  <si>
    <t>Dixie</t>
  </si>
  <si>
    <t>Walla Walla</t>
  </si>
  <si>
    <t>College Place</t>
  </si>
  <si>
    <t>Touchet</t>
  </si>
  <si>
    <t>Waitsburg</t>
  </si>
  <si>
    <t>Prescott</t>
  </si>
  <si>
    <t>Bellingham</t>
  </si>
  <si>
    <t>Ferndale</t>
  </si>
  <si>
    <t>Blaine</t>
  </si>
  <si>
    <t>Lynden</t>
  </si>
  <si>
    <t>Meridian</t>
  </si>
  <si>
    <t>Nooksack Valley</t>
  </si>
  <si>
    <t>Mount Baker</t>
  </si>
  <si>
    <t>Tekoa</t>
  </si>
  <si>
    <t>Pullman</t>
  </si>
  <si>
    <t>Colfax</t>
  </si>
  <si>
    <t>Palouse</t>
  </si>
  <si>
    <t>Garfield</t>
  </si>
  <si>
    <t>Steptoe</t>
  </si>
  <si>
    <t>Colton</t>
  </si>
  <si>
    <t>Endicott</t>
  </si>
  <si>
    <t>Rosalia</t>
  </si>
  <si>
    <t>Oakesdale</t>
  </si>
  <si>
    <t>Union Gap</t>
  </si>
  <si>
    <t>Naches Valley</t>
  </si>
  <si>
    <t>Yakima</t>
  </si>
  <si>
    <t>Selah</t>
  </si>
  <si>
    <t>Mabton</t>
  </si>
  <si>
    <t>Grandview</t>
  </si>
  <si>
    <t>Sunnyside</t>
  </si>
  <si>
    <t>Toppenish</t>
  </si>
  <si>
    <t>Highland</t>
  </si>
  <si>
    <t>Granger</t>
  </si>
  <si>
    <t>Zillah</t>
  </si>
  <si>
    <t>Wapato</t>
  </si>
  <si>
    <t>Mount Adams</t>
  </si>
  <si>
    <t>Certificated Instructional Staff</t>
  </si>
  <si>
    <t>Certificated Administrative Staff</t>
  </si>
  <si>
    <t>Staff</t>
  </si>
  <si>
    <t>Lamont</t>
  </si>
  <si>
    <t>Tukwila</t>
  </si>
  <si>
    <t>West Valley (Spo)</t>
  </si>
  <si>
    <t>Evergreen (Ste)</t>
  </si>
  <si>
    <t>Columbia (Ste)</t>
  </si>
  <si>
    <t>Columbia (Wal)</t>
  </si>
  <si>
    <t>East Valley (Yak)</t>
  </si>
  <si>
    <t>West Valley (Yak)</t>
  </si>
  <si>
    <t>Shaw Island</t>
  </si>
  <si>
    <t>Lacrosse</t>
  </si>
  <si>
    <t>this column</t>
  </si>
  <si>
    <t>includes all</t>
  </si>
  <si>
    <t>sch dists</t>
  </si>
  <si>
    <t>State Total</t>
  </si>
  <si>
    <t>Kiona-Benton City</t>
  </si>
  <si>
    <t>La Center</t>
  </si>
  <si>
    <t>Coulee-Hartline</t>
  </si>
  <si>
    <t>McCleary</t>
  </si>
  <si>
    <t>Mary M. Knight</t>
  </si>
  <si>
    <t>Orcas Island</t>
  </si>
  <si>
    <t>Lopez Island</t>
  </si>
  <si>
    <t>San Juan Island</t>
  </si>
  <si>
    <t>Burlington-Edison</t>
  </si>
  <si>
    <t>Sedro-Woolley</t>
  </si>
  <si>
    <t>Mount Vernon</t>
  </si>
  <si>
    <t>Total FTE</t>
  </si>
  <si>
    <t>State Totals</t>
  </si>
  <si>
    <t>Stanwood-Camano</t>
  </si>
  <si>
    <t>East Valley (Spo)</t>
  </si>
  <si>
    <t>District Name</t>
  </si>
  <si>
    <t>Average</t>
  </si>
  <si>
    <t>01109</t>
  </si>
  <si>
    <t>Washtucna</t>
  </si>
  <si>
    <t>01122</t>
  </si>
  <si>
    <t>Benge</t>
  </si>
  <si>
    <t>01147</t>
  </si>
  <si>
    <t>Othello</t>
  </si>
  <si>
    <t>01158</t>
  </si>
  <si>
    <t>Lind</t>
  </si>
  <si>
    <t>01160</t>
  </si>
  <si>
    <t>Ritzville</t>
  </si>
  <si>
    <t>02250</t>
  </si>
  <si>
    <t>Clarkston</t>
  </si>
  <si>
    <t>02420</t>
  </si>
  <si>
    <t>Asotin-Anatone</t>
  </si>
  <si>
    <t>03017</t>
  </si>
  <si>
    <t>Kennewick</t>
  </si>
  <si>
    <t>03050</t>
  </si>
  <si>
    <t>Paterson</t>
  </si>
  <si>
    <t>03052</t>
  </si>
  <si>
    <t>03053</t>
  </si>
  <si>
    <t>Finley</t>
  </si>
  <si>
    <t>03116</t>
  </si>
  <si>
    <t>Prosser</t>
  </si>
  <si>
    <t>03400</t>
  </si>
  <si>
    <t>Richland</t>
  </si>
  <si>
    <t>04019</t>
  </si>
  <si>
    <t>Manson</t>
  </si>
  <si>
    <t>04069</t>
  </si>
  <si>
    <t>Stehekin</t>
  </si>
  <si>
    <t>04127</t>
  </si>
  <si>
    <t>Entiat</t>
  </si>
  <si>
    <t>04129</t>
  </si>
  <si>
    <t>Lake Chelan</t>
  </si>
  <si>
    <t>04222</t>
  </si>
  <si>
    <t>Cashmere</t>
  </si>
  <si>
    <t>04228</t>
  </si>
  <si>
    <t>Cascade</t>
  </si>
  <si>
    <t>04246</t>
  </si>
  <si>
    <t>Wenatchee</t>
  </si>
  <si>
    <t>05121</t>
  </si>
  <si>
    <t>Port Angeles</t>
  </si>
  <si>
    <t>05313</t>
  </si>
  <si>
    <t>Crescent</t>
  </si>
  <si>
    <t>05323</t>
  </si>
  <si>
    <t>Sequim</t>
  </si>
  <si>
    <t>05401</t>
  </si>
  <si>
    <t>Cape Flattery</t>
  </si>
  <si>
    <t>05402</t>
  </si>
  <si>
    <t>Quillayute Valley</t>
  </si>
  <si>
    <t>06037</t>
  </si>
  <si>
    <t>Vancouver</t>
  </si>
  <si>
    <t>06098</t>
  </si>
  <si>
    <t>Hockinson</t>
  </si>
  <si>
    <t>06101</t>
  </si>
  <si>
    <t>06103</t>
  </si>
  <si>
    <t>Green Mountain</t>
  </si>
  <si>
    <t>06112</t>
  </si>
  <si>
    <t>Washougal</t>
  </si>
  <si>
    <t>06114</t>
  </si>
  <si>
    <t>Evergreen (Clark)</t>
  </si>
  <si>
    <t>06117</t>
  </si>
  <si>
    <t>Camas</t>
  </si>
  <si>
    <t>06119</t>
  </si>
  <si>
    <t>Battle Ground</t>
  </si>
  <si>
    <t>06122</t>
  </si>
  <si>
    <t>Ridgefield</t>
  </si>
  <si>
    <t>07002</t>
  </si>
  <si>
    <t>Dayton</t>
  </si>
  <si>
    <t>07035</t>
  </si>
  <si>
    <t>Starbuck</t>
  </si>
  <si>
    <t>08122</t>
  </si>
  <si>
    <t>Longview</t>
  </si>
  <si>
    <t>08130</t>
  </si>
  <si>
    <t>Toutle Lake</t>
  </si>
  <si>
    <t>08401</t>
  </si>
  <si>
    <t>Castle Rock</t>
  </si>
  <si>
    <t>08402</t>
  </si>
  <si>
    <t>Kalama</t>
  </si>
  <si>
    <t>08404</t>
  </si>
  <si>
    <t>Woodland</t>
  </si>
  <si>
    <t>08458</t>
  </si>
  <si>
    <t>Kelso</t>
  </si>
  <si>
    <t>09013</t>
  </si>
  <si>
    <t>Orondo</t>
  </si>
  <si>
    <t>09075</t>
  </si>
  <si>
    <t>Bridgeport</t>
  </si>
  <si>
    <t>09102</t>
  </si>
  <si>
    <t>Palisades</t>
  </si>
  <si>
    <t>09206</t>
  </si>
  <si>
    <t>Eastmont</t>
  </si>
  <si>
    <t>09207</t>
  </si>
  <si>
    <t>Mansfield</t>
  </si>
  <si>
    <t>09209</t>
  </si>
  <si>
    <t>Waterville</t>
  </si>
  <si>
    <t>Keller</t>
  </si>
  <si>
    <t>Curlew</t>
  </si>
  <si>
    <t>Orient</t>
  </si>
  <si>
    <t>Inchelium</t>
  </si>
  <si>
    <t>Republic</t>
  </si>
  <si>
    <t>Pasco</t>
  </si>
  <si>
    <t>North Franklin</t>
  </si>
  <si>
    <t>Star</t>
  </si>
  <si>
    <t>Kahlotus</t>
  </si>
  <si>
    <t>Pomeroy</t>
  </si>
  <si>
    <t>Wahluke</t>
  </si>
  <si>
    <t>Quincy</t>
  </si>
  <si>
    <t>Warden</t>
  </si>
  <si>
    <t>Soap Lake</t>
  </si>
  <si>
    <t>Royal</t>
  </si>
  <si>
    <t>Moses Lake</t>
  </si>
  <si>
    <t>Ephrata</t>
  </si>
  <si>
    <t>Wilson Creek</t>
  </si>
  <si>
    <t>Grand Coulee Dam</t>
  </si>
  <si>
    <t>Aberdeen</t>
  </si>
  <si>
    <t>Hoquiam</t>
  </si>
  <si>
    <t>North Beach</t>
  </si>
  <si>
    <t>Montesano</t>
  </si>
  <si>
    <t>Elma</t>
  </si>
  <si>
    <t>Taholah</t>
  </si>
  <si>
    <t>Cosmopolis</t>
  </si>
  <si>
    <t>Satsop</t>
  </si>
  <si>
    <t>Wishkah Valley</t>
  </si>
  <si>
    <t>Ocosta</t>
  </si>
  <si>
    <t>Oakville</t>
  </si>
  <si>
    <t>Oak Harbor</t>
  </si>
  <si>
    <t>Coupeville</t>
  </si>
  <si>
    <t>South Whidbey</t>
  </si>
  <si>
    <t>Queets-Clearwater</t>
  </si>
  <si>
    <t>Brinnon</t>
  </si>
  <si>
    <t>Quilcene</t>
  </si>
  <si>
    <t>Chimacum</t>
  </si>
  <si>
    <t>Port Townsend</t>
  </si>
  <si>
    <t>Seattle</t>
  </si>
  <si>
    <t>Federal Way</t>
  </si>
  <si>
    <t>Enumclaw</t>
  </si>
  <si>
    <t>Mercer Island</t>
  </si>
  <si>
    <t>Highline</t>
  </si>
  <si>
    <t>Vashon Island</t>
  </si>
  <si>
    <t>Renton</t>
  </si>
  <si>
    <t>Skykomish</t>
  </si>
  <si>
    <t>Bellevue</t>
  </si>
  <si>
    <t>Riverview</t>
  </si>
  <si>
    <t>Auburn</t>
  </si>
  <si>
    <t>Tahoma</t>
  </si>
  <si>
    <t>Snoqualmie Valley</t>
  </si>
  <si>
    <t>Issaquah</t>
  </si>
  <si>
    <t>Shoreline</t>
  </si>
  <si>
    <t>Lake Washington</t>
  </si>
  <si>
    <t>Kent</t>
  </si>
  <si>
    <t>Northshore</t>
  </si>
  <si>
    <t>Bremerton</t>
  </si>
  <si>
    <t>North Kitsap</t>
  </si>
  <si>
    <t>Central Kitsap</t>
  </si>
  <si>
    <t>South Kitsap</t>
  </si>
  <si>
    <t>Damman</t>
  </si>
  <si>
    <t>Easton</t>
  </si>
  <si>
    <t>Thorp</t>
  </si>
  <si>
    <t>Ellensburg</t>
  </si>
  <si>
    <t>Kittitas</t>
  </si>
  <si>
    <t>Cle Elum-Roslyn</t>
  </si>
  <si>
    <t>Wishram</t>
  </si>
  <si>
    <t>Bickleton</t>
  </si>
  <si>
    <t>Centerville</t>
  </si>
  <si>
    <t>Trout Lake</t>
  </si>
  <si>
    <t>Glenwood</t>
  </si>
  <si>
    <t>Klickitat</t>
  </si>
  <si>
    <t>Roosevelt</t>
  </si>
  <si>
    <t>Goldendale</t>
  </si>
  <si>
    <t>White Salmon</t>
  </si>
  <si>
    <t>Lyle</t>
  </si>
  <si>
    <t>Napavine</t>
  </si>
  <si>
    <t>Evaline</t>
  </si>
  <si>
    <t>Mossyrock</t>
  </si>
  <si>
    <t>Morton</t>
  </si>
  <si>
    <t>Adna</t>
  </si>
  <si>
    <t>Winlock</t>
  </si>
  <si>
    <t>Boistfort</t>
  </si>
  <si>
    <t>Toledo</t>
  </si>
  <si>
    <t>Onalaska</t>
  </si>
  <si>
    <t>Pe Ell</t>
  </si>
  <si>
    <t>Chehalis</t>
  </si>
  <si>
    <t>White Pass</t>
  </si>
  <si>
    <t>Centralia</t>
  </si>
  <si>
    <t>Sprague</t>
  </si>
  <si>
    <t>Almira</t>
  </si>
  <si>
    <t>Creston</t>
  </si>
  <si>
    <t>Odessa</t>
  </si>
  <si>
    <t>Wilbur</t>
  </si>
  <si>
    <t>Harrington</t>
  </si>
  <si>
    <t>Davenport</t>
  </si>
  <si>
    <t>Southside</t>
  </si>
  <si>
    <t>Grapeview</t>
  </si>
  <si>
    <t>Shelton</t>
  </si>
  <si>
    <t>Pioneer</t>
  </si>
  <si>
    <t>North Mason</t>
  </si>
  <si>
    <t>Hood Canal</t>
  </si>
  <si>
    <t>Nespelem</t>
  </si>
  <si>
    <t>Omak</t>
  </si>
  <si>
    <t>Okanogan</t>
  </si>
  <si>
    <t>Brewster</t>
  </si>
  <si>
    <t>Pateros</t>
  </si>
  <si>
    <t>Methow Valley</t>
  </si>
  <si>
    <t>Tonasket</t>
  </si>
  <si>
    <t>Oroville</t>
  </si>
  <si>
    <t>Ocean Beach</t>
  </si>
  <si>
    <t>Raymond</t>
  </si>
  <si>
    <t>South Bend</t>
  </si>
  <si>
    <t>Willapa Valley</t>
  </si>
  <si>
    <t>North River</t>
  </si>
  <si>
    <t>Newport</t>
  </si>
  <si>
    <t>Cusick</t>
  </si>
  <si>
    <t>Selkirk</t>
  </si>
  <si>
    <t>Steilacoom Hist.</t>
  </si>
  <si>
    <t>Puyallup</t>
  </si>
  <si>
    <t>Tacoma</t>
  </si>
  <si>
    <t>Carbonado</t>
  </si>
  <si>
    <t>University Place</t>
  </si>
  <si>
    <t>Sumner</t>
  </si>
  <si>
    <t>Dieringer</t>
  </si>
  <si>
    <t>Orting</t>
  </si>
  <si>
    <t>Clover Park</t>
  </si>
  <si>
    <t>Peninsula</t>
  </si>
  <si>
    <t>Franklin Pierce</t>
  </si>
  <si>
    <t>Bethel</t>
  </si>
  <si>
    <t>Eatonville</t>
  </si>
  <si>
    <t>White River</t>
  </si>
  <si>
    <t>Fife</t>
  </si>
  <si>
    <t>Concrete</t>
  </si>
  <si>
    <t>Anacortes</t>
  </si>
  <si>
    <t>La Conner</t>
  </si>
  <si>
    <t>Conway</t>
  </si>
  <si>
    <t>Skamania</t>
  </si>
  <si>
    <t>Mount Pleasant</t>
  </si>
  <si>
    <t>Mill A</t>
  </si>
  <si>
    <t>Stevenson-Carson</t>
  </si>
  <si>
    <t>Everett</t>
  </si>
  <si>
    <t>Lake Stevens</t>
  </si>
  <si>
    <t>Mukilteo</t>
  </si>
  <si>
    <t>Edmonds</t>
  </si>
  <si>
    <t>Arlington</t>
  </si>
  <si>
    <t>Marysville</t>
  </si>
  <si>
    <t>Index</t>
  </si>
  <si>
    <t>Monroe</t>
  </si>
  <si>
    <t>Snohomish</t>
  </si>
  <si>
    <t>Lakewood</t>
  </si>
  <si>
    <t>Sultan</t>
  </si>
  <si>
    <t>Darrington</t>
  </si>
  <si>
    <t>Granite Falls</t>
  </si>
  <si>
    <t>Spokane</t>
  </si>
  <si>
    <t>Orchard Prairie</t>
  </si>
  <si>
    <t>Great Northern</t>
  </si>
  <si>
    <t>Nine Mile Falls</t>
  </si>
  <si>
    <t>Medical Lake</t>
  </si>
  <si>
    <t>Mead</t>
  </si>
  <si>
    <t>Central Valley</t>
  </si>
  <si>
    <t>Freeman</t>
  </si>
  <si>
    <t>Cheney</t>
  </si>
  <si>
    <t>Liberty</t>
  </si>
  <si>
    <t>Deer Park</t>
  </si>
  <si>
    <t>Riverside</t>
  </si>
  <si>
    <t>Onion Creek</t>
  </si>
  <si>
    <t>Chewelah</t>
  </si>
  <si>
    <t>Wellpinit</t>
  </si>
  <si>
    <t>Valley</t>
  </si>
  <si>
    <t>Colville</t>
  </si>
  <si>
    <t>Loon Lake</t>
  </si>
  <si>
    <t>Summit Valley</t>
  </si>
  <si>
    <t>Students</t>
  </si>
  <si>
    <t>Bainbridge Island</t>
  </si>
  <si>
    <t>Reardan-Edwall</t>
  </si>
  <si>
    <t>Naselle Grays R.</t>
  </si>
  <si>
    <t>St. John</t>
  </si>
  <si>
    <t xml:space="preserve">State Summary  </t>
  </si>
  <si>
    <t>Lake Quinault</t>
  </si>
  <si>
    <t>(Report 1251)</t>
  </si>
  <si>
    <t>10003</t>
  </si>
  <si>
    <t>10050</t>
  </si>
  <si>
    <t>10065</t>
  </si>
  <si>
    <t>10070</t>
  </si>
  <si>
    <t>10309</t>
  </si>
  <si>
    <t>11001</t>
  </si>
  <si>
    <t>11051</t>
  </si>
  <si>
    <t>11054</t>
  </si>
  <si>
    <t>11056</t>
  </si>
  <si>
    <t>12110</t>
  </si>
  <si>
    <t>13073</t>
  </si>
  <si>
    <t>13144</t>
  </si>
  <si>
    <t>13146</t>
  </si>
  <si>
    <t>13151</t>
  </si>
  <si>
    <t>13156</t>
  </si>
  <si>
    <t>13160</t>
  </si>
  <si>
    <t>13161</t>
  </si>
  <si>
    <t>13165</t>
  </si>
  <si>
    <t>13167</t>
  </si>
  <si>
    <t>13301</t>
  </si>
  <si>
    <t>14005</t>
  </si>
  <si>
    <t>14028</t>
  </si>
  <si>
    <t>14064</t>
  </si>
  <si>
    <t>14065</t>
  </si>
  <si>
    <t>14066</t>
  </si>
  <si>
    <t>14068</t>
  </si>
  <si>
    <t>14077</t>
  </si>
  <si>
    <t>14097</t>
  </si>
  <si>
    <t>14099</t>
  </si>
  <si>
    <t>14104</t>
  </si>
  <si>
    <t>14117</t>
  </si>
  <si>
    <t>14172</t>
  </si>
  <si>
    <t>14400</t>
  </si>
  <si>
    <t>15201</t>
  </si>
  <si>
    <t>15204</t>
  </si>
  <si>
    <t>15206</t>
  </si>
  <si>
    <t>16020</t>
  </si>
  <si>
    <t>16046</t>
  </si>
  <si>
    <t>16048</t>
  </si>
  <si>
    <t>16049</t>
  </si>
  <si>
    <t>16050</t>
  </si>
  <si>
    <t>17001</t>
  </si>
  <si>
    <t>17210</t>
  </si>
  <si>
    <t>17216</t>
  </si>
  <si>
    <t>17400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</si>
  <si>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</si>
  <si>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</si>
  <si>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</si>
  <si>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</si>
  <si>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</si>
  <si>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</si>
  <si>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</si>
  <si>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</si>
  <si>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</si>
  <si>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</si>
  <si>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</si>
  <si>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</si>
  <si>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17414</t>
  </si>
  <si>
    <t>17415</t>
  </si>
  <si>
    <t>17417</t>
  </si>
  <si>
    <t>18100</t>
  </si>
  <si>
    <t>18303</t>
  </si>
  <si>
    <t>18400</t>
  </si>
  <si>
    <t>18401</t>
  </si>
  <si>
    <t>18402</t>
  </si>
  <si>
    <t>19007</t>
  </si>
  <si>
    <t>19028</t>
  </si>
  <si>
    <t>19400</t>
  </si>
  <si>
    <t>19401</t>
  </si>
  <si>
    <t>19403</t>
  </si>
  <si>
    <t>19404</t>
  </si>
  <si>
    <t>20094</t>
  </si>
  <si>
    <t>20203</t>
  </si>
  <si>
    <t>20215</t>
  </si>
  <si>
    <t>20400</t>
  </si>
  <si>
    <t>20401</t>
  </si>
  <si>
    <t>20402</t>
  </si>
  <si>
    <t>20403</t>
  </si>
  <si>
    <t>20404</t>
  </si>
  <si>
    <t>20405</t>
  </si>
  <si>
    <t>20406</t>
  </si>
  <si>
    <t>21014</t>
  </si>
  <si>
    <t>21036</t>
  </si>
  <si>
    <t>21206</t>
  </si>
  <si>
    <t>21214</t>
  </si>
  <si>
    <t>21226</t>
  </si>
  <si>
    <t>21232</t>
  </si>
  <si>
    <t>21234</t>
  </si>
  <si>
    <t>21237</t>
  </si>
  <si>
    <t>21300</t>
  </si>
  <si>
    <t>21301</t>
  </si>
  <si>
    <t>21302</t>
  </si>
  <si>
    <t>21303</t>
  </si>
  <si>
    <t>21401</t>
  </si>
  <si>
    <t>22008</t>
  </si>
  <si>
    <t>22009</t>
  </si>
  <si>
    <t>22017</t>
  </si>
  <si>
    <t>22073</t>
  </si>
  <si>
    <t>22105</t>
  </si>
  <si>
    <t>22200</t>
  </si>
  <si>
    <t>22204</t>
  </si>
  <si>
    <t>22207</t>
  </si>
  <si>
    <t>23042</t>
  </si>
  <si>
    <t>23054</t>
  </si>
  <si>
    <t>23309</t>
  </si>
  <si>
    <t>23311</t>
  </si>
  <si>
    <t>23402</t>
  </si>
  <si>
    <t>23403</t>
  </si>
  <si>
    <t>23404</t>
  </si>
  <si>
    <t>24014</t>
  </si>
  <si>
    <t>24019</t>
  </si>
  <si>
    <t>24105</t>
  </si>
  <si>
    <t>24111</t>
  </si>
  <si>
    <t>24122</t>
  </si>
  <si>
    <t>24350</t>
  </si>
  <si>
    <t>24404</t>
  </si>
  <si>
    <t>24410</t>
  </si>
  <si>
    <t>25101</t>
  </si>
  <si>
    <t>25116</t>
  </si>
  <si>
    <t>25118</t>
  </si>
  <si>
    <t>25155</t>
  </si>
  <si>
    <t>25160</t>
  </si>
  <si>
    <t>25200</t>
  </si>
  <si>
    <t>26056</t>
  </si>
  <si>
    <t>26059</t>
  </si>
  <si>
    <t>26070</t>
  </si>
  <si>
    <t>27001</t>
  </si>
  <si>
    <t>27003</t>
  </si>
  <si>
    <t>27010</t>
  </si>
  <si>
    <t>27019</t>
  </si>
  <si>
    <t>27083</t>
  </si>
  <si>
    <t>27320</t>
  </si>
  <si>
    <t>27343</t>
  </si>
  <si>
    <t>27344</t>
  </si>
  <si>
    <t>27400</t>
  </si>
  <si>
    <t>27401</t>
  </si>
  <si>
    <t>27402</t>
  </si>
  <si>
    <t>27403</t>
  </si>
  <si>
    <t>27404</t>
  </si>
  <si>
    <t>27416</t>
  </si>
  <si>
    <t>27417</t>
  </si>
  <si>
    <t>28010</t>
  </si>
  <si>
    <t>28137</t>
  </si>
  <si>
    <t>28144</t>
  </si>
  <si>
    <t>28149</t>
  </si>
  <si>
    <t>29011</t>
  </si>
  <si>
    <t>29100</t>
  </si>
  <si>
    <t>29101</t>
  </si>
  <si>
    <t>29103</t>
  </si>
  <si>
    <t>29311</t>
  </si>
  <si>
    <t>29317</t>
  </si>
  <si>
    <t>29320</t>
  </si>
  <si>
    <t>30002</t>
  </si>
  <si>
    <t>30029</t>
  </si>
  <si>
    <t>30031</t>
  </si>
  <si>
    <t>30303</t>
  </si>
  <si>
    <t>31002</t>
  </si>
  <si>
    <t>31004</t>
  </si>
  <si>
    <t>31006</t>
  </si>
  <si>
    <t>31015</t>
  </si>
  <si>
    <t>31016</t>
  </si>
  <si>
    <t>31025</t>
  </si>
  <si>
    <t>31063</t>
  </si>
  <si>
    <t>31103</t>
  </si>
  <si>
    <t>31201</t>
  </si>
  <si>
    <t>31306</t>
  </si>
  <si>
    <t>31311</t>
  </si>
  <si>
    <t>31330</t>
  </si>
  <si>
    <t>31332</t>
  </si>
  <si>
    <t>31401</t>
  </si>
  <si>
    <t>32081</t>
  </si>
  <si>
    <t>32123</t>
  </si>
  <si>
    <t>32312</t>
  </si>
  <si>
    <t>32325</t>
  </si>
  <si>
    <t>32326</t>
  </si>
  <si>
    <t>32354</t>
  </si>
  <si>
    <t>32356</t>
  </si>
  <si>
    <t>32358</t>
  </si>
  <si>
    <t>32360</t>
  </si>
  <si>
    <t>32361</t>
  </si>
  <si>
    <t>32362</t>
  </si>
  <si>
    <t>32363</t>
  </si>
  <si>
    <t>32414</t>
  </si>
  <si>
    <t>32416</t>
  </si>
  <si>
    <t>33030</t>
  </si>
  <si>
    <t>33036</t>
  </si>
  <si>
    <t>33049</t>
  </si>
  <si>
    <t>33070</t>
  </si>
  <si>
    <t>33115</t>
  </si>
  <si>
    <t>33183</t>
  </si>
  <si>
    <t>33202</t>
  </si>
  <si>
    <t>33205</t>
  </si>
  <si>
    <t>33206</t>
  </si>
  <si>
    <t>33207</t>
  </si>
  <si>
    <t>33211</t>
  </si>
  <si>
    <t>33212</t>
  </si>
  <si>
    <t>34002</t>
  </si>
  <si>
    <t>34003</t>
  </si>
  <si>
    <t>34033</t>
  </si>
  <si>
    <t>34111</t>
  </si>
  <si>
    <t>34307</t>
  </si>
  <si>
    <t>34324</t>
  </si>
  <si>
    <t>34401</t>
  </si>
  <si>
    <t>34402</t>
  </si>
  <si>
    <t>35200</t>
  </si>
  <si>
    <t>36101</t>
  </si>
  <si>
    <t>36140</t>
  </si>
  <si>
    <t>36250</t>
  </si>
  <si>
    <t>36300</t>
  </si>
  <si>
    <t>36400</t>
  </si>
  <si>
    <t>36401</t>
  </si>
  <si>
    <t>36402</t>
  </si>
  <si>
    <t>37501</t>
  </si>
  <si>
    <t>37502</t>
  </si>
  <si>
    <t>37503</t>
  </si>
  <si>
    <t>37504</t>
  </si>
  <si>
    <t>37505</t>
  </si>
  <si>
    <t>37506</t>
  </si>
  <si>
    <t>37507</t>
  </si>
  <si>
    <t>38126</t>
  </si>
  <si>
    <t>38264</t>
  </si>
  <si>
    <t>38265</t>
  </si>
  <si>
    <t>38267</t>
  </si>
  <si>
    <t>38300</t>
  </si>
  <si>
    <t>38301</t>
  </si>
  <si>
    <t>38302</t>
  </si>
  <si>
    <t>38304</t>
  </si>
  <si>
    <t>38306</t>
  </si>
  <si>
    <t>38308</t>
  </si>
  <si>
    <t>38320</t>
  </si>
  <si>
    <t>38322</t>
  </si>
  <si>
    <t>38324</t>
  </si>
  <si>
    <t>39002</t>
  </si>
  <si>
    <t>39003</t>
  </si>
  <si>
    <t>39007</t>
  </si>
  <si>
    <t>39090</t>
  </si>
  <si>
    <t>39119</t>
  </si>
  <si>
    <t>39120</t>
  </si>
  <si>
    <t>39200</t>
  </si>
  <si>
    <t>39201</t>
  </si>
  <si>
    <t>39202</t>
  </si>
  <si>
    <t>39203</t>
  </si>
  <si>
    <t>39204</t>
  </si>
  <si>
    <t>39205</t>
  </si>
  <si>
    <t>39207</t>
  </si>
  <si>
    <t>39208</t>
  </si>
  <si>
    <t>39209</t>
  </si>
  <si>
    <t>Staff per</t>
  </si>
  <si>
    <t>per Staff</t>
  </si>
  <si>
    <t>Lacenter</t>
  </si>
  <si>
    <t>17903</t>
  </si>
  <si>
    <t>Muckleshoot Tribal</t>
  </si>
  <si>
    <t>Bainbridge</t>
  </si>
  <si>
    <t>Suquamish Tribal</t>
  </si>
  <si>
    <t>Reardan</t>
  </si>
  <si>
    <t>Mt Vernon</t>
  </si>
  <si>
    <t>Lummi Tribal</t>
  </si>
  <si>
    <t>Table 45B: Comparison of Certificated and Classified FTE Staff in All Programs with FTE Students</t>
  </si>
  <si>
    <t>17902</t>
  </si>
  <si>
    <t>17908</t>
  </si>
  <si>
    <t>18902</t>
  </si>
  <si>
    <t>32901</t>
  </si>
  <si>
    <t>32907</t>
  </si>
  <si>
    <t>37903</t>
  </si>
  <si>
    <t>K-12</t>
  </si>
  <si>
    <t>Summit Sierra</t>
  </si>
  <si>
    <t>Rainier Prep</t>
  </si>
  <si>
    <t>Spokane Int'l Acad</t>
  </si>
  <si>
    <t>PRIDE Prep</t>
  </si>
  <si>
    <t>05903</t>
  </si>
  <si>
    <t>CCDDD</t>
  </si>
  <si>
    <t>00000</t>
  </si>
  <si>
    <t>Total K-12</t>
  </si>
  <si>
    <t>Kiona Benton</t>
  </si>
  <si>
    <t>Quileute Tribal</t>
  </si>
  <si>
    <t>Coulee/Hartline</t>
  </si>
  <si>
    <t>Mc Cleary</t>
  </si>
  <si>
    <t>Quinault</t>
  </si>
  <si>
    <t>Mary M Knight</t>
  </si>
  <si>
    <t>Naselle Grays Riv</t>
  </si>
  <si>
    <t>Shaw</t>
  </si>
  <si>
    <t>Orcas</t>
  </si>
  <si>
    <t>Lopez</t>
  </si>
  <si>
    <t>San Juan</t>
  </si>
  <si>
    <t>Burlington Edison</t>
  </si>
  <si>
    <t>Sedro Woolley</t>
  </si>
  <si>
    <t>Stanwood</t>
  </si>
  <si>
    <t>East Valley (Spok</t>
  </si>
  <si>
    <t>West Valley (Spok</t>
  </si>
  <si>
    <t>Evergreen (Stev)</t>
  </si>
  <si>
    <t>Columbia (Stev)</t>
  </si>
  <si>
    <t>Columbia (Walla)</t>
  </si>
  <si>
    <t>Lacrosse Joint</t>
  </si>
  <si>
    <t>St John</t>
  </si>
  <si>
    <t>17905</t>
  </si>
  <si>
    <t>17910</t>
  </si>
  <si>
    <t>34901</t>
  </si>
  <si>
    <t>Wa He Lut Tribal</t>
  </si>
  <si>
    <t>Summit Atlas</t>
  </si>
  <si>
    <t>ALE</t>
  </si>
  <si>
    <t>17911</t>
  </si>
  <si>
    <t>27901</t>
  </si>
  <si>
    <t>Chief Leschi Tribal</t>
  </si>
  <si>
    <t>Summit Sierra Charter</t>
  </si>
  <si>
    <t>Summit Atlas Charter</t>
  </si>
  <si>
    <t>Rainier Prep Charter</t>
  </si>
  <si>
    <t>Spokane Int'l Charter</t>
  </si>
  <si>
    <t>Pride Prep Charter</t>
  </si>
  <si>
    <t>39901</t>
  </si>
  <si>
    <t>Yakama Nation Tribal</t>
  </si>
  <si>
    <t>Yakama Nation</t>
  </si>
  <si>
    <t>--------- Classified Staff ---------</t>
  </si>
  <si>
    <t>17916</t>
  </si>
  <si>
    <t>Impact Salish Sea Charter</t>
  </si>
  <si>
    <t>18901</t>
  </si>
  <si>
    <t>Catalyst Charter</t>
  </si>
  <si>
    <t>32903</t>
  </si>
  <si>
    <t>Lumen Charter</t>
  </si>
  <si>
    <t>Impact Salish Sea</t>
  </si>
  <si>
    <t>Rainier Valley LA</t>
  </si>
  <si>
    <t>Impact Puget Sound</t>
  </si>
  <si>
    <t>Catalyst Bremerton</t>
  </si>
  <si>
    <t>Pinnacles Prep Charter</t>
  </si>
  <si>
    <t>Why Not You Charter</t>
  </si>
  <si>
    <t>Impact Comm Bay Chr</t>
  </si>
  <si>
    <t>Whatcom Interg'l Chr</t>
  </si>
  <si>
    <t>04901</t>
  </si>
  <si>
    <t>17917</t>
  </si>
  <si>
    <t>Impact Puget Sound Chr</t>
  </si>
  <si>
    <t>Rainier Valley LA Ch</t>
  </si>
  <si>
    <t>37902</t>
  </si>
  <si>
    <t>OD</t>
  </si>
  <si>
    <t>27902</t>
  </si>
  <si>
    <t>Impact CB Charter</t>
  </si>
  <si>
    <t>Pinnacle Prep Charter</t>
  </si>
  <si>
    <t>Whatcom Interg'l Charter</t>
  </si>
  <si>
    <t># of Months to Average</t>
  </si>
  <si>
    <t>06901</t>
  </si>
  <si>
    <t>17919</t>
  </si>
  <si>
    <t>Impact BR Charter</t>
  </si>
  <si>
    <t>24915</t>
  </si>
  <si>
    <t>Paschal Sherman Tribal</t>
  </si>
  <si>
    <t>Rooted School Vancouver</t>
  </si>
  <si>
    <t>Pascal Sherman Tribal</t>
  </si>
  <si>
    <t>Rooted School</t>
  </si>
  <si>
    <t>1251 #s:</t>
  </si>
  <si>
    <t>TK</t>
  </si>
  <si>
    <t>Impact Black River Charter</t>
  </si>
  <si>
    <t>Impact Com Bay Charter</t>
  </si>
  <si>
    <t>Impact Puget Sound Charter</t>
  </si>
  <si>
    <t>Rainier Valley Charter</t>
  </si>
  <si>
    <t>Rooted Schools Charter</t>
  </si>
  <si>
    <t>Table 45: Comparison of Certificated and Classified FTE Staff in Basic Education with FTE Students</t>
  </si>
  <si>
    <t>Table 46: Ratio of Students to Classroom Staff</t>
  </si>
  <si>
    <t>Certificated Teacher</t>
  </si>
  <si>
    <t>Classified Instructional Assistant</t>
  </si>
  <si>
    <t>Duty Roots 31–34 (Table 19)</t>
  </si>
  <si>
    <t>Assignment PP-27-910 (Table 29)</t>
  </si>
  <si>
    <t>Teachers</t>
  </si>
  <si>
    <t>Aides</t>
  </si>
  <si>
    <t>per</t>
  </si>
  <si>
    <t>per 1000</t>
  </si>
  <si>
    <t>Teacher</t>
  </si>
  <si>
    <t>Aide</t>
  </si>
  <si>
    <t>State Summary</t>
  </si>
  <si>
    <t>Sumner-Bonney Lake</t>
  </si>
  <si>
    <t>Table 47: School Districts Ranked by FTE Enrollment (Report P-223)</t>
  </si>
  <si>
    <t>Annual Average</t>
  </si>
  <si>
    <t>Rank</t>
  </si>
  <si>
    <t>FTE Students</t>
  </si>
  <si>
    <t xml:space="preserve">Certificated administrative staff includes duty roots 11–25. Certificated instructional staff includes duty roots 31–49, 63, and 64. Classified staff includes duty </t>
  </si>
  <si>
    <t>Beginning in 1995–96, special education program FTE student counts are no longer deducted from Report P-223 student counts.</t>
  </si>
  <si>
    <t xml:space="preserve">roots 90–99. The annual average FTE student count includes Report P-223 and P-240 FTE student counts less Running Start student counts on Report P-223. </t>
  </si>
  <si>
    <t>SOURCE:  2025–26 Table 34:  Certificated Instructional Staff in Basic Education Programs</t>
  </si>
  <si>
    <t>SOURCE:  2025–26 Table 34B:  Certificated Instructional Staff in All Programs</t>
  </si>
  <si>
    <t>SOURCE:  2025–26 Table 36:  Certificated Administrative Staff in Basic Education Programs</t>
  </si>
  <si>
    <t>SOURCE:  2025–26 Table 36B:  Certificated Administrative Staff in All Programs</t>
  </si>
  <si>
    <t>SOURCE:  2025–26 Table 38:  Classified Staff in Basic Education Programs</t>
  </si>
  <si>
    <t>SOURCE:  2025–26 Table 38B:  Classified Staff in All Programs</t>
  </si>
  <si>
    <t>incl P-223S</t>
  </si>
  <si>
    <t xml:space="preserve">Basic education includes programs 01, 02, 03, 31, 34, 45, and 97. Certificated administrative staff includes duty roots 11–25. Certificated instructional staff includes </t>
  </si>
  <si>
    <t xml:space="preserve">duty roots 31–49, 63, and 64.  Classified staff includes duty roots 90–99. The annual average FTE student count includes Report P-223 and P-240 FTE student </t>
  </si>
  <si>
    <t>Report P-223 student counts.</t>
  </si>
  <si>
    <t xml:space="preserve">counts less Running Start student counts on Report P-223.  Beginning in 1995–96, special education program FTE student counts are no longer deducted from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</si>
</sst>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1"/>
      <color theme="1"/>
      <name val="Calibri"/>
      <family val="2"/>
      <scheme val="minor"/>
    </font>
    <font>
      <sz val="10"/>
      <color indexed="10"/>
      <name val="Segoe UI"/>
      <family val="2"/>
    </font>
    <font>
      <b/>
      <sz val="10"/>
      <color indexed="10"/>
      <name val="Segoe UI"/>
      <family val="2"/>
    </font>
    <font>
      <sz val="10"/>
      <color rgb="FFFF0000"/>
      <name val="Segoe UI"/>
      <family val="2"/>
    </font>
    <font>
      <sz val="10"/>
      <color indexed="8"/>
      <name val="Segoe UI"/>
      <family val="2"/>
    </font>
    <font>
      <b/>
      <sz val="10"/>
      <color indexed="16"/>
      <name val="Segoe U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Segoe UI"/>
      <family val="2"/>
    </font>
    <font>
      <sz val="9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39" fontId="4" fillId="0" borderId="6" xfId="1" applyNumberFormat="1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0" borderId="0" xfId="0" applyFont="1" applyAlignment="1">
      <alignment horizontal="right"/>
    </xf>
    <xf numFmtId="43" fontId="11" fillId="0" borderId="0" xfId="1" applyFont="1"/>
    <xf numFmtId="0" fontId="5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49" fontId="13" fillId="0" borderId="0" xfId="0" applyNumberFormat="1" applyFont="1"/>
    <xf numFmtId="0" fontId="13" fillId="0" borderId="0" xfId="0" applyFont="1"/>
    <xf numFmtId="0" fontId="0" fillId="0" borderId="0" xfId="0" applyAlignment="1">
      <alignment horizontal="right"/>
    </xf>
    <xf numFmtId="49" fontId="13" fillId="0" borderId="0" xfId="0" quotePrefix="1" applyNumberFormat="1" applyFont="1"/>
    <xf numFmtId="0" fontId="14" fillId="0" borderId="0" xfId="0" applyFont="1" applyAlignment="1">
      <alignment horizontal="left"/>
    </xf>
    <xf numFmtId="43" fontId="11" fillId="0" borderId="0" xfId="1" applyFont="1" applyBorder="1"/>
    <xf numFmtId="0" fontId="13" fillId="0" borderId="0" xfId="0" quotePrefix="1" applyFont="1" applyAlignment="1">
      <alignment horizontal="left"/>
    </xf>
    <xf numFmtId="165" fontId="12" fillId="3" borderId="0" xfId="1" applyNumberFormat="1" applyFont="1" applyFill="1" applyAlignment="1"/>
    <xf numFmtId="165" fontId="12" fillId="0" borderId="0" xfId="1" applyNumberFormat="1" applyFont="1" applyFill="1" applyAlignment="1"/>
    <xf numFmtId="43" fontId="12" fillId="0" borderId="0" xfId="1" applyFont="1" applyFill="1" applyAlignment="1"/>
    <xf numFmtId="43" fontId="11" fillId="0" borderId="0" xfId="1" applyFont="1" applyFill="1" applyAlignment="1"/>
    <xf numFmtId="0" fontId="5" fillId="0" borderId="8" xfId="0" quotePrefix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12" fillId="0" borderId="8" xfId="1" applyFont="1" applyBorder="1" applyAlignment="1">
      <alignment vertical="top"/>
    </xf>
    <xf numFmtId="0" fontId="13" fillId="0" borderId="0" xfId="0" quotePrefix="1" applyFont="1"/>
    <xf numFmtId="0" fontId="13" fillId="0" borderId="0" xfId="0" applyFont="1" applyAlignment="1">
      <alignment horizontal="left"/>
    </xf>
    <xf numFmtId="43" fontId="12" fillId="4" borderId="8" xfId="1" applyFont="1" applyFill="1" applyBorder="1" applyAlignment="1">
      <alignment vertical="top"/>
    </xf>
    <xf numFmtId="165" fontId="11" fillId="0" borderId="0" xfId="1" applyNumberFormat="1" applyFont="1" applyFill="1" applyAlignment="1"/>
    <xf numFmtId="0" fontId="15" fillId="0" borderId="0" xfId="0" applyFont="1" applyAlignment="1">
      <alignment horizontal="left"/>
    </xf>
    <xf numFmtId="0" fontId="15" fillId="0" borderId="0" xfId="0" applyFont="1"/>
    <xf numFmtId="41" fontId="15" fillId="0" borderId="0" xfId="1" applyNumberFormat="1" applyFont="1"/>
    <xf numFmtId="43" fontId="15" fillId="0" borderId="0" xfId="1" applyFont="1"/>
    <xf numFmtId="43" fontId="15" fillId="0" borderId="0" xfId="1" applyFont="1" applyFill="1" applyBorder="1"/>
    <xf numFmtId="41" fontId="15" fillId="2" borderId="1" xfId="1" applyNumberFormat="1" applyFont="1" applyFill="1" applyBorder="1" applyAlignment="1">
      <alignment horizontal="center"/>
    </xf>
    <xf numFmtId="43" fontId="15" fillId="0" borderId="0" xfId="1" applyFont="1" applyBorder="1" applyAlignment="1">
      <alignment horizontal="center"/>
    </xf>
    <xf numFmtId="43" fontId="15" fillId="2" borderId="1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15" fillId="0" borderId="3" xfId="1" applyNumberFormat="1" applyFont="1" applyBorder="1" applyAlignment="1">
      <alignment horizontal="center"/>
    </xf>
    <xf numFmtId="0" fontId="15" fillId="0" borderId="1" xfId="1" applyNumberFormat="1" applyFont="1" applyBorder="1" applyAlignment="1">
      <alignment horizontal="center"/>
    </xf>
    <xf numFmtId="43" fontId="15" fillId="0" borderId="1" xfId="1" applyFont="1" applyBorder="1" applyAlignment="1">
      <alignment horizontal="center"/>
    </xf>
    <xf numFmtId="0" fontId="15" fillId="0" borderId="2" xfId="0" applyFont="1" applyBorder="1"/>
    <xf numFmtId="41" fontId="15" fillId="2" borderId="2" xfId="1" applyNumberFormat="1" applyFont="1" applyFill="1" applyBorder="1"/>
    <xf numFmtId="43" fontId="15" fillId="0" borderId="4" xfId="1" applyFont="1" applyBorder="1"/>
    <xf numFmtId="43" fontId="15" fillId="2" borderId="2" xfId="1" applyFont="1" applyFill="1" applyBorder="1"/>
    <xf numFmtId="43" fontId="15" fillId="0" borderId="2" xfId="1" applyFont="1" applyBorder="1"/>
    <xf numFmtId="41" fontId="15" fillId="2" borderId="1" xfId="1" applyNumberFormat="1" applyFont="1" applyFill="1" applyBorder="1"/>
    <xf numFmtId="43" fontId="15" fillId="0" borderId="0" xfId="1" applyFont="1" applyBorder="1"/>
    <xf numFmtId="43" fontId="15" fillId="2" borderId="1" xfId="1" applyFont="1" applyFill="1" applyBorder="1"/>
    <xf numFmtId="43" fontId="15" fillId="0" borderId="1" xfId="1" applyFont="1" applyBorder="1"/>
    <xf numFmtId="43" fontId="15" fillId="0" borderId="3" xfId="1" applyFont="1" applyBorder="1"/>
    <xf numFmtId="49" fontId="15" fillId="0" borderId="0" xfId="0" applyNumberFormat="1" applyFont="1" applyAlignment="1">
      <alignment horizontal="left"/>
    </xf>
    <xf numFmtId="43" fontId="15" fillId="0" borderId="0" xfId="1" applyFont="1" applyAlignment="1"/>
    <xf numFmtId="43" fontId="15" fillId="2" borderId="1" xfId="1" applyFont="1" applyFill="1" applyBorder="1" applyAlignment="1">
      <alignment horizontal="right"/>
    </xf>
    <xf numFmtId="164" fontId="15" fillId="0" borderId="0" xfId="0" applyNumberFormat="1" applyFont="1" applyAlignment="1">
      <alignment horizontal="left"/>
    </xf>
    <xf numFmtId="43" fontId="15" fillId="0" borderId="0" xfId="0" applyNumberFormat="1" applyFont="1"/>
    <xf numFmtId="43" fontId="15" fillId="0" borderId="0" xfId="1" applyFont="1" applyAlignment="1">
      <alignment horizontal="center"/>
    </xf>
    <xf numFmtId="41" fontId="15" fillId="0" borderId="1" xfId="1" applyNumberFormat="1" applyFont="1" applyBorder="1" applyAlignment="1">
      <alignment horizontal="center"/>
    </xf>
    <xf numFmtId="43" fontId="15" fillId="0" borderId="0" xfId="1" applyFont="1" applyFill="1" applyBorder="1" applyAlignment="1">
      <alignment horizontal="centerContinuous"/>
    </xf>
    <xf numFmtId="43" fontId="15" fillId="0" borderId="0" xfId="1" applyFont="1" applyFill="1" applyAlignment="1">
      <alignment horizontal="centerContinuous"/>
    </xf>
    <xf numFmtId="43" fontId="15" fillId="0" borderId="3" xfId="1" applyFont="1" applyFill="1" applyBorder="1" applyAlignment="1">
      <alignment horizontal="centerContinuous"/>
    </xf>
    <xf numFmtId="43" fontId="15" fillId="0" borderId="0" xfId="1" applyFont="1" applyFill="1" applyBorder="1" applyAlignment="1">
      <alignment horizontal="center"/>
    </xf>
    <xf numFmtId="43" fontId="15" fillId="0" borderId="1" xfId="1" applyFont="1" applyFill="1" applyBorder="1" applyAlignment="1">
      <alignment horizontal="center"/>
    </xf>
    <xf numFmtId="43" fontId="15" fillId="0" borderId="3" xfId="1" applyFont="1" applyFill="1" applyBorder="1" applyAlignment="1">
      <alignment horizontal="center"/>
    </xf>
    <xf numFmtId="0" fontId="15" fillId="0" borderId="9" xfId="0" applyFont="1" applyBorder="1"/>
    <xf numFmtId="41" fontId="15" fillId="0" borderId="2" xfId="1" applyNumberFormat="1" applyFont="1" applyBorder="1"/>
    <xf numFmtId="43" fontId="15" fillId="0" borderId="2" xfId="1" applyFont="1" applyBorder="1" applyAlignment="1">
      <alignment horizontal="right"/>
    </xf>
    <xf numFmtId="43" fontId="15" fillId="0" borderId="2" xfId="0" applyNumberFormat="1" applyFont="1" applyBorder="1"/>
    <xf numFmtId="43" fontId="15" fillId="0" borderId="4" xfId="1" applyFont="1" applyBorder="1" applyAlignment="1">
      <alignment horizontal="right"/>
    </xf>
    <xf numFmtId="43" fontId="15" fillId="0" borderId="4" xfId="0" applyNumberFormat="1" applyFont="1" applyBorder="1"/>
    <xf numFmtId="164" fontId="15" fillId="0" borderId="0" xfId="1" applyNumberFormat="1" applyFont="1" applyFill="1" applyBorder="1" applyAlignment="1">
      <alignment horizontal="left"/>
    </xf>
    <xf numFmtId="41" fontId="15" fillId="0" borderId="1" xfId="1" applyNumberFormat="1" applyFont="1" applyBorder="1"/>
    <xf numFmtId="43" fontId="16" fillId="0" borderId="1" xfId="0" applyNumberFormat="1" applyFont="1" applyBorder="1" applyAlignment="1">
      <alignment horizontal="right"/>
    </xf>
    <xf numFmtId="43" fontId="15" fillId="0" borderId="1" xfId="0" applyNumberFormat="1" applyFont="1" applyBorder="1"/>
    <xf numFmtId="43" fontId="15" fillId="0" borderId="3" xfId="0" applyNumberFormat="1" applyFont="1" applyBorder="1"/>
    <xf numFmtId="43" fontId="15" fillId="0" borderId="3" xfId="0" applyNumberFormat="1" applyFont="1" applyBorder="1" applyAlignment="1">
      <alignment horizontal="right"/>
    </xf>
    <xf numFmtId="43" fontId="15" fillId="0" borderId="1" xfId="1" applyFont="1" applyBorder="1" applyAlignment="1">
      <alignment horizontal="right"/>
    </xf>
    <xf numFmtId="43" fontId="15" fillId="0" borderId="3" xfId="1" applyFont="1" applyBorder="1" applyAlignment="1">
      <alignment horizontal="right"/>
    </xf>
    <xf numFmtId="41" fontId="15" fillId="0" borderId="0" xfId="1" applyNumberFormat="1" applyFont="1" applyFill="1" applyBorder="1"/>
    <xf numFmtId="41" fontId="15" fillId="0" borderId="0" xfId="1" applyNumberFormat="1" applyFont="1" applyAlignment="1">
      <alignment horizontal="right"/>
    </xf>
    <xf numFmtId="0" fontId="15" fillId="0" borderId="0" xfId="0" applyFont="1" applyAlignment="1">
      <alignment horizontal="right"/>
    </xf>
    <xf numFmtId="43" fontId="15" fillId="0" borderId="2" xfId="1" applyFont="1" applyBorder="1" applyAlignment="1"/>
    <xf numFmtId="37" fontId="15" fillId="0" borderId="4" xfId="0" applyNumberFormat="1" applyFont="1" applyBorder="1"/>
    <xf numFmtId="43" fontId="15" fillId="0" borderId="0" xfId="1" applyFont="1" applyBorder="1" applyAlignment="1"/>
    <xf numFmtId="37" fontId="15" fillId="0" borderId="0" xfId="0" applyNumberFormat="1" applyFont="1"/>
    <xf numFmtId="49" fontId="15" fillId="0" borderId="0" xfId="0" applyNumberFormat="1" applyFont="1" applyAlignment="1">
      <alignment horizontal="right"/>
    </xf>
    <xf numFmtId="41" fontId="15" fillId="0" borderId="0" xfId="0" applyNumberFormat="1" applyFont="1"/>
    <xf numFmtId="43" fontId="15" fillId="2" borderId="7" xfId="1" applyFont="1" applyFill="1" applyBorder="1" applyAlignment="1">
      <alignment horizontal="center"/>
    </xf>
    <xf numFmtId="43" fontId="15" fillId="2" borderId="0" xfId="1" applyFont="1" applyFill="1" applyBorder="1" applyAlignment="1">
      <alignment horizontal="center"/>
    </xf>
    <xf numFmtId="43" fontId="15" fillId="2" borderId="3" xfId="1" applyFont="1" applyFill="1" applyBorder="1" applyAlignment="1">
      <alignment horizontal="center"/>
    </xf>
    <xf numFmtId="43" fontId="15" fillId="2" borderId="7" xfId="1" quotePrefix="1" applyFont="1" applyFill="1" applyBorder="1" applyAlignment="1">
      <alignment horizontal="center"/>
    </xf>
    <xf numFmtId="43" fontId="15" fillId="2" borderId="0" xfId="1" quotePrefix="1" applyFont="1" applyFill="1" applyBorder="1" applyAlignment="1">
      <alignment horizontal="center"/>
    </xf>
    <xf numFmtId="43" fontId="15" fillId="2" borderId="3" xfId="1" quotePrefix="1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ortionment/Apport/APPORT/1011/K4/K-3%20G4%20K-12%20Numbers%2010%20Month%20Op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s' Sheet"/>
      <sheetName val="District AAFTE"/>
      <sheetName val="Grade k-4 Pivot"/>
      <sheetName val="Grade 4"/>
      <sheetName val="Grade K-12 Pivot"/>
      <sheetName val="Ancill"/>
      <sheetName val="Month"/>
      <sheetName val="ns"/>
      <sheetName val="A"/>
      <sheetName val="Offset"/>
      <sheetName val="Backout Numbe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A1">
            <v>2</v>
          </cell>
          <cell r="AB1">
            <v>3</v>
          </cell>
          <cell r="AC1">
            <v>4</v>
          </cell>
          <cell r="AD1">
            <v>5</v>
          </cell>
          <cell r="AE1">
            <v>6</v>
          </cell>
          <cell r="AF1">
            <v>7</v>
          </cell>
          <cell r="AG1">
            <v>8</v>
          </cell>
          <cell r="AH1">
            <v>9</v>
          </cell>
          <cell r="AI1">
            <v>10</v>
          </cell>
          <cell r="AJ1">
            <v>11</v>
          </cell>
        </row>
        <row r="2">
          <cell r="AA2" t="str">
            <v>Sept</v>
          </cell>
          <cell r="AB2" t="str">
            <v>Oct</v>
          </cell>
          <cell r="AC2" t="str">
            <v>Nov</v>
          </cell>
          <cell r="AD2" t="str">
            <v>Dec</v>
          </cell>
          <cell r="AE2" t="str">
            <v>Jan</v>
          </cell>
          <cell r="AF2" t="str">
            <v>Feb</v>
          </cell>
          <cell r="AG2" t="str">
            <v>Mar</v>
          </cell>
          <cell r="AH2" t="str">
            <v>Apr</v>
          </cell>
          <cell r="AI2" t="str">
            <v>May</v>
          </cell>
          <cell r="AJ2" t="str">
            <v>FY</v>
          </cell>
        </row>
        <row r="5">
          <cell r="Z5" t="str">
            <v>01109</v>
          </cell>
          <cell r="AA5">
            <v>54</v>
          </cell>
          <cell r="AB5">
            <v>53</v>
          </cell>
          <cell r="AC5">
            <v>56</v>
          </cell>
          <cell r="AD5">
            <v>56</v>
          </cell>
          <cell r="AE5">
            <v>56</v>
          </cell>
          <cell r="AF5">
            <v>58</v>
          </cell>
          <cell r="AG5">
            <v>58</v>
          </cell>
          <cell r="AH5">
            <v>55</v>
          </cell>
          <cell r="AI5">
            <v>54</v>
          </cell>
          <cell r="AJ5">
            <v>500</v>
          </cell>
        </row>
        <row r="6">
          <cell r="Z6" t="str">
            <v>01122</v>
          </cell>
          <cell r="AA6">
            <v>8</v>
          </cell>
          <cell r="AB6">
            <v>9</v>
          </cell>
          <cell r="AC6">
            <v>8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  <cell r="AI6">
            <v>11</v>
          </cell>
          <cell r="AJ6">
            <v>90</v>
          </cell>
        </row>
        <row r="7">
          <cell r="Z7" t="str">
            <v>01147</v>
          </cell>
          <cell r="AA7">
            <v>3710.6</v>
          </cell>
          <cell r="AB7">
            <v>3723.9999999999995</v>
          </cell>
          <cell r="AC7">
            <v>3704.5299999999993</v>
          </cell>
          <cell r="AD7">
            <v>3667.79</v>
          </cell>
          <cell r="AE7">
            <v>3646.32</v>
          </cell>
          <cell r="AF7">
            <v>3640.14</v>
          </cell>
          <cell r="AG7">
            <v>3626.24</v>
          </cell>
          <cell r="AH7">
            <v>3635.3100000000004</v>
          </cell>
          <cell r="AI7">
            <v>3630.05</v>
          </cell>
          <cell r="AJ7">
            <v>32984.979999999996</v>
          </cell>
        </row>
        <row r="8">
          <cell r="Z8" t="str">
            <v>01158</v>
          </cell>
          <cell r="AA8">
            <v>202.2</v>
          </cell>
          <cell r="AB8">
            <v>203.69</v>
          </cell>
          <cell r="AC8">
            <v>204.69</v>
          </cell>
          <cell r="AD8">
            <v>207.69</v>
          </cell>
          <cell r="AE8">
            <v>211.69</v>
          </cell>
          <cell r="AF8">
            <v>218.19</v>
          </cell>
          <cell r="AG8">
            <v>213.19</v>
          </cell>
          <cell r="AH8">
            <v>207.69</v>
          </cell>
          <cell r="AI8">
            <v>206.69</v>
          </cell>
          <cell r="AJ8">
            <v>1875.7200000000003</v>
          </cell>
        </row>
        <row r="9">
          <cell r="Z9" t="str">
            <v>01160</v>
          </cell>
          <cell r="AA9">
            <v>326.86</v>
          </cell>
          <cell r="AB9">
            <v>323.47000000000003</v>
          </cell>
          <cell r="AC9">
            <v>321.81000000000006</v>
          </cell>
          <cell r="AD9">
            <v>323.81000000000006</v>
          </cell>
          <cell r="AE9">
            <v>323.31000000000006</v>
          </cell>
          <cell r="AF9">
            <v>318.09000000000003</v>
          </cell>
          <cell r="AG9">
            <v>312.56000000000006</v>
          </cell>
          <cell r="AH9">
            <v>308</v>
          </cell>
          <cell r="AI9">
            <v>309</v>
          </cell>
          <cell r="AJ9">
            <v>2866.9100000000003</v>
          </cell>
        </row>
        <row r="10">
          <cell r="Z10" t="str">
            <v>02250</v>
          </cell>
          <cell r="AA10">
            <v>2631.7700000000004</v>
          </cell>
          <cell r="AB10">
            <v>2644.2200000000003</v>
          </cell>
          <cell r="AC10">
            <v>2620.8199999999997</v>
          </cell>
          <cell r="AD10">
            <v>2622.17</v>
          </cell>
          <cell r="AE10">
            <v>2624.2500000000005</v>
          </cell>
          <cell r="AF10">
            <v>2643.7599999999998</v>
          </cell>
          <cell r="AG10">
            <v>2618.2600000000002</v>
          </cell>
          <cell r="AH10">
            <v>2588.3300000000004</v>
          </cell>
          <cell r="AI10">
            <v>2589.0700000000002</v>
          </cell>
          <cell r="AJ10">
            <v>23582.65</v>
          </cell>
        </row>
        <row r="11">
          <cell r="Z11" t="str">
            <v>02420</v>
          </cell>
          <cell r="AA11">
            <v>600.56000000000006</v>
          </cell>
          <cell r="AB11">
            <v>598.56000000000006</v>
          </cell>
          <cell r="AC11">
            <v>599.66</v>
          </cell>
          <cell r="AD11">
            <v>596.26</v>
          </cell>
          <cell r="AE11">
            <v>593.19000000000005</v>
          </cell>
          <cell r="AF11">
            <v>592.4</v>
          </cell>
          <cell r="AG11">
            <v>594.29999999999995</v>
          </cell>
          <cell r="AH11">
            <v>593.91999999999996</v>
          </cell>
          <cell r="AI11">
            <v>598.91999999999996</v>
          </cell>
          <cell r="AJ11">
            <v>5367.77</v>
          </cell>
        </row>
        <row r="12">
          <cell r="Z12" t="str">
            <v>03017</v>
          </cell>
          <cell r="AA12">
            <v>15517.13</v>
          </cell>
          <cell r="AB12">
            <v>15579.319999999998</v>
          </cell>
          <cell r="AC12">
            <v>15568.960000000005</v>
          </cell>
          <cell r="AD12">
            <v>15554.23</v>
          </cell>
          <cell r="AE12">
            <v>15479.450000000003</v>
          </cell>
          <cell r="AF12">
            <v>15441.179999999998</v>
          </cell>
          <cell r="AG12">
            <v>15416.02</v>
          </cell>
          <cell r="AH12">
            <v>15364.33</v>
          </cell>
          <cell r="AI12">
            <v>15321.77</v>
          </cell>
          <cell r="AJ12">
            <v>139242.38999999998</v>
          </cell>
        </row>
        <row r="13">
          <cell r="Z13" t="str">
            <v>03050</v>
          </cell>
          <cell r="AA13">
            <v>100</v>
          </cell>
          <cell r="AB13">
            <v>96.5</v>
          </cell>
          <cell r="AC13">
            <v>95.5</v>
          </cell>
          <cell r="AD13">
            <v>96</v>
          </cell>
          <cell r="AE13">
            <v>94</v>
          </cell>
          <cell r="AF13">
            <v>93</v>
          </cell>
          <cell r="AG13">
            <v>99</v>
          </cell>
          <cell r="AH13">
            <v>98</v>
          </cell>
          <cell r="AI13">
            <v>99.5</v>
          </cell>
          <cell r="AJ13">
            <v>871.5</v>
          </cell>
        </row>
        <row r="14">
          <cell r="Z14" t="str">
            <v>03052</v>
          </cell>
          <cell r="AA14">
            <v>1390.82</v>
          </cell>
          <cell r="AB14">
            <v>1403.9799999999998</v>
          </cell>
          <cell r="AC14">
            <v>1394.7799999999997</v>
          </cell>
          <cell r="AD14">
            <v>1388.8799999999999</v>
          </cell>
          <cell r="AE14">
            <v>1380.76</v>
          </cell>
          <cell r="AF14">
            <v>1389.1</v>
          </cell>
          <cell r="AG14">
            <v>1383.8000000000002</v>
          </cell>
          <cell r="AH14">
            <v>1384.3999999999999</v>
          </cell>
          <cell r="AI14">
            <v>1378.5000000000002</v>
          </cell>
          <cell r="AJ14">
            <v>12495.019999999999</v>
          </cell>
        </row>
        <row r="15">
          <cell r="Z15" t="str">
            <v>03053</v>
          </cell>
          <cell r="AA15">
            <v>956.65</v>
          </cell>
          <cell r="AB15">
            <v>957.65</v>
          </cell>
          <cell r="AC15">
            <v>956.11</v>
          </cell>
          <cell r="AD15">
            <v>951.91000000000008</v>
          </cell>
          <cell r="AE15">
            <v>944.11</v>
          </cell>
          <cell r="AF15">
            <v>945.51</v>
          </cell>
          <cell r="AG15">
            <v>945.11000000000013</v>
          </cell>
          <cell r="AH15">
            <v>939.1099999999999</v>
          </cell>
          <cell r="AI15">
            <v>933.91</v>
          </cell>
          <cell r="AJ15">
            <v>8530.07</v>
          </cell>
        </row>
        <row r="16">
          <cell r="Z16" t="str">
            <v>03116</v>
          </cell>
          <cell r="AA16">
            <v>2834.74</v>
          </cell>
          <cell r="AB16">
            <v>2843.9900000000002</v>
          </cell>
          <cell r="AC16">
            <v>2833.0099999999998</v>
          </cell>
          <cell r="AD16">
            <v>2813.62</v>
          </cell>
          <cell r="AE16">
            <v>2821.9500000000003</v>
          </cell>
          <cell r="AF16">
            <v>2817.21</v>
          </cell>
          <cell r="AG16">
            <v>2799.86</v>
          </cell>
          <cell r="AH16">
            <v>2787.8</v>
          </cell>
          <cell r="AI16">
            <v>2773.98</v>
          </cell>
          <cell r="AJ16">
            <v>25326.16</v>
          </cell>
        </row>
        <row r="17">
          <cell r="Z17" t="str">
            <v>03400</v>
          </cell>
          <cell r="AA17">
            <v>10491.48</v>
          </cell>
          <cell r="AB17">
            <v>10527.370000000003</v>
          </cell>
          <cell r="AC17">
            <v>10554.68</v>
          </cell>
          <cell r="AD17">
            <v>10514.36</v>
          </cell>
          <cell r="AE17">
            <v>10499.599999999999</v>
          </cell>
          <cell r="AF17">
            <v>10527.13</v>
          </cell>
          <cell r="AG17">
            <v>10503.110000000002</v>
          </cell>
          <cell r="AH17">
            <v>10488.04</v>
          </cell>
          <cell r="AI17">
            <v>10490.189999999999</v>
          </cell>
          <cell r="AJ17">
            <v>94595.959999999992</v>
          </cell>
        </row>
        <row r="18">
          <cell r="Z18" t="str">
            <v>04019</v>
          </cell>
          <cell r="AA18">
            <v>576.08999999999992</v>
          </cell>
          <cell r="AB18">
            <v>577.7600000000001</v>
          </cell>
          <cell r="AC18">
            <v>573.49</v>
          </cell>
          <cell r="AD18">
            <v>573.29</v>
          </cell>
          <cell r="AE18">
            <v>573.93999999999994</v>
          </cell>
          <cell r="AF18">
            <v>581.51</v>
          </cell>
          <cell r="AG18">
            <v>579.5</v>
          </cell>
          <cell r="AH18">
            <v>581.80000000000007</v>
          </cell>
          <cell r="AI18">
            <v>584</v>
          </cell>
          <cell r="AJ18">
            <v>5201.38</v>
          </cell>
        </row>
        <row r="19">
          <cell r="Z19" t="str">
            <v>04069</v>
          </cell>
          <cell r="AA19">
            <v>17</v>
          </cell>
          <cell r="AB19">
            <v>17</v>
          </cell>
          <cell r="AC19">
            <v>18</v>
          </cell>
          <cell r="AD19">
            <v>18</v>
          </cell>
          <cell r="AE19">
            <v>18</v>
          </cell>
          <cell r="AF19">
            <v>18</v>
          </cell>
          <cell r="AG19">
            <v>18</v>
          </cell>
          <cell r="AH19">
            <v>18</v>
          </cell>
          <cell r="AI19">
            <v>18</v>
          </cell>
          <cell r="AJ19">
            <v>160</v>
          </cell>
        </row>
        <row r="20">
          <cell r="Z20" t="str">
            <v>04127</v>
          </cell>
          <cell r="AA20">
            <v>320.01</v>
          </cell>
          <cell r="AB20">
            <v>320.66000000000003</v>
          </cell>
          <cell r="AC20">
            <v>323.12</v>
          </cell>
          <cell r="AD20">
            <v>321.7</v>
          </cell>
          <cell r="AE20">
            <v>324.32</v>
          </cell>
          <cell r="AF20">
            <v>325.68</v>
          </cell>
          <cell r="AG20">
            <v>323.70999999999998</v>
          </cell>
          <cell r="AH20">
            <v>320.20999999999998</v>
          </cell>
          <cell r="AI20">
            <v>320.01</v>
          </cell>
          <cell r="AJ20">
            <v>2899.42</v>
          </cell>
        </row>
        <row r="21">
          <cell r="Z21" t="str">
            <v>04129</v>
          </cell>
          <cell r="AA21">
            <v>1306.6000000000001</v>
          </cell>
          <cell r="AB21">
            <v>1304.8200000000002</v>
          </cell>
          <cell r="AC21">
            <v>1288.97</v>
          </cell>
          <cell r="AD21">
            <v>1284.32</v>
          </cell>
          <cell r="AE21">
            <v>1280.27</v>
          </cell>
          <cell r="AF21">
            <v>1266.5900000000001</v>
          </cell>
          <cell r="AG21">
            <v>1274.0499999999997</v>
          </cell>
          <cell r="AH21">
            <v>1287.21</v>
          </cell>
          <cell r="AI21">
            <v>1280.29</v>
          </cell>
          <cell r="AJ21">
            <v>11573.119999999999</v>
          </cell>
        </row>
        <row r="22">
          <cell r="Z22" t="str">
            <v>04222</v>
          </cell>
          <cell r="AA22">
            <v>1336.5000000000002</v>
          </cell>
          <cell r="AB22">
            <v>1339.3300000000002</v>
          </cell>
          <cell r="AC22">
            <v>1341.8300000000002</v>
          </cell>
          <cell r="AD22">
            <v>1335.3000000000002</v>
          </cell>
          <cell r="AE22">
            <v>1346.22</v>
          </cell>
          <cell r="AF22">
            <v>1360.58</v>
          </cell>
          <cell r="AG22">
            <v>1362.5</v>
          </cell>
          <cell r="AH22">
            <v>1352.0600000000002</v>
          </cell>
          <cell r="AI22">
            <v>1351.0600000000002</v>
          </cell>
          <cell r="AJ22">
            <v>12125.380000000001</v>
          </cell>
        </row>
        <row r="23">
          <cell r="Z23" t="str">
            <v>04228</v>
          </cell>
          <cell r="AA23">
            <v>1165.8300000000002</v>
          </cell>
          <cell r="AB23">
            <v>1161.73</v>
          </cell>
          <cell r="AC23">
            <v>1160.03</v>
          </cell>
          <cell r="AD23">
            <v>1161.2</v>
          </cell>
          <cell r="AE23">
            <v>1167.2</v>
          </cell>
          <cell r="AF23">
            <v>1151.7</v>
          </cell>
          <cell r="AG23">
            <v>1144.8</v>
          </cell>
          <cell r="AH23">
            <v>1131</v>
          </cell>
          <cell r="AI23">
            <v>1141.2</v>
          </cell>
          <cell r="AJ23">
            <v>10384.69</v>
          </cell>
        </row>
        <row r="24">
          <cell r="Z24" t="str">
            <v>04246</v>
          </cell>
          <cell r="AA24">
            <v>7570.1000000000013</v>
          </cell>
          <cell r="AB24">
            <v>7674.38</v>
          </cell>
          <cell r="AC24">
            <v>7611.2299999999987</v>
          </cell>
          <cell r="AD24">
            <v>7592.9499999999989</v>
          </cell>
          <cell r="AE24">
            <v>7552.27</v>
          </cell>
          <cell r="AF24">
            <v>7551.13</v>
          </cell>
          <cell r="AG24">
            <v>7512.5</v>
          </cell>
          <cell r="AH24">
            <v>7496.3399999999983</v>
          </cell>
          <cell r="AI24">
            <v>7469.7099999999991</v>
          </cell>
          <cell r="AJ24">
            <v>68030.609999999986</v>
          </cell>
        </row>
        <row r="25">
          <cell r="Z25" t="str">
            <v>05121</v>
          </cell>
          <cell r="AA25">
            <v>3772.619999999999</v>
          </cell>
          <cell r="AB25">
            <v>3793.1400000000008</v>
          </cell>
          <cell r="AC25">
            <v>3789.8399999999997</v>
          </cell>
          <cell r="AD25">
            <v>3781.1299999999987</v>
          </cell>
          <cell r="AE25">
            <v>3768.8599999999988</v>
          </cell>
          <cell r="AF25">
            <v>3770.4199999999996</v>
          </cell>
          <cell r="AG25">
            <v>3747.5299999999997</v>
          </cell>
          <cell r="AH25">
            <v>3732.809999999999</v>
          </cell>
          <cell r="AI25">
            <v>3720.92</v>
          </cell>
          <cell r="AJ25">
            <v>33877.26999999999</v>
          </cell>
        </row>
        <row r="26">
          <cell r="Z26" t="str">
            <v>05313</v>
          </cell>
          <cell r="AA26">
            <v>218.33</v>
          </cell>
          <cell r="AB26">
            <v>347.55</v>
          </cell>
          <cell r="AC26">
            <v>354.45</v>
          </cell>
          <cell r="AD26">
            <v>341.05</v>
          </cell>
          <cell r="AE26">
            <v>346.58</v>
          </cell>
          <cell r="AF26">
            <v>341.6</v>
          </cell>
          <cell r="AG26">
            <v>344.41</v>
          </cell>
          <cell r="AH26">
            <v>350.26</v>
          </cell>
          <cell r="AI26">
            <v>351.16999999999996</v>
          </cell>
          <cell r="AJ26">
            <v>2995.3999999999996</v>
          </cell>
        </row>
        <row r="27">
          <cell r="Z27" t="str">
            <v>05323</v>
          </cell>
          <cell r="AA27">
            <v>2729.18</v>
          </cell>
          <cell r="AB27">
            <v>2723.94</v>
          </cell>
          <cell r="AC27">
            <v>2722.57</v>
          </cell>
          <cell r="AD27">
            <v>2717.19</v>
          </cell>
          <cell r="AE27">
            <v>2714.52</v>
          </cell>
          <cell r="AF27">
            <v>2706.1800000000003</v>
          </cell>
          <cell r="AG27">
            <v>2676.4700000000003</v>
          </cell>
          <cell r="AH27">
            <v>2660.8900000000003</v>
          </cell>
          <cell r="AI27">
            <v>2643.42</v>
          </cell>
          <cell r="AJ27">
            <v>24294.36</v>
          </cell>
        </row>
        <row r="28">
          <cell r="Z28" t="str">
            <v>05401</v>
          </cell>
          <cell r="AA28">
            <v>431.26</v>
          </cell>
          <cell r="AB28">
            <v>429.92</v>
          </cell>
          <cell r="AC28">
            <v>430.09999999999991</v>
          </cell>
          <cell r="AD28">
            <v>424.62</v>
          </cell>
          <cell r="AE28">
            <v>424.58000000000004</v>
          </cell>
          <cell r="AF28">
            <v>426.62000000000006</v>
          </cell>
          <cell r="AG28">
            <v>424.88</v>
          </cell>
          <cell r="AH28">
            <v>422.75999999999993</v>
          </cell>
          <cell r="AI28">
            <v>419.19999999999993</v>
          </cell>
          <cell r="AJ28">
            <v>3833.9399999999996</v>
          </cell>
        </row>
        <row r="29">
          <cell r="Z29" t="str">
            <v>05402</v>
          </cell>
          <cell r="AA29">
            <v>3203.36</v>
          </cell>
          <cell r="AB29">
            <v>4103.6900000000005</v>
          </cell>
          <cell r="AC29">
            <v>3582.2</v>
          </cell>
          <cell r="AD29">
            <v>3405.9200000000005</v>
          </cell>
          <cell r="AE29">
            <v>3238.69</v>
          </cell>
          <cell r="AF29">
            <v>3838.46</v>
          </cell>
          <cell r="AG29">
            <v>3665.54</v>
          </cell>
          <cell r="AH29">
            <v>3335.3999999999996</v>
          </cell>
          <cell r="AI29">
            <v>3295.59</v>
          </cell>
          <cell r="AJ29">
            <v>31668.850000000002</v>
          </cell>
        </row>
        <row r="30">
          <cell r="Z30" t="str">
            <v>06037</v>
          </cell>
          <cell r="AA30">
            <v>21337.550000000003</v>
          </cell>
          <cell r="AB30">
            <v>21524.289999999997</v>
          </cell>
          <cell r="AC30">
            <v>21480.969999999998</v>
          </cell>
          <cell r="AD30">
            <v>21414.170000000002</v>
          </cell>
          <cell r="AE30">
            <v>21330.97</v>
          </cell>
          <cell r="AF30">
            <v>21178.170000000002</v>
          </cell>
          <cell r="AG30">
            <v>21163.590000000004</v>
          </cell>
          <cell r="AH30">
            <v>21092.950000000004</v>
          </cell>
          <cell r="AI30">
            <v>21021.58</v>
          </cell>
          <cell r="AJ30">
            <v>191544.24</v>
          </cell>
        </row>
        <row r="31">
          <cell r="Z31" t="str">
            <v>06098</v>
          </cell>
          <cell r="AA31">
            <v>1836.95</v>
          </cell>
          <cell r="AB31">
            <v>1853.4099999999999</v>
          </cell>
          <cell r="AC31">
            <v>1851.1599999999999</v>
          </cell>
          <cell r="AD31">
            <v>1848.22</v>
          </cell>
          <cell r="AE31">
            <v>1848.8</v>
          </cell>
          <cell r="AF31">
            <v>1828.94</v>
          </cell>
          <cell r="AG31">
            <v>1820.71</v>
          </cell>
          <cell r="AH31">
            <v>1824.64</v>
          </cell>
          <cell r="AI31">
            <v>1818.8500000000001</v>
          </cell>
          <cell r="AJ31">
            <v>16531.679999999997</v>
          </cell>
        </row>
        <row r="32">
          <cell r="Z32" t="str">
            <v>06101</v>
          </cell>
          <cell r="AA32">
            <v>1467.35</v>
          </cell>
          <cell r="AB32">
            <v>1466.65</v>
          </cell>
          <cell r="AC32">
            <v>1456.2500000000002</v>
          </cell>
          <cell r="AD32">
            <v>1453.2500000000002</v>
          </cell>
          <cell r="AE32">
            <v>1449.8000000000002</v>
          </cell>
          <cell r="AF32">
            <v>1457.7999999999997</v>
          </cell>
          <cell r="AG32">
            <v>1447.55</v>
          </cell>
          <cell r="AH32">
            <v>1447.45</v>
          </cell>
          <cell r="AI32">
            <v>1449.78</v>
          </cell>
          <cell r="AJ32">
            <v>13095.880000000001</v>
          </cell>
        </row>
        <row r="33">
          <cell r="Z33" t="str">
            <v>06103</v>
          </cell>
          <cell r="AA33">
            <v>134</v>
          </cell>
          <cell r="AB33">
            <v>133</v>
          </cell>
          <cell r="AC33">
            <v>132</v>
          </cell>
          <cell r="AD33">
            <v>132</v>
          </cell>
          <cell r="AE33">
            <v>133</v>
          </cell>
          <cell r="AF33">
            <v>132</v>
          </cell>
          <cell r="AG33">
            <v>134</v>
          </cell>
          <cell r="AH33">
            <v>133</v>
          </cell>
          <cell r="AI33">
            <v>134</v>
          </cell>
          <cell r="AJ33">
            <v>1197</v>
          </cell>
        </row>
        <row r="34">
          <cell r="Z34" t="str">
            <v>06112</v>
          </cell>
          <cell r="AA34">
            <v>2794.0299999999997</v>
          </cell>
          <cell r="AB34">
            <v>2800.21</v>
          </cell>
          <cell r="AC34">
            <v>2775.2899999999995</v>
          </cell>
          <cell r="AD34">
            <v>2779.7099999999996</v>
          </cell>
          <cell r="AE34">
            <v>2783.77</v>
          </cell>
          <cell r="AF34">
            <v>2773.75</v>
          </cell>
          <cell r="AG34">
            <v>2783.45</v>
          </cell>
          <cell r="AH34">
            <v>2763.73</v>
          </cell>
          <cell r="AI34">
            <v>2761.83</v>
          </cell>
          <cell r="AJ34">
            <v>25015.769999999997</v>
          </cell>
        </row>
        <row r="35">
          <cell r="Z35" t="str">
            <v>06114</v>
          </cell>
          <cell r="AA35">
            <v>25161.979999999996</v>
          </cell>
          <cell r="AB35">
            <v>25525.21</v>
          </cell>
          <cell r="AC35">
            <v>25567.449999999997</v>
          </cell>
          <cell r="AD35">
            <v>25523.97</v>
          </cell>
          <cell r="AE35">
            <v>25444.020000000004</v>
          </cell>
          <cell r="AF35">
            <v>25377.519999999997</v>
          </cell>
          <cell r="AG35">
            <v>25396.749999999996</v>
          </cell>
          <cell r="AH35">
            <v>25327.809999999998</v>
          </cell>
          <cell r="AI35">
            <v>25195.160000000003</v>
          </cell>
          <cell r="AJ35">
            <v>228519.87</v>
          </cell>
        </row>
        <row r="36">
          <cell r="Z36" t="str">
            <v>06117</v>
          </cell>
          <cell r="AA36">
            <v>5628.2</v>
          </cell>
          <cell r="AB36">
            <v>5654.28</v>
          </cell>
          <cell r="AC36">
            <v>5665.74</v>
          </cell>
          <cell r="AD36">
            <v>5670.1900000000005</v>
          </cell>
          <cell r="AE36">
            <v>5673.99</v>
          </cell>
          <cell r="AF36">
            <v>5674.99</v>
          </cell>
          <cell r="AG36">
            <v>5676.19</v>
          </cell>
          <cell r="AH36">
            <v>5683.8399999999992</v>
          </cell>
          <cell r="AI36">
            <v>5678.33</v>
          </cell>
          <cell r="AJ36">
            <v>51005.75</v>
          </cell>
        </row>
        <row r="37">
          <cell r="Z37" t="str">
            <v>06119</v>
          </cell>
          <cell r="AA37">
            <v>12307.109999999999</v>
          </cell>
          <cell r="AB37">
            <v>12488.98</v>
          </cell>
          <cell r="AC37">
            <v>12496.27</v>
          </cell>
          <cell r="AD37">
            <v>12445.36</v>
          </cell>
          <cell r="AE37">
            <v>12400.059999999998</v>
          </cell>
          <cell r="AF37">
            <v>12425.320000000002</v>
          </cell>
          <cell r="AG37">
            <v>12414.81</v>
          </cell>
          <cell r="AH37">
            <v>12373.18</v>
          </cell>
          <cell r="AI37">
            <v>12369.75</v>
          </cell>
          <cell r="AJ37">
            <v>111720.84</v>
          </cell>
        </row>
        <row r="38">
          <cell r="Z38" t="str">
            <v>06122</v>
          </cell>
          <cell r="AA38">
            <v>2013.54</v>
          </cell>
          <cell r="AB38">
            <v>2003.1999999999998</v>
          </cell>
          <cell r="AC38">
            <v>2005.6799999999998</v>
          </cell>
          <cell r="AD38">
            <v>2020.3799999999997</v>
          </cell>
          <cell r="AE38">
            <v>2010.2799999999995</v>
          </cell>
          <cell r="AF38">
            <v>2015.78</v>
          </cell>
          <cell r="AG38">
            <v>2013.2799999999997</v>
          </cell>
          <cell r="AH38">
            <v>2020.72</v>
          </cell>
          <cell r="AI38">
            <v>2027.22</v>
          </cell>
          <cell r="AJ38">
            <v>18130.079999999998</v>
          </cell>
        </row>
        <row r="39">
          <cell r="Z39" t="str">
            <v>07002</v>
          </cell>
          <cell r="AA39">
            <v>452.58000000000004</v>
          </cell>
          <cell r="AB39">
            <v>452.64</v>
          </cell>
          <cell r="AC39">
            <v>455.09999999999997</v>
          </cell>
          <cell r="AD39">
            <v>458.19</v>
          </cell>
          <cell r="AE39">
            <v>451.69</v>
          </cell>
          <cell r="AF39">
            <v>453.64</v>
          </cell>
          <cell r="AG39">
            <v>460.62</v>
          </cell>
          <cell r="AH39">
            <v>457.12</v>
          </cell>
          <cell r="AI39">
            <v>456.98</v>
          </cell>
          <cell r="AJ39">
            <v>4098.5599999999995</v>
          </cell>
        </row>
        <row r="40">
          <cell r="Z40" t="str">
            <v>07035</v>
          </cell>
          <cell r="AA40">
            <v>22</v>
          </cell>
          <cell r="AB40">
            <v>23</v>
          </cell>
          <cell r="AC40">
            <v>24</v>
          </cell>
          <cell r="AD40">
            <v>24</v>
          </cell>
          <cell r="AE40">
            <v>24</v>
          </cell>
          <cell r="AF40">
            <v>24</v>
          </cell>
          <cell r="AG40">
            <v>23</v>
          </cell>
          <cell r="AH40">
            <v>23.5</v>
          </cell>
          <cell r="AI40">
            <v>23.5</v>
          </cell>
          <cell r="AJ40">
            <v>211</v>
          </cell>
        </row>
        <row r="41">
          <cell r="Z41" t="str">
            <v>08122</v>
          </cell>
          <cell r="AA41">
            <v>6502.3200000000006</v>
          </cell>
          <cell r="AB41">
            <v>6582.55</v>
          </cell>
          <cell r="AC41">
            <v>6556.1999999999989</v>
          </cell>
          <cell r="AD41">
            <v>6512.73</v>
          </cell>
          <cell r="AE41">
            <v>6442.02</v>
          </cell>
          <cell r="AF41">
            <v>6438.26</v>
          </cell>
          <cell r="AG41">
            <v>6416.37</v>
          </cell>
          <cell r="AH41">
            <v>6393.2300000000005</v>
          </cell>
          <cell r="AI41">
            <v>6367.6500000000005</v>
          </cell>
          <cell r="AJ41">
            <v>58211.330000000009</v>
          </cell>
        </row>
        <row r="42">
          <cell r="Z42" t="str">
            <v>08130</v>
          </cell>
          <cell r="AA42">
            <v>595.54999999999995</v>
          </cell>
          <cell r="AB42">
            <v>601.76</v>
          </cell>
          <cell r="AC42">
            <v>603.26</v>
          </cell>
          <cell r="AD42">
            <v>602.77</v>
          </cell>
          <cell r="AE42">
            <v>604.77</v>
          </cell>
          <cell r="AF42">
            <v>603.05999999999995</v>
          </cell>
          <cell r="AG42">
            <v>600.26</v>
          </cell>
          <cell r="AH42">
            <v>603.26</v>
          </cell>
          <cell r="AI42">
            <v>598.56000000000006</v>
          </cell>
          <cell r="AJ42">
            <v>5413.2500000000009</v>
          </cell>
        </row>
        <row r="43">
          <cell r="Z43" t="str">
            <v>08401</v>
          </cell>
          <cell r="AA43">
            <v>1279.01</v>
          </cell>
          <cell r="AB43">
            <v>1291.71</v>
          </cell>
          <cell r="AC43">
            <v>1285.33</v>
          </cell>
          <cell r="AD43">
            <v>1283.8200000000002</v>
          </cell>
          <cell r="AE43">
            <v>1279.71</v>
          </cell>
          <cell r="AF43">
            <v>1278.47</v>
          </cell>
          <cell r="AG43">
            <v>1281.94</v>
          </cell>
          <cell r="AH43">
            <v>1267.8500000000004</v>
          </cell>
          <cell r="AI43">
            <v>1263.1200000000001</v>
          </cell>
          <cell r="AJ43">
            <v>11510.960000000003</v>
          </cell>
        </row>
        <row r="44">
          <cell r="Z44" t="str">
            <v>08402</v>
          </cell>
          <cell r="AA44">
            <v>973.1</v>
          </cell>
          <cell r="AB44">
            <v>979.35</v>
          </cell>
          <cell r="AC44">
            <v>981.65</v>
          </cell>
          <cell r="AD44">
            <v>978.15</v>
          </cell>
          <cell r="AE44">
            <v>983.25</v>
          </cell>
          <cell r="AF44">
            <v>972.85</v>
          </cell>
          <cell r="AG44">
            <v>965.85</v>
          </cell>
          <cell r="AH44">
            <v>962.25</v>
          </cell>
          <cell r="AI44">
            <v>965.55000000000007</v>
          </cell>
          <cell r="AJ44">
            <v>8762</v>
          </cell>
        </row>
        <row r="45">
          <cell r="Z45" t="str">
            <v>08404</v>
          </cell>
          <cell r="AA45">
            <v>1988.27</v>
          </cell>
          <cell r="AB45">
            <v>2007.4399999999998</v>
          </cell>
          <cell r="AC45">
            <v>2010.4799999999996</v>
          </cell>
          <cell r="AD45">
            <v>2002.2299999999998</v>
          </cell>
          <cell r="AE45">
            <v>1998.4999999999998</v>
          </cell>
          <cell r="AF45">
            <v>1999.1099999999997</v>
          </cell>
          <cell r="AG45">
            <v>2008.33</v>
          </cell>
          <cell r="AH45">
            <v>1998.82</v>
          </cell>
          <cell r="AI45">
            <v>1994.2699999999998</v>
          </cell>
          <cell r="AJ45">
            <v>18007.449999999997</v>
          </cell>
        </row>
        <row r="46">
          <cell r="Z46" t="str">
            <v>08458</v>
          </cell>
          <cell r="AA46">
            <v>4645.1900000000005</v>
          </cell>
          <cell r="AB46">
            <v>4700.04</v>
          </cell>
          <cell r="AC46">
            <v>4715.1099999999997</v>
          </cell>
          <cell r="AD46">
            <v>4705.4100000000008</v>
          </cell>
          <cell r="AE46">
            <v>4673.0599999999995</v>
          </cell>
          <cell r="AF46">
            <v>4694.3099999999995</v>
          </cell>
          <cell r="AG46">
            <v>4693.8</v>
          </cell>
          <cell r="AH46">
            <v>4647.6499999999996</v>
          </cell>
          <cell r="AI46">
            <v>4656.53</v>
          </cell>
          <cell r="AJ46">
            <v>42131.1</v>
          </cell>
        </row>
        <row r="47">
          <cell r="Z47" t="str">
            <v>09013</v>
          </cell>
          <cell r="AA47">
            <v>189</v>
          </cell>
          <cell r="AB47">
            <v>186</v>
          </cell>
          <cell r="AC47">
            <v>191</v>
          </cell>
          <cell r="AD47">
            <v>185</v>
          </cell>
          <cell r="AE47">
            <v>185</v>
          </cell>
          <cell r="AF47">
            <v>189</v>
          </cell>
          <cell r="AG47">
            <v>190</v>
          </cell>
          <cell r="AH47">
            <v>195</v>
          </cell>
          <cell r="AI47">
            <v>191</v>
          </cell>
          <cell r="AJ47">
            <v>1701</v>
          </cell>
        </row>
        <row r="48">
          <cell r="Z48" t="str">
            <v>09075</v>
          </cell>
          <cell r="AA48">
            <v>786.78</v>
          </cell>
          <cell r="AB48">
            <v>783.78</v>
          </cell>
          <cell r="AC48">
            <v>781.63</v>
          </cell>
          <cell r="AD48">
            <v>774.63</v>
          </cell>
          <cell r="AE48">
            <v>759.63</v>
          </cell>
          <cell r="AF48">
            <v>757.22</v>
          </cell>
          <cell r="AG48">
            <v>753.22</v>
          </cell>
          <cell r="AH48">
            <v>757.63</v>
          </cell>
          <cell r="AI48">
            <v>768.63</v>
          </cell>
          <cell r="AJ48">
            <v>6923.1500000000005</v>
          </cell>
        </row>
        <row r="49">
          <cell r="Z49" t="str">
            <v>09102</v>
          </cell>
          <cell r="AA49">
            <v>17</v>
          </cell>
          <cell r="AB49">
            <v>17</v>
          </cell>
          <cell r="AC49">
            <v>17</v>
          </cell>
          <cell r="AD49">
            <v>17</v>
          </cell>
          <cell r="AE49">
            <v>16</v>
          </cell>
          <cell r="AF49">
            <v>16</v>
          </cell>
          <cell r="AG49">
            <v>17</v>
          </cell>
          <cell r="AH49">
            <v>17</v>
          </cell>
          <cell r="AI49">
            <v>17</v>
          </cell>
          <cell r="AJ49">
            <v>151</v>
          </cell>
        </row>
        <row r="50">
          <cell r="Z50" t="str">
            <v>09206</v>
          </cell>
          <cell r="AA50">
            <v>5249.25</v>
          </cell>
          <cell r="AB50">
            <v>5336.39</v>
          </cell>
          <cell r="AC50">
            <v>5297.3700000000008</v>
          </cell>
          <cell r="AD50">
            <v>5271.17</v>
          </cell>
          <cell r="AE50">
            <v>5260.3300000000008</v>
          </cell>
          <cell r="AF50">
            <v>5229.5300000000007</v>
          </cell>
          <cell r="AG50">
            <v>5211.2299999999996</v>
          </cell>
          <cell r="AH50">
            <v>5179.8599999999997</v>
          </cell>
          <cell r="AI50">
            <v>5174.8099999999995</v>
          </cell>
          <cell r="AJ50">
            <v>47209.94</v>
          </cell>
        </row>
        <row r="51">
          <cell r="Z51" t="str">
            <v>09207</v>
          </cell>
          <cell r="AA51">
            <v>71</v>
          </cell>
          <cell r="AB51">
            <v>73.430000000000007</v>
          </cell>
          <cell r="AC51">
            <v>72.36</v>
          </cell>
          <cell r="AD51">
            <v>70.41</v>
          </cell>
          <cell r="AE51">
            <v>70.5</v>
          </cell>
          <cell r="AF51">
            <v>71.5</v>
          </cell>
          <cell r="AG51">
            <v>79</v>
          </cell>
          <cell r="AH51">
            <v>81</v>
          </cell>
          <cell r="AI51">
            <v>81</v>
          </cell>
          <cell r="AJ51">
            <v>670.2</v>
          </cell>
        </row>
        <row r="52">
          <cell r="Z52" t="str">
            <v>09209</v>
          </cell>
          <cell r="AA52">
            <v>261.60999999999996</v>
          </cell>
          <cell r="AB52">
            <v>264.60999999999996</v>
          </cell>
          <cell r="AC52">
            <v>266.29000000000002</v>
          </cell>
          <cell r="AD52">
            <v>265.49</v>
          </cell>
          <cell r="AE52">
            <v>263.98</v>
          </cell>
          <cell r="AF52">
            <v>262.48</v>
          </cell>
          <cell r="AG52">
            <v>255.67000000000002</v>
          </cell>
          <cell r="AH52">
            <v>255.76000000000002</v>
          </cell>
          <cell r="AI52">
            <v>253.17000000000002</v>
          </cell>
          <cell r="AJ52">
            <v>2349.0600000000004</v>
          </cell>
        </row>
        <row r="53">
          <cell r="Z53" t="str">
            <v>10003</v>
          </cell>
          <cell r="AA53">
            <v>22</v>
          </cell>
          <cell r="AB53">
            <v>22</v>
          </cell>
          <cell r="AC53">
            <v>22</v>
          </cell>
          <cell r="AD53">
            <v>27.5</v>
          </cell>
          <cell r="AE53">
            <v>22.5</v>
          </cell>
          <cell r="AF53">
            <v>22.5</v>
          </cell>
          <cell r="AG53">
            <v>22.5</v>
          </cell>
          <cell r="AH53">
            <v>26.5</v>
          </cell>
          <cell r="AI53">
            <v>27.5</v>
          </cell>
          <cell r="AJ53">
            <v>215</v>
          </cell>
        </row>
        <row r="54">
          <cell r="Z54" t="str">
            <v>10050</v>
          </cell>
          <cell r="AA54">
            <v>219.54</v>
          </cell>
          <cell r="AB54">
            <v>216.88</v>
          </cell>
          <cell r="AC54">
            <v>214.19</v>
          </cell>
          <cell r="AD54">
            <v>211.2</v>
          </cell>
          <cell r="AE54">
            <v>210.2</v>
          </cell>
          <cell r="AF54">
            <v>213.22</v>
          </cell>
          <cell r="AG54">
            <v>212.79</v>
          </cell>
          <cell r="AH54">
            <v>215.97</v>
          </cell>
          <cell r="AI54">
            <v>220.93</v>
          </cell>
          <cell r="AJ54">
            <v>1934.92</v>
          </cell>
        </row>
        <row r="55">
          <cell r="Z55" t="str">
            <v>10065</v>
          </cell>
          <cell r="AA55">
            <v>207.47</v>
          </cell>
          <cell r="AB55">
            <v>340.96</v>
          </cell>
          <cell r="AC55">
            <v>336.69999999999993</v>
          </cell>
          <cell r="AD55">
            <v>333.99</v>
          </cell>
          <cell r="AE55">
            <v>338.68</v>
          </cell>
          <cell r="AF55">
            <v>331.67</v>
          </cell>
          <cell r="AG55">
            <v>331.67</v>
          </cell>
          <cell r="AH55">
            <v>358.79999999999995</v>
          </cell>
          <cell r="AI55">
            <v>360.16999999999996</v>
          </cell>
          <cell r="AJ55">
            <v>2940.1099999999997</v>
          </cell>
        </row>
        <row r="56">
          <cell r="Z56" t="str">
            <v>10070</v>
          </cell>
          <cell r="AA56">
            <v>183.14000000000001</v>
          </cell>
          <cell r="AB56">
            <v>186.35</v>
          </cell>
          <cell r="AC56">
            <v>190.15</v>
          </cell>
          <cell r="AD56">
            <v>196.35</v>
          </cell>
          <cell r="AE56">
            <v>201.94</v>
          </cell>
          <cell r="AF56">
            <v>204.76</v>
          </cell>
          <cell r="AG56">
            <v>198.2</v>
          </cell>
          <cell r="AH56">
            <v>201.2</v>
          </cell>
          <cell r="AI56">
            <v>198.19</v>
          </cell>
          <cell r="AJ56">
            <v>1760.2800000000002</v>
          </cell>
        </row>
        <row r="57">
          <cell r="Z57" t="str">
            <v>10309</v>
          </cell>
          <cell r="AA57">
            <v>387.86999999999995</v>
          </cell>
          <cell r="AB57">
            <v>386.83</v>
          </cell>
          <cell r="AC57">
            <v>384.17999999999995</v>
          </cell>
          <cell r="AD57">
            <v>386.17999999999995</v>
          </cell>
          <cell r="AE57">
            <v>385.17999999999995</v>
          </cell>
          <cell r="AF57">
            <v>382.81999999999994</v>
          </cell>
          <cell r="AG57">
            <v>378.93999999999994</v>
          </cell>
          <cell r="AH57">
            <v>382.50999999999993</v>
          </cell>
          <cell r="AI57">
            <v>383.50999999999993</v>
          </cell>
          <cell r="AJ57">
            <v>3458.0199999999991</v>
          </cell>
        </row>
        <row r="58">
          <cell r="Z58" t="str">
            <v>11001</v>
          </cell>
          <cell r="AA58">
            <v>14078.269999999999</v>
          </cell>
          <cell r="AB58">
            <v>14276.149999999998</v>
          </cell>
          <cell r="AC58">
            <v>14214.150000000001</v>
          </cell>
          <cell r="AD58">
            <v>14173.750000000002</v>
          </cell>
          <cell r="AE58">
            <v>14117.279999999999</v>
          </cell>
          <cell r="AF58">
            <v>14088.54</v>
          </cell>
          <cell r="AG58">
            <v>14081.19</v>
          </cell>
          <cell r="AH58">
            <v>14024.81</v>
          </cell>
          <cell r="AI58">
            <v>14019.529999999999</v>
          </cell>
          <cell r="AJ58">
            <v>127073.67000000001</v>
          </cell>
        </row>
        <row r="59">
          <cell r="Z59" t="str">
            <v>11051</v>
          </cell>
          <cell r="AA59">
            <v>1978.0000000000002</v>
          </cell>
          <cell r="AB59">
            <v>1976.1599999999999</v>
          </cell>
          <cell r="AC59">
            <v>1958.4</v>
          </cell>
          <cell r="AD59">
            <v>1957.5</v>
          </cell>
          <cell r="AE59">
            <v>1931.45</v>
          </cell>
          <cell r="AF59">
            <v>1953.1899999999998</v>
          </cell>
          <cell r="AG59">
            <v>1957.43</v>
          </cell>
          <cell r="AH59">
            <v>1960.85</v>
          </cell>
          <cell r="AI59">
            <v>1962.4199999999998</v>
          </cell>
          <cell r="AJ59">
            <v>17635.400000000001</v>
          </cell>
        </row>
        <row r="60">
          <cell r="Z60" t="str">
            <v>11054</v>
          </cell>
          <cell r="AA60">
            <v>12.5</v>
          </cell>
          <cell r="AB60">
            <v>12.5</v>
          </cell>
          <cell r="AC60">
            <v>12.5</v>
          </cell>
          <cell r="AD60">
            <v>12.5</v>
          </cell>
          <cell r="AE60">
            <v>12.5</v>
          </cell>
          <cell r="AF60">
            <v>12.5</v>
          </cell>
          <cell r="AG60">
            <v>12.5</v>
          </cell>
          <cell r="AH60">
            <v>12.5</v>
          </cell>
          <cell r="AI60">
            <v>12.5</v>
          </cell>
          <cell r="AJ60">
            <v>112.5</v>
          </cell>
        </row>
        <row r="61">
          <cell r="Z61" t="str">
            <v>11056</v>
          </cell>
          <cell r="AA61">
            <v>54</v>
          </cell>
          <cell r="AB61">
            <v>54</v>
          </cell>
          <cell r="AC61">
            <v>54</v>
          </cell>
          <cell r="AD61">
            <v>52</v>
          </cell>
          <cell r="AE61">
            <v>52</v>
          </cell>
          <cell r="AF61">
            <v>51</v>
          </cell>
          <cell r="AG61">
            <v>51</v>
          </cell>
          <cell r="AH61">
            <v>52</v>
          </cell>
          <cell r="AI61">
            <v>52</v>
          </cell>
          <cell r="AJ61">
            <v>472</v>
          </cell>
        </row>
        <row r="62">
          <cell r="Z62" t="str">
            <v>12110</v>
          </cell>
          <cell r="AA62">
            <v>305.68</v>
          </cell>
          <cell r="AB62">
            <v>311.18</v>
          </cell>
          <cell r="AC62">
            <v>311</v>
          </cell>
          <cell r="AD62">
            <v>314</v>
          </cell>
          <cell r="AE62">
            <v>313</v>
          </cell>
          <cell r="AF62">
            <v>309</v>
          </cell>
          <cell r="AG62">
            <v>310</v>
          </cell>
          <cell r="AH62">
            <v>314</v>
          </cell>
          <cell r="AI62">
            <v>316</v>
          </cell>
          <cell r="AJ62">
            <v>2803.86</v>
          </cell>
        </row>
        <row r="63">
          <cell r="Z63" t="str">
            <v>13073</v>
          </cell>
          <cell r="AA63">
            <v>2094.56</v>
          </cell>
          <cell r="AB63">
            <v>2076.02</v>
          </cell>
          <cell r="AC63">
            <v>2030.33</v>
          </cell>
          <cell r="AD63">
            <v>1956.63</v>
          </cell>
          <cell r="AE63">
            <v>1919.63</v>
          </cell>
          <cell r="AF63">
            <v>1973.2200000000003</v>
          </cell>
          <cell r="AG63">
            <v>1979.07</v>
          </cell>
          <cell r="AH63">
            <v>1961.07</v>
          </cell>
          <cell r="AI63">
            <v>1969.9699999999998</v>
          </cell>
          <cell r="AJ63">
            <v>17960.5</v>
          </cell>
        </row>
        <row r="64">
          <cell r="Z64" t="str">
            <v>13144</v>
          </cell>
          <cell r="AA64">
            <v>2555.0899999999997</v>
          </cell>
          <cell r="AB64">
            <v>2579.9899999999998</v>
          </cell>
          <cell r="AC64">
            <v>2568.8200000000002</v>
          </cell>
          <cell r="AD64">
            <v>2547.9299999999998</v>
          </cell>
          <cell r="AE64">
            <v>2553.23</v>
          </cell>
          <cell r="AF64">
            <v>2531.7600000000002</v>
          </cell>
          <cell r="AG64">
            <v>2527.7199999999998</v>
          </cell>
          <cell r="AH64">
            <v>2528.2999999999997</v>
          </cell>
          <cell r="AI64">
            <v>2508.0300000000002</v>
          </cell>
          <cell r="AJ64">
            <v>22900.87</v>
          </cell>
        </row>
        <row r="65">
          <cell r="Z65" t="str">
            <v>13146</v>
          </cell>
          <cell r="AA65">
            <v>968.95000000000016</v>
          </cell>
          <cell r="AB65">
            <v>972.63000000000011</v>
          </cell>
          <cell r="AC65">
            <v>964.97000000000014</v>
          </cell>
          <cell r="AD65">
            <v>960.74000000000012</v>
          </cell>
          <cell r="AE65">
            <v>953.35000000000014</v>
          </cell>
          <cell r="AF65">
            <v>954.06000000000006</v>
          </cell>
          <cell r="AG65">
            <v>961.23</v>
          </cell>
          <cell r="AH65">
            <v>962.22</v>
          </cell>
          <cell r="AI65">
            <v>954.68000000000006</v>
          </cell>
          <cell r="AJ65">
            <v>8652.8300000000017</v>
          </cell>
        </row>
        <row r="66">
          <cell r="Z66" t="str">
            <v>13151</v>
          </cell>
          <cell r="AA66">
            <v>188.41000000000003</v>
          </cell>
          <cell r="AB66">
            <v>188.41000000000003</v>
          </cell>
          <cell r="AC66">
            <v>190.12</v>
          </cell>
          <cell r="AD66">
            <v>190.12</v>
          </cell>
          <cell r="AE66">
            <v>191.12</v>
          </cell>
          <cell r="AF66">
            <v>191.41000000000003</v>
          </cell>
          <cell r="AG66">
            <v>189.96000000000004</v>
          </cell>
          <cell r="AH66">
            <v>189.73999999999998</v>
          </cell>
          <cell r="AI66">
            <v>190.73999999999998</v>
          </cell>
          <cell r="AJ66">
            <v>1710.0300000000002</v>
          </cell>
        </row>
        <row r="67">
          <cell r="Z67" t="str">
            <v>13156</v>
          </cell>
          <cell r="AA67">
            <v>413</v>
          </cell>
          <cell r="AB67">
            <v>411.68</v>
          </cell>
          <cell r="AC67">
            <v>422.36</v>
          </cell>
          <cell r="AD67">
            <v>426.36</v>
          </cell>
          <cell r="AE67">
            <v>422.36</v>
          </cell>
          <cell r="AF67">
            <v>425.4</v>
          </cell>
          <cell r="AG67">
            <v>437.4</v>
          </cell>
          <cell r="AH67">
            <v>436.72</v>
          </cell>
          <cell r="AI67">
            <v>436.08</v>
          </cell>
          <cell r="AJ67">
            <v>3831.3600000000006</v>
          </cell>
        </row>
        <row r="68">
          <cell r="Z68" t="str">
            <v>13160</v>
          </cell>
          <cell r="AA68">
            <v>1482.5</v>
          </cell>
          <cell r="AB68">
            <v>1492.38</v>
          </cell>
          <cell r="AC68">
            <v>1476.38</v>
          </cell>
          <cell r="AD68">
            <v>1453.38</v>
          </cell>
          <cell r="AE68">
            <v>1454.71</v>
          </cell>
          <cell r="AF68">
            <v>1461.65</v>
          </cell>
          <cell r="AG68">
            <v>1464.65</v>
          </cell>
          <cell r="AH68">
            <v>1469.19</v>
          </cell>
          <cell r="AI68">
            <v>1469.19</v>
          </cell>
          <cell r="AJ68">
            <v>13224.03</v>
          </cell>
        </row>
        <row r="69">
          <cell r="Z69" t="str">
            <v>13161</v>
          </cell>
          <cell r="AA69">
            <v>7323.5199999999986</v>
          </cell>
          <cell r="AB69">
            <v>7413.54</v>
          </cell>
          <cell r="AC69">
            <v>7384.18</v>
          </cell>
          <cell r="AD69">
            <v>7338.0900000000011</v>
          </cell>
          <cell r="AE69">
            <v>7335.43</v>
          </cell>
          <cell r="AF69">
            <v>7347.3799999999992</v>
          </cell>
          <cell r="AG69">
            <v>7329.08</v>
          </cell>
          <cell r="AH69">
            <v>7272.0500000000011</v>
          </cell>
          <cell r="AI69">
            <v>7253.98</v>
          </cell>
          <cell r="AJ69">
            <v>65997.25</v>
          </cell>
        </row>
        <row r="70">
          <cell r="Z70" t="str">
            <v>13165</v>
          </cell>
          <cell r="AA70">
            <v>2150.2000000000003</v>
          </cell>
          <cell r="AB70">
            <v>2153.16</v>
          </cell>
          <cell r="AC70">
            <v>2164.31</v>
          </cell>
          <cell r="AD70">
            <v>2180.9500000000003</v>
          </cell>
          <cell r="AE70">
            <v>2174.4299999999998</v>
          </cell>
          <cell r="AF70">
            <v>2178.0499999999997</v>
          </cell>
          <cell r="AG70">
            <v>2160.1299999999997</v>
          </cell>
          <cell r="AH70">
            <v>2165.31</v>
          </cell>
          <cell r="AI70">
            <v>2151.8500000000004</v>
          </cell>
          <cell r="AJ70">
            <v>19478.39</v>
          </cell>
        </row>
        <row r="71">
          <cell r="Z71" t="str">
            <v>13167</v>
          </cell>
          <cell r="AA71">
            <v>118</v>
          </cell>
          <cell r="AB71">
            <v>121</v>
          </cell>
          <cell r="AC71">
            <v>118</v>
          </cell>
          <cell r="AD71">
            <v>120</v>
          </cell>
          <cell r="AE71">
            <v>121</v>
          </cell>
          <cell r="AF71">
            <v>118.8</v>
          </cell>
          <cell r="AG71">
            <v>119.48</v>
          </cell>
          <cell r="AH71">
            <v>118.48</v>
          </cell>
          <cell r="AI71">
            <v>118.48</v>
          </cell>
          <cell r="AJ71">
            <v>1073.24</v>
          </cell>
        </row>
        <row r="72">
          <cell r="Z72" t="str">
            <v>13301</v>
          </cell>
          <cell r="AA72">
            <v>612.63000000000011</v>
          </cell>
          <cell r="AB72">
            <v>621.75000000000011</v>
          </cell>
          <cell r="AC72">
            <v>613.82000000000005</v>
          </cell>
          <cell r="AD72">
            <v>614.53</v>
          </cell>
          <cell r="AE72">
            <v>619.35</v>
          </cell>
          <cell r="AF72">
            <v>634.96</v>
          </cell>
          <cell r="AG72">
            <v>631.45999999999992</v>
          </cell>
          <cell r="AH72">
            <v>627.37</v>
          </cell>
          <cell r="AI72">
            <v>625.04000000000008</v>
          </cell>
          <cell r="AJ72">
            <v>5600.91</v>
          </cell>
        </row>
        <row r="73">
          <cell r="Z73" t="str">
            <v>14005</v>
          </cell>
          <cell r="AA73">
            <v>3156.9900000000002</v>
          </cell>
          <cell r="AB73">
            <v>3176.0199999999995</v>
          </cell>
          <cell r="AC73">
            <v>3169.8999999999996</v>
          </cell>
          <cell r="AD73">
            <v>3134.1799999999989</v>
          </cell>
          <cell r="AE73">
            <v>3119.6399999999994</v>
          </cell>
          <cell r="AF73">
            <v>3132.2899999999991</v>
          </cell>
          <cell r="AG73">
            <v>3120.5999999999995</v>
          </cell>
          <cell r="AH73">
            <v>3103.88</v>
          </cell>
          <cell r="AI73">
            <v>3106.88</v>
          </cell>
          <cell r="AJ73">
            <v>28220.379999999997</v>
          </cell>
        </row>
        <row r="74">
          <cell r="Z74" t="str">
            <v>14028</v>
          </cell>
          <cell r="AA74">
            <v>1708.4</v>
          </cell>
          <cell r="AB74">
            <v>1740.0799999999997</v>
          </cell>
          <cell r="AC74">
            <v>1719.6599999999999</v>
          </cell>
          <cell r="AD74">
            <v>1711.2599999999998</v>
          </cell>
          <cell r="AE74">
            <v>1715.96</v>
          </cell>
          <cell r="AF74">
            <v>1704.76</v>
          </cell>
          <cell r="AG74">
            <v>1701</v>
          </cell>
          <cell r="AH74">
            <v>1689.92</v>
          </cell>
          <cell r="AI74">
            <v>1698.8</v>
          </cell>
          <cell r="AJ74">
            <v>15389.84</v>
          </cell>
        </row>
        <row r="75">
          <cell r="Z75" t="str">
            <v>14064</v>
          </cell>
          <cell r="AA75">
            <v>616.33999999999992</v>
          </cell>
          <cell r="AB75">
            <v>617.29999999999995</v>
          </cell>
          <cell r="AC75">
            <v>612.63</v>
          </cell>
          <cell r="AD75">
            <v>617.42000000000007</v>
          </cell>
          <cell r="AE75">
            <v>617.92000000000007</v>
          </cell>
          <cell r="AF75">
            <v>602.09</v>
          </cell>
          <cell r="AG75">
            <v>597.95000000000005</v>
          </cell>
          <cell r="AH75">
            <v>598.57000000000005</v>
          </cell>
          <cell r="AI75">
            <v>598.95000000000005</v>
          </cell>
          <cell r="AJ75">
            <v>5479.17</v>
          </cell>
        </row>
        <row r="76">
          <cell r="Z76" t="str">
            <v>14065</v>
          </cell>
          <cell r="AA76">
            <v>297.77</v>
          </cell>
          <cell r="AB76">
            <v>303.77</v>
          </cell>
          <cell r="AC76">
            <v>300.27</v>
          </cell>
          <cell r="AD76">
            <v>307.27</v>
          </cell>
          <cell r="AE76">
            <v>306.77</v>
          </cell>
          <cell r="AF76">
            <v>311.27</v>
          </cell>
          <cell r="AG76">
            <v>310.27</v>
          </cell>
          <cell r="AH76">
            <v>306.77</v>
          </cell>
          <cell r="AI76">
            <v>305.27</v>
          </cell>
          <cell r="AJ76">
            <v>2749.43</v>
          </cell>
        </row>
        <row r="77">
          <cell r="Z77" t="str">
            <v>14066</v>
          </cell>
          <cell r="AA77">
            <v>1194.3100000000002</v>
          </cell>
          <cell r="AB77">
            <v>1196.21</v>
          </cell>
          <cell r="AC77">
            <v>1195.96</v>
          </cell>
          <cell r="AD77">
            <v>1192.3600000000001</v>
          </cell>
          <cell r="AE77">
            <v>1190.5600000000002</v>
          </cell>
          <cell r="AF77">
            <v>1192.67</v>
          </cell>
          <cell r="AG77">
            <v>1186.3900000000001</v>
          </cell>
          <cell r="AH77">
            <v>1182.8</v>
          </cell>
          <cell r="AI77">
            <v>1189</v>
          </cell>
          <cell r="AJ77">
            <v>10720.26</v>
          </cell>
        </row>
        <row r="78">
          <cell r="Z78" t="str">
            <v>14068</v>
          </cell>
          <cell r="AA78">
            <v>1564.7599999999998</v>
          </cell>
          <cell r="AB78">
            <v>1586.2799999999997</v>
          </cell>
          <cell r="AC78">
            <v>1582.5699999999997</v>
          </cell>
          <cell r="AD78">
            <v>1579.0699999999997</v>
          </cell>
          <cell r="AE78">
            <v>1558.3799999999999</v>
          </cell>
          <cell r="AF78">
            <v>1550.79</v>
          </cell>
          <cell r="AG78">
            <v>1544.6999999999998</v>
          </cell>
          <cell r="AH78">
            <v>1533.6</v>
          </cell>
          <cell r="AI78">
            <v>1520.15</v>
          </cell>
          <cell r="AJ78">
            <v>14020.3</v>
          </cell>
        </row>
        <row r="79">
          <cell r="Z79" t="str">
            <v>14077</v>
          </cell>
          <cell r="AA79">
            <v>184.31</v>
          </cell>
          <cell r="AB79">
            <v>191.08</v>
          </cell>
          <cell r="AC79">
            <v>190.33</v>
          </cell>
          <cell r="AD79">
            <v>185.41</v>
          </cell>
          <cell r="AE79">
            <v>182.25</v>
          </cell>
          <cell r="AF79">
            <v>182.24</v>
          </cell>
          <cell r="AG79">
            <v>183.15</v>
          </cell>
          <cell r="AH79">
            <v>182.68</v>
          </cell>
          <cell r="AI79">
            <v>174.91</v>
          </cell>
          <cell r="AJ79">
            <v>1656.3600000000001</v>
          </cell>
        </row>
        <row r="80">
          <cell r="Z80" t="str">
            <v>14097</v>
          </cell>
          <cell r="AA80">
            <v>198</v>
          </cell>
          <cell r="AB80">
            <v>199</v>
          </cell>
          <cell r="AC80">
            <v>197.05</v>
          </cell>
          <cell r="AD80">
            <v>202</v>
          </cell>
          <cell r="AE80">
            <v>203</v>
          </cell>
          <cell r="AF80">
            <v>196.55</v>
          </cell>
          <cell r="AG80">
            <v>193.55</v>
          </cell>
          <cell r="AH80">
            <v>189.55</v>
          </cell>
          <cell r="AI80">
            <v>189.15</v>
          </cell>
          <cell r="AJ80">
            <v>1767.85</v>
          </cell>
        </row>
        <row r="81">
          <cell r="Z81" t="str">
            <v>14099</v>
          </cell>
          <cell r="AA81">
            <v>153</v>
          </cell>
          <cell r="AB81">
            <v>153</v>
          </cell>
          <cell r="AC81">
            <v>152</v>
          </cell>
          <cell r="AD81">
            <v>155.5</v>
          </cell>
          <cell r="AE81">
            <v>158.5</v>
          </cell>
          <cell r="AF81">
            <v>161</v>
          </cell>
          <cell r="AG81">
            <v>164</v>
          </cell>
          <cell r="AH81">
            <v>162</v>
          </cell>
          <cell r="AI81">
            <v>162</v>
          </cell>
          <cell r="AJ81">
            <v>1421</v>
          </cell>
        </row>
        <row r="82">
          <cell r="Z82" t="str">
            <v>14104</v>
          </cell>
          <cell r="AA82">
            <v>55</v>
          </cell>
          <cell r="AB82">
            <v>52</v>
          </cell>
          <cell r="AC82">
            <v>52</v>
          </cell>
          <cell r="AD82">
            <v>54</v>
          </cell>
          <cell r="AE82">
            <v>52</v>
          </cell>
          <cell r="AF82">
            <v>50</v>
          </cell>
          <cell r="AG82">
            <v>50</v>
          </cell>
          <cell r="AH82">
            <v>50</v>
          </cell>
          <cell r="AI82">
            <v>49</v>
          </cell>
          <cell r="AJ82">
            <v>464</v>
          </cell>
        </row>
        <row r="83">
          <cell r="Z83" t="str">
            <v>14117</v>
          </cell>
          <cell r="AA83">
            <v>116.2</v>
          </cell>
          <cell r="AB83">
            <v>119.2</v>
          </cell>
          <cell r="AC83">
            <v>120.2</v>
          </cell>
          <cell r="AD83">
            <v>120.35</v>
          </cell>
          <cell r="AE83">
            <v>120.35</v>
          </cell>
          <cell r="AF83">
            <v>119.88</v>
          </cell>
          <cell r="AG83">
            <v>116.71000000000001</v>
          </cell>
          <cell r="AH83">
            <v>116.3</v>
          </cell>
          <cell r="AI83">
            <v>115.38</v>
          </cell>
          <cell r="AJ83">
            <v>1064.5700000000002</v>
          </cell>
        </row>
        <row r="84">
          <cell r="Z84" t="str">
            <v>14172</v>
          </cell>
          <cell r="AA84">
            <v>641.9</v>
          </cell>
          <cell r="AB84">
            <v>645.69999999999993</v>
          </cell>
          <cell r="AC84">
            <v>645.69999999999993</v>
          </cell>
          <cell r="AD84">
            <v>648.69999999999993</v>
          </cell>
          <cell r="AE84">
            <v>643.9</v>
          </cell>
          <cell r="AF84">
            <v>637.5</v>
          </cell>
          <cell r="AG84">
            <v>638.09999999999991</v>
          </cell>
          <cell r="AH84">
            <v>639.09999999999991</v>
          </cell>
          <cell r="AI84">
            <v>641</v>
          </cell>
          <cell r="AJ84">
            <v>5781.6</v>
          </cell>
        </row>
        <row r="85">
          <cell r="Z85" t="str">
            <v>14400</v>
          </cell>
          <cell r="AA85">
            <v>251.39999999999998</v>
          </cell>
          <cell r="AB85">
            <v>254.79999999999998</v>
          </cell>
          <cell r="AC85">
            <v>256.59999999999997</v>
          </cell>
          <cell r="AD85">
            <v>260</v>
          </cell>
          <cell r="AE85">
            <v>262</v>
          </cell>
          <cell r="AF85">
            <v>260.2</v>
          </cell>
          <cell r="AG85">
            <v>260.2</v>
          </cell>
          <cell r="AH85">
            <v>260.39999999999998</v>
          </cell>
          <cell r="AI85">
            <v>265.39999999999998</v>
          </cell>
          <cell r="AJ85">
            <v>2331</v>
          </cell>
        </row>
        <row r="86">
          <cell r="Z86" t="str">
            <v>15201</v>
          </cell>
          <cell r="AA86">
            <v>5339.23</v>
          </cell>
          <cell r="AB86">
            <v>5368.69</v>
          </cell>
          <cell r="AC86">
            <v>5358.0899999999992</v>
          </cell>
          <cell r="AD86">
            <v>5365.8100000000013</v>
          </cell>
          <cell r="AE86">
            <v>5339.32</v>
          </cell>
          <cell r="AF86">
            <v>5314.78</v>
          </cell>
          <cell r="AG86">
            <v>5318.6500000000005</v>
          </cell>
          <cell r="AH86">
            <v>5309.3499999999995</v>
          </cell>
          <cell r="AI86">
            <v>5275.85</v>
          </cell>
          <cell r="AJ86">
            <v>47989.77</v>
          </cell>
        </row>
        <row r="87">
          <cell r="Z87" t="str">
            <v>15204</v>
          </cell>
          <cell r="AA87">
            <v>959.30000000000007</v>
          </cell>
          <cell r="AB87">
            <v>952.64</v>
          </cell>
          <cell r="AC87">
            <v>952.54</v>
          </cell>
          <cell r="AD87">
            <v>959.34</v>
          </cell>
          <cell r="AE87">
            <v>954.74</v>
          </cell>
          <cell r="AF87">
            <v>958.33999999999992</v>
          </cell>
          <cell r="AG87">
            <v>970.93999999999983</v>
          </cell>
          <cell r="AH87">
            <v>973.03999999999985</v>
          </cell>
          <cell r="AI87">
            <v>968.53999999999974</v>
          </cell>
          <cell r="AJ87">
            <v>8649.42</v>
          </cell>
        </row>
        <row r="88">
          <cell r="Z88" t="str">
            <v>15206</v>
          </cell>
          <cell r="AA88">
            <v>1538.29</v>
          </cell>
          <cell r="AB88">
            <v>1559.45</v>
          </cell>
          <cell r="AC88">
            <v>1555.9499999999998</v>
          </cell>
          <cell r="AD88">
            <v>1556.1499999999999</v>
          </cell>
          <cell r="AE88">
            <v>1553.8</v>
          </cell>
          <cell r="AF88">
            <v>1552.5600000000002</v>
          </cell>
          <cell r="AG88">
            <v>1544.55</v>
          </cell>
          <cell r="AH88">
            <v>1540.52</v>
          </cell>
          <cell r="AI88">
            <v>1529.0700000000002</v>
          </cell>
          <cell r="AJ88">
            <v>13930.339999999998</v>
          </cell>
        </row>
        <row r="89">
          <cell r="Z89" t="str">
            <v>16020</v>
          </cell>
          <cell r="AA89">
            <v>22</v>
          </cell>
          <cell r="AB89">
            <v>23</v>
          </cell>
          <cell r="AC89">
            <v>24</v>
          </cell>
          <cell r="AD89">
            <v>21</v>
          </cell>
          <cell r="AE89">
            <v>23</v>
          </cell>
          <cell r="AF89">
            <v>24</v>
          </cell>
          <cell r="AG89">
            <v>23</v>
          </cell>
          <cell r="AH89">
            <v>22</v>
          </cell>
          <cell r="AI89">
            <v>22</v>
          </cell>
          <cell r="AJ89">
            <v>204</v>
          </cell>
        </row>
        <row r="90">
          <cell r="Z90" t="str">
            <v>16046</v>
          </cell>
          <cell r="AA90">
            <v>31.5</v>
          </cell>
          <cell r="AB90">
            <v>30.5</v>
          </cell>
          <cell r="AC90">
            <v>30.5</v>
          </cell>
          <cell r="AD90">
            <v>32.5</v>
          </cell>
          <cell r="AE90">
            <v>34.5</v>
          </cell>
          <cell r="AF90">
            <v>36.5</v>
          </cell>
          <cell r="AG90">
            <v>36.5</v>
          </cell>
          <cell r="AH90">
            <v>39.5</v>
          </cell>
          <cell r="AI90">
            <v>39.5</v>
          </cell>
          <cell r="AJ90">
            <v>311.5</v>
          </cell>
        </row>
        <row r="91">
          <cell r="Z91" t="str">
            <v>16048</v>
          </cell>
          <cell r="AA91">
            <v>405.07000000000005</v>
          </cell>
          <cell r="AB91">
            <v>405.67</v>
          </cell>
          <cell r="AC91">
            <v>409.11</v>
          </cell>
          <cell r="AD91">
            <v>411.20000000000005</v>
          </cell>
          <cell r="AE91">
            <v>406.6</v>
          </cell>
          <cell r="AF91">
            <v>412.2</v>
          </cell>
          <cell r="AG91">
            <v>432.20000000000005</v>
          </cell>
          <cell r="AH91">
            <v>434.6</v>
          </cell>
          <cell r="AI91">
            <v>435.85</v>
          </cell>
          <cell r="AJ91">
            <v>3752.5</v>
          </cell>
        </row>
        <row r="92">
          <cell r="Z92" t="str">
            <v>16049</v>
          </cell>
          <cell r="AA92">
            <v>1063.5</v>
          </cell>
          <cell r="AB92">
            <v>1080.3</v>
          </cell>
          <cell r="AC92">
            <v>1077.71</v>
          </cell>
          <cell r="AD92">
            <v>1074.9100000000001</v>
          </cell>
          <cell r="AE92">
            <v>1072.4100000000001</v>
          </cell>
          <cell r="AF92">
            <v>1083.31</v>
          </cell>
          <cell r="AG92">
            <v>1082.5999999999999</v>
          </cell>
          <cell r="AH92">
            <v>1078.4000000000001</v>
          </cell>
          <cell r="AI92">
            <v>1085.0999999999999</v>
          </cell>
          <cell r="AJ92">
            <v>9698.24</v>
          </cell>
        </row>
        <row r="93">
          <cell r="Z93" t="str">
            <v>16050</v>
          </cell>
          <cell r="AA93">
            <v>1271.6099999999999</v>
          </cell>
          <cell r="AB93">
            <v>1277.6500000000001</v>
          </cell>
          <cell r="AC93">
            <v>1276.25</v>
          </cell>
          <cell r="AD93">
            <v>1282.1100000000001</v>
          </cell>
          <cell r="AE93">
            <v>1269.8100000000002</v>
          </cell>
          <cell r="AF93">
            <v>1265.08</v>
          </cell>
          <cell r="AG93">
            <v>1257.26</v>
          </cell>
          <cell r="AH93">
            <v>1258.6300000000001</v>
          </cell>
          <cell r="AI93">
            <v>1256.25</v>
          </cell>
          <cell r="AJ93">
            <v>11414.650000000001</v>
          </cell>
        </row>
        <row r="94">
          <cell r="Z94" t="str">
            <v>17001</v>
          </cell>
          <cell r="AA94">
            <v>44134.909999999996</v>
          </cell>
          <cell r="AB94">
            <v>44817.420000000006</v>
          </cell>
          <cell r="AC94">
            <v>44856.14</v>
          </cell>
          <cell r="AD94">
            <v>44820.779999999992</v>
          </cell>
          <cell r="AE94">
            <v>44699.759999999995</v>
          </cell>
          <cell r="AF94">
            <v>44536.22</v>
          </cell>
          <cell r="AG94">
            <v>44448.880000000005</v>
          </cell>
          <cell r="AH94">
            <v>44471.19</v>
          </cell>
          <cell r="AI94">
            <v>44479.22</v>
          </cell>
          <cell r="AJ94">
            <v>401264.52</v>
          </cell>
        </row>
        <row r="95">
          <cell r="Z95" t="str">
            <v>17210</v>
          </cell>
          <cell r="AA95">
            <v>20625.18</v>
          </cell>
          <cell r="AB95">
            <v>20918.04</v>
          </cell>
          <cell r="AC95">
            <v>20883.470000000008</v>
          </cell>
          <cell r="AD95">
            <v>20872.760000000013</v>
          </cell>
          <cell r="AE95">
            <v>20798.670000000006</v>
          </cell>
          <cell r="AF95">
            <v>20695.69000000001</v>
          </cell>
          <cell r="AG95">
            <v>20695.96000000001</v>
          </cell>
          <cell r="AH95">
            <v>20691.73</v>
          </cell>
          <cell r="AI95">
            <v>20634.63</v>
          </cell>
          <cell r="AJ95">
            <v>186816.13000000006</v>
          </cell>
        </row>
        <row r="96">
          <cell r="Z96" t="str">
            <v>17216</v>
          </cell>
          <cell r="AA96">
            <v>4264.0599999999995</v>
          </cell>
          <cell r="AB96">
            <v>4278.5899999999992</v>
          </cell>
          <cell r="AC96">
            <v>4228.6799999999994</v>
          </cell>
          <cell r="AD96">
            <v>4248.0200000000004</v>
          </cell>
          <cell r="AE96">
            <v>4238.43</v>
          </cell>
          <cell r="AF96">
            <v>4214.0099999999993</v>
          </cell>
          <cell r="AG96">
            <v>4193.4999999999991</v>
          </cell>
          <cell r="AH96">
            <v>4179.8799999999992</v>
          </cell>
          <cell r="AI96">
            <v>4195.6399999999994</v>
          </cell>
          <cell r="AJ96">
            <v>38040.81</v>
          </cell>
        </row>
        <row r="97">
          <cell r="Z97" t="str">
            <v>17400</v>
          </cell>
          <cell r="AA97">
            <v>4009.2000000000007</v>
          </cell>
          <cell r="AB97">
            <v>4019.92</v>
          </cell>
          <cell r="AC97">
            <v>4010.3199999999997</v>
          </cell>
          <cell r="AD97">
            <v>4009.4999999999995</v>
          </cell>
          <cell r="AE97">
            <v>4010.1600000000003</v>
          </cell>
          <cell r="AF97">
            <v>4018.65</v>
          </cell>
          <cell r="AG97">
            <v>4012.1400000000003</v>
          </cell>
          <cell r="AH97">
            <v>4005.66</v>
          </cell>
          <cell r="AI97">
            <v>4007.66</v>
          </cell>
          <cell r="AJ97">
            <v>36103.210000000006</v>
          </cell>
        </row>
        <row r="98">
          <cell r="Z98" t="str">
            <v>17401</v>
          </cell>
          <cell r="AA98">
            <v>17086.879999999997</v>
          </cell>
          <cell r="AB98">
            <v>17515.009999999998</v>
          </cell>
          <cell r="AC98">
            <v>17561.32</v>
          </cell>
          <cell r="AD98">
            <v>17471.379999999997</v>
          </cell>
          <cell r="AE98">
            <v>17427.150000000001</v>
          </cell>
          <cell r="AF98">
            <v>17418.05</v>
          </cell>
          <cell r="AG98">
            <v>17401.41</v>
          </cell>
          <cell r="AH98">
            <v>17309.659999999996</v>
          </cell>
          <cell r="AI98">
            <v>17260.259999999995</v>
          </cell>
          <cell r="AJ98">
            <v>156451.12</v>
          </cell>
        </row>
        <row r="99">
          <cell r="Z99" t="str">
            <v>17402</v>
          </cell>
          <cell r="AA99">
            <v>1445.8799999999999</v>
          </cell>
          <cell r="AB99">
            <v>1453.3</v>
          </cell>
          <cell r="AC99">
            <v>1451.99</v>
          </cell>
          <cell r="AD99">
            <v>1449.83</v>
          </cell>
          <cell r="AE99">
            <v>1449.69</v>
          </cell>
          <cell r="AF99">
            <v>1456.1100000000001</v>
          </cell>
          <cell r="AG99">
            <v>1455.31</v>
          </cell>
          <cell r="AH99">
            <v>1453.24</v>
          </cell>
          <cell r="AI99">
            <v>1453.42</v>
          </cell>
          <cell r="AJ99">
            <v>13068.77</v>
          </cell>
        </row>
        <row r="100">
          <cell r="Z100" t="str">
            <v>17403</v>
          </cell>
          <cell r="AA100">
            <v>13489.87</v>
          </cell>
          <cell r="AB100">
            <v>13684.819999999998</v>
          </cell>
          <cell r="AC100">
            <v>13736.8</v>
          </cell>
          <cell r="AD100">
            <v>13692.55</v>
          </cell>
          <cell r="AE100">
            <v>13622.140000000003</v>
          </cell>
          <cell r="AF100">
            <v>13636.170000000002</v>
          </cell>
          <cell r="AG100">
            <v>13637.420000000004</v>
          </cell>
          <cell r="AH100">
            <v>13563.960000000003</v>
          </cell>
          <cell r="AI100">
            <v>13523.35</v>
          </cell>
          <cell r="AJ100">
            <v>122587.08</v>
          </cell>
        </row>
        <row r="101">
          <cell r="Z101" t="str">
            <v>17404</v>
          </cell>
          <cell r="AA101">
            <v>45</v>
          </cell>
          <cell r="AB101">
            <v>44.15</v>
          </cell>
          <cell r="AC101">
            <v>41.7</v>
          </cell>
          <cell r="AD101">
            <v>40.56</v>
          </cell>
          <cell r="AE101">
            <v>40.56</v>
          </cell>
          <cell r="AF101">
            <v>44.050000000000004</v>
          </cell>
          <cell r="AG101">
            <v>41.38</v>
          </cell>
          <cell r="AH101">
            <v>41.38</v>
          </cell>
          <cell r="AI101">
            <v>41.38</v>
          </cell>
          <cell r="AJ101">
            <v>380.16</v>
          </cell>
        </row>
        <row r="102">
          <cell r="Z102" t="str">
            <v>17405</v>
          </cell>
          <cell r="AA102">
            <v>17105.489999999998</v>
          </cell>
          <cell r="AB102">
            <v>17312.039999999997</v>
          </cell>
          <cell r="AC102">
            <v>17264.86</v>
          </cell>
          <cell r="AD102">
            <v>17212.02</v>
          </cell>
          <cell r="AE102">
            <v>17215.32</v>
          </cell>
          <cell r="AF102">
            <v>17247.899999999998</v>
          </cell>
          <cell r="AG102">
            <v>17158.129999999997</v>
          </cell>
          <cell r="AH102">
            <v>17229.62</v>
          </cell>
          <cell r="AI102">
            <v>17305.969999999998</v>
          </cell>
          <cell r="AJ102">
            <v>155051.35</v>
          </cell>
        </row>
        <row r="103">
          <cell r="Z103" t="str">
            <v>17406</v>
          </cell>
          <cell r="AA103">
            <v>2781.06</v>
          </cell>
          <cell r="AB103">
            <v>2836.3399999999997</v>
          </cell>
          <cell r="AC103">
            <v>2840.2599999999998</v>
          </cell>
          <cell r="AD103">
            <v>2842.39</v>
          </cell>
          <cell r="AE103">
            <v>2820.63</v>
          </cell>
          <cell r="AF103">
            <v>2807.2700000000004</v>
          </cell>
          <cell r="AG103">
            <v>2797.05</v>
          </cell>
          <cell r="AH103">
            <v>2778.55</v>
          </cell>
          <cell r="AI103">
            <v>2781.4</v>
          </cell>
          <cell r="AJ103">
            <v>25284.95</v>
          </cell>
        </row>
        <row r="104">
          <cell r="Z104" t="str">
            <v>17407</v>
          </cell>
          <cell r="AA104">
            <v>2985.3300000000004</v>
          </cell>
          <cell r="AB104">
            <v>2988.2499999999995</v>
          </cell>
          <cell r="AC104">
            <v>2994.06</v>
          </cell>
          <cell r="AD104">
            <v>2982.11</v>
          </cell>
          <cell r="AE104">
            <v>2978.0000000000005</v>
          </cell>
          <cell r="AF104">
            <v>2977.3100000000004</v>
          </cell>
          <cell r="AG104">
            <v>2982.7299999999996</v>
          </cell>
          <cell r="AH104">
            <v>2987.65</v>
          </cell>
          <cell r="AI104">
            <v>2988.93</v>
          </cell>
          <cell r="AJ104">
            <v>26864.370000000003</v>
          </cell>
        </row>
        <row r="105">
          <cell r="Z105" t="str">
            <v>17408</v>
          </cell>
          <cell r="AA105">
            <v>13689.550000000001</v>
          </cell>
          <cell r="AB105">
            <v>13811.239999999998</v>
          </cell>
          <cell r="AC105">
            <v>13802.3</v>
          </cell>
          <cell r="AD105">
            <v>13802.019999999999</v>
          </cell>
          <cell r="AE105">
            <v>13777.159999999998</v>
          </cell>
          <cell r="AF105">
            <v>13738.969999999998</v>
          </cell>
          <cell r="AG105">
            <v>13709.850000000002</v>
          </cell>
          <cell r="AH105">
            <v>13657.880000000001</v>
          </cell>
          <cell r="AI105">
            <v>13640.779999999999</v>
          </cell>
          <cell r="AJ105">
            <v>123629.75</v>
          </cell>
        </row>
        <row r="106">
          <cell r="Z106" t="str">
            <v>17409</v>
          </cell>
          <cell r="AA106">
            <v>7015.9400000000005</v>
          </cell>
          <cell r="AB106">
            <v>7037.16</v>
          </cell>
          <cell r="AC106">
            <v>7018.57</v>
          </cell>
          <cell r="AD106">
            <v>7003.76</v>
          </cell>
          <cell r="AE106">
            <v>6998.98</v>
          </cell>
          <cell r="AF106">
            <v>6995.27</v>
          </cell>
          <cell r="AG106">
            <v>6986.2699999999995</v>
          </cell>
          <cell r="AH106">
            <v>6966.37</v>
          </cell>
          <cell r="AI106">
            <v>6961.0599999999995</v>
          </cell>
          <cell r="AJ106">
            <v>62983.380000000005</v>
          </cell>
        </row>
        <row r="107">
          <cell r="Z107" t="str">
            <v>17410</v>
          </cell>
          <cell r="AA107">
            <v>5697.15</v>
          </cell>
          <cell r="AB107">
            <v>5744.87</v>
          </cell>
          <cell r="AC107">
            <v>5717.2900000000009</v>
          </cell>
          <cell r="AD107">
            <v>5700.39</v>
          </cell>
          <cell r="AE107">
            <v>5716.09</v>
          </cell>
          <cell r="AF107">
            <v>5706.2899999999991</v>
          </cell>
          <cell r="AG107">
            <v>5692.94</v>
          </cell>
          <cell r="AH107">
            <v>5677.04</v>
          </cell>
          <cell r="AI107">
            <v>5669.84</v>
          </cell>
          <cell r="AJ107">
            <v>51321.900000000009</v>
          </cell>
        </row>
        <row r="108">
          <cell r="Z108" t="str">
            <v>17411</v>
          </cell>
          <cell r="AA108">
            <v>16125.74</v>
          </cell>
          <cell r="AB108">
            <v>16154.269999999999</v>
          </cell>
          <cell r="AC108">
            <v>16170.349999999999</v>
          </cell>
          <cell r="AD108">
            <v>16179.089999999998</v>
          </cell>
          <cell r="AE108">
            <v>16166.529999999997</v>
          </cell>
          <cell r="AF108">
            <v>16140.719999999998</v>
          </cell>
          <cell r="AG108">
            <v>16116.139999999998</v>
          </cell>
          <cell r="AH108">
            <v>16101.890000000001</v>
          </cell>
          <cell r="AI108">
            <v>16097.099999999999</v>
          </cell>
          <cell r="AJ108">
            <v>145251.82999999999</v>
          </cell>
        </row>
        <row r="109">
          <cell r="Z109" t="str">
            <v>17412</v>
          </cell>
          <cell r="AA109">
            <v>8406.2999999999993</v>
          </cell>
          <cell r="AB109">
            <v>8447.74</v>
          </cell>
          <cell r="AC109">
            <v>8448.58</v>
          </cell>
          <cell r="AD109">
            <v>8447.7000000000007</v>
          </cell>
          <cell r="AE109">
            <v>8420.14</v>
          </cell>
          <cell r="AF109">
            <v>8402.41</v>
          </cell>
          <cell r="AG109">
            <v>8387.0000000000018</v>
          </cell>
          <cell r="AH109">
            <v>8378.5499999999993</v>
          </cell>
          <cell r="AI109">
            <v>8380.17</v>
          </cell>
          <cell r="AJ109">
            <v>75718.590000000011</v>
          </cell>
        </row>
        <row r="110">
          <cell r="Z110" t="str">
            <v>17414</v>
          </cell>
          <cell r="AA110">
            <v>23275.709999999992</v>
          </cell>
          <cell r="AB110">
            <v>23360.929999999997</v>
          </cell>
          <cell r="AC110">
            <v>23329.619999999992</v>
          </cell>
          <cell r="AD110">
            <v>23318.369999999992</v>
          </cell>
          <cell r="AE110">
            <v>23323.05999999999</v>
          </cell>
          <cell r="AF110">
            <v>23294.509999999991</v>
          </cell>
          <cell r="AG110">
            <v>23262.299999999992</v>
          </cell>
          <cell r="AH110">
            <v>23227.249999999996</v>
          </cell>
          <cell r="AI110">
            <v>23214.039999999994</v>
          </cell>
          <cell r="AJ110">
            <v>209605.78999999992</v>
          </cell>
        </row>
        <row r="111">
          <cell r="Z111" t="str">
            <v>17415</v>
          </cell>
          <cell r="AA111">
            <v>25343.11</v>
          </cell>
          <cell r="AB111">
            <v>25621.479999999996</v>
          </cell>
          <cell r="AC111">
            <v>25585.29</v>
          </cell>
          <cell r="AD111">
            <v>25573.32</v>
          </cell>
          <cell r="AE111">
            <v>25567.95</v>
          </cell>
          <cell r="AF111">
            <v>25637.18</v>
          </cell>
          <cell r="AG111">
            <v>25583.449999999997</v>
          </cell>
          <cell r="AH111">
            <v>25540.680000000004</v>
          </cell>
          <cell r="AI111">
            <v>25495.07</v>
          </cell>
          <cell r="AJ111">
            <v>229947.53000000003</v>
          </cell>
        </row>
        <row r="112">
          <cell r="Z112" t="str">
            <v>17417</v>
          </cell>
          <cell r="AA112">
            <v>18361.23</v>
          </cell>
          <cell r="AB112">
            <v>18478.600000000002</v>
          </cell>
          <cell r="AC112">
            <v>18453.070000000003</v>
          </cell>
          <cell r="AD112">
            <v>18413.670000000006</v>
          </cell>
          <cell r="AE112">
            <v>18353.100000000002</v>
          </cell>
          <cell r="AF112">
            <v>18341.810000000001</v>
          </cell>
          <cell r="AG112">
            <v>18334.180000000004</v>
          </cell>
          <cell r="AH112">
            <v>18304.340000000004</v>
          </cell>
          <cell r="AI112">
            <v>18297.86</v>
          </cell>
          <cell r="AJ112">
            <v>165337.86000000004</v>
          </cell>
        </row>
        <row r="113">
          <cell r="Z113" t="str">
            <v>18100</v>
          </cell>
          <cell r="AA113">
            <v>5061.4000000000024</v>
          </cell>
          <cell r="AB113">
            <v>5113.1200000000017</v>
          </cell>
          <cell r="AC113">
            <v>5065.5199999999986</v>
          </cell>
          <cell r="AD113">
            <v>5050.42</v>
          </cell>
          <cell r="AE113">
            <v>5029.0200000000004</v>
          </cell>
          <cell r="AF113">
            <v>4974.7599999999993</v>
          </cell>
          <cell r="AG113">
            <v>4946.2599999999984</v>
          </cell>
          <cell r="AH113">
            <v>4904.2199999999993</v>
          </cell>
          <cell r="AI113">
            <v>4905.6299999999992</v>
          </cell>
          <cell r="AJ113">
            <v>45050.35</v>
          </cell>
        </row>
        <row r="114">
          <cell r="Z114" t="str">
            <v>18303</v>
          </cell>
          <cell r="AA114">
            <v>3755.7599999999998</v>
          </cell>
          <cell r="AB114">
            <v>3771.17</v>
          </cell>
          <cell r="AC114">
            <v>3779.52</v>
          </cell>
          <cell r="AD114">
            <v>3778.19</v>
          </cell>
          <cell r="AE114">
            <v>3766.7700000000004</v>
          </cell>
          <cell r="AF114">
            <v>3767.74</v>
          </cell>
          <cell r="AG114">
            <v>3757.51</v>
          </cell>
          <cell r="AH114">
            <v>3764.24</v>
          </cell>
          <cell r="AI114">
            <v>3770.03</v>
          </cell>
          <cell r="AJ114">
            <v>33910.93</v>
          </cell>
        </row>
        <row r="115">
          <cell r="Z115" t="str">
            <v>18400</v>
          </cell>
          <cell r="AA115">
            <v>6173.3</v>
          </cell>
          <cell r="AB115">
            <v>6244.11</v>
          </cell>
          <cell r="AC115">
            <v>6242.6100000000006</v>
          </cell>
          <cell r="AD115">
            <v>6226.45</v>
          </cell>
          <cell r="AE115">
            <v>6227.3200000000006</v>
          </cell>
          <cell r="AF115">
            <v>6182.09</v>
          </cell>
          <cell r="AG115">
            <v>6188.59</v>
          </cell>
          <cell r="AH115">
            <v>6184.1299999999992</v>
          </cell>
          <cell r="AI115">
            <v>6193.1699999999992</v>
          </cell>
          <cell r="AJ115">
            <v>55861.77</v>
          </cell>
        </row>
        <row r="116">
          <cell r="Z116" t="str">
            <v>18401</v>
          </cell>
          <cell r="AA116">
            <v>10843.23</v>
          </cell>
          <cell r="AB116">
            <v>10911.4</v>
          </cell>
          <cell r="AC116">
            <v>10919.880000000001</v>
          </cell>
          <cell r="AD116">
            <v>10941.089999999998</v>
          </cell>
          <cell r="AE116">
            <v>10957.970000000001</v>
          </cell>
          <cell r="AF116">
            <v>10959.400000000001</v>
          </cell>
          <cell r="AG116">
            <v>10960.779999999997</v>
          </cell>
          <cell r="AH116">
            <v>10951.42</v>
          </cell>
          <cell r="AI116">
            <v>10898.259999999998</v>
          </cell>
          <cell r="AJ116">
            <v>98343.43</v>
          </cell>
        </row>
        <row r="117">
          <cell r="Z117" t="str">
            <v>18402</v>
          </cell>
          <cell r="AA117">
            <v>9455.93</v>
          </cell>
          <cell r="AB117">
            <v>9458.5600000000013</v>
          </cell>
          <cell r="AC117">
            <v>9427.73</v>
          </cell>
          <cell r="AD117">
            <v>9401.4699999999993</v>
          </cell>
          <cell r="AE117">
            <v>9340.7599999999984</v>
          </cell>
          <cell r="AF117">
            <v>9321.7699999999986</v>
          </cell>
          <cell r="AG117">
            <v>9309.869999999999</v>
          </cell>
          <cell r="AH117">
            <v>9243.7899999999991</v>
          </cell>
          <cell r="AI117">
            <v>9235.39</v>
          </cell>
          <cell r="AJ117">
            <v>84195.26999999999</v>
          </cell>
        </row>
        <row r="118">
          <cell r="Z118" t="str">
            <v>19007</v>
          </cell>
          <cell r="AA118">
            <v>41</v>
          </cell>
          <cell r="AB118">
            <v>41</v>
          </cell>
          <cell r="AC118">
            <v>38.620000000000005</v>
          </cell>
          <cell r="AD118">
            <v>38.620000000000005</v>
          </cell>
          <cell r="AE118">
            <v>40.120000000000005</v>
          </cell>
          <cell r="AF118">
            <v>40.120000000000005</v>
          </cell>
          <cell r="AG118">
            <v>39.120000000000005</v>
          </cell>
          <cell r="AH118">
            <v>36.619999999999997</v>
          </cell>
          <cell r="AI118">
            <v>36.619999999999997</v>
          </cell>
          <cell r="AJ118">
            <v>351.84000000000003</v>
          </cell>
        </row>
        <row r="119">
          <cell r="Z119" t="str">
            <v>19028</v>
          </cell>
          <cell r="AA119">
            <v>75.5</v>
          </cell>
          <cell r="AB119">
            <v>78.3</v>
          </cell>
          <cell r="AC119">
            <v>77.8</v>
          </cell>
          <cell r="AD119">
            <v>78.3</v>
          </cell>
          <cell r="AE119">
            <v>80.3</v>
          </cell>
          <cell r="AF119">
            <v>81.5</v>
          </cell>
          <cell r="AG119">
            <v>81.3</v>
          </cell>
          <cell r="AH119">
            <v>81.8</v>
          </cell>
          <cell r="AI119">
            <v>84.8</v>
          </cell>
          <cell r="AJ119">
            <v>719.59999999999991</v>
          </cell>
        </row>
        <row r="120">
          <cell r="Z120" t="str">
            <v>19400</v>
          </cell>
          <cell r="AA120">
            <v>157.5</v>
          </cell>
          <cell r="AB120">
            <v>154.5</v>
          </cell>
          <cell r="AC120">
            <v>156.5</v>
          </cell>
          <cell r="AD120">
            <v>157.5</v>
          </cell>
          <cell r="AE120">
            <v>157.5</v>
          </cell>
          <cell r="AF120">
            <v>158.96</v>
          </cell>
          <cell r="AG120">
            <v>155.96</v>
          </cell>
          <cell r="AH120">
            <v>153.96</v>
          </cell>
          <cell r="AI120">
            <v>157.96</v>
          </cell>
          <cell r="AJ120">
            <v>1410.3400000000001</v>
          </cell>
        </row>
        <row r="121">
          <cell r="Z121" t="str">
            <v>19401</v>
          </cell>
          <cell r="AA121">
            <v>2859.1699999999996</v>
          </cell>
          <cell r="AB121">
            <v>2878.95</v>
          </cell>
          <cell r="AC121">
            <v>2880.5199999999995</v>
          </cell>
          <cell r="AD121">
            <v>2860.3399999999997</v>
          </cell>
          <cell r="AE121">
            <v>2857.6899999999996</v>
          </cell>
          <cell r="AF121">
            <v>2871.9699999999993</v>
          </cell>
          <cell r="AG121">
            <v>2873.38</v>
          </cell>
          <cell r="AH121">
            <v>2868.2899999999995</v>
          </cell>
          <cell r="AI121">
            <v>2851.2999999999997</v>
          </cell>
          <cell r="AJ121">
            <v>25801.61</v>
          </cell>
        </row>
        <row r="122">
          <cell r="Z122" t="str">
            <v>19403</v>
          </cell>
          <cell r="AA122">
            <v>659.68000000000006</v>
          </cell>
          <cell r="AB122">
            <v>624.32000000000005</v>
          </cell>
          <cell r="AC122">
            <v>624.32000000000005</v>
          </cell>
          <cell r="AD122">
            <v>621.82000000000005</v>
          </cell>
          <cell r="AE122">
            <v>619.98</v>
          </cell>
          <cell r="AF122">
            <v>614.52</v>
          </cell>
          <cell r="AG122">
            <v>614.24</v>
          </cell>
          <cell r="AH122">
            <v>602.90000000000009</v>
          </cell>
          <cell r="AI122">
            <v>592.62000000000012</v>
          </cell>
          <cell r="AJ122">
            <v>5574.4000000000005</v>
          </cell>
        </row>
        <row r="123">
          <cell r="Z123" t="str">
            <v>19404</v>
          </cell>
          <cell r="AA123">
            <v>923.46</v>
          </cell>
          <cell r="AB123">
            <v>931.97</v>
          </cell>
          <cell r="AC123">
            <v>926.74</v>
          </cell>
          <cell r="AD123">
            <v>917.18000000000006</v>
          </cell>
          <cell r="AE123">
            <v>914.68</v>
          </cell>
          <cell r="AF123">
            <v>908.15</v>
          </cell>
          <cell r="AG123">
            <v>905.68</v>
          </cell>
          <cell r="AH123">
            <v>896.84</v>
          </cell>
          <cell r="AI123">
            <v>886.75000000000011</v>
          </cell>
          <cell r="AJ123">
            <v>8211.4500000000007</v>
          </cell>
        </row>
        <row r="124">
          <cell r="Z124" t="str">
            <v>20094</v>
          </cell>
          <cell r="AA124">
            <v>65</v>
          </cell>
          <cell r="AB124">
            <v>62</v>
          </cell>
          <cell r="AC124">
            <v>64</v>
          </cell>
          <cell r="AD124">
            <v>66</v>
          </cell>
          <cell r="AE124">
            <v>66</v>
          </cell>
          <cell r="AF124">
            <v>66</v>
          </cell>
          <cell r="AG124">
            <v>66</v>
          </cell>
          <cell r="AH124">
            <v>68</v>
          </cell>
          <cell r="AI124">
            <v>63</v>
          </cell>
          <cell r="AJ124">
            <v>586</v>
          </cell>
        </row>
        <row r="125">
          <cell r="Z125" t="str">
            <v>20203</v>
          </cell>
          <cell r="AA125">
            <v>79</v>
          </cell>
          <cell r="AB125">
            <v>80</v>
          </cell>
          <cell r="AC125">
            <v>80</v>
          </cell>
          <cell r="AD125">
            <v>80</v>
          </cell>
          <cell r="AE125">
            <v>79</v>
          </cell>
          <cell r="AF125">
            <v>79</v>
          </cell>
          <cell r="AG125">
            <v>80</v>
          </cell>
          <cell r="AH125">
            <v>82</v>
          </cell>
          <cell r="AI125">
            <v>81</v>
          </cell>
          <cell r="AJ125">
            <v>720</v>
          </cell>
        </row>
        <row r="126">
          <cell r="Z126" t="str">
            <v>20215</v>
          </cell>
          <cell r="AA126">
            <v>82</v>
          </cell>
          <cell r="AB126">
            <v>78</v>
          </cell>
          <cell r="AC126">
            <v>78</v>
          </cell>
          <cell r="AD126">
            <v>78</v>
          </cell>
          <cell r="AE126">
            <v>81</v>
          </cell>
          <cell r="AF126">
            <v>81</v>
          </cell>
          <cell r="AG126">
            <v>82</v>
          </cell>
          <cell r="AH126">
            <v>82</v>
          </cell>
          <cell r="AI126">
            <v>82</v>
          </cell>
          <cell r="AJ126">
            <v>724</v>
          </cell>
        </row>
        <row r="127">
          <cell r="Z127" t="str">
            <v>20400</v>
          </cell>
          <cell r="AA127">
            <v>193.91</v>
          </cell>
          <cell r="AB127">
            <v>192.91</v>
          </cell>
          <cell r="AC127">
            <v>195.91</v>
          </cell>
          <cell r="AD127">
            <v>194.68</v>
          </cell>
          <cell r="AE127">
            <v>194.49</v>
          </cell>
          <cell r="AF127">
            <v>199.25</v>
          </cell>
          <cell r="AG127">
            <v>200.14</v>
          </cell>
          <cell r="AH127">
            <v>196.14</v>
          </cell>
          <cell r="AI127">
            <v>195.60999999999999</v>
          </cell>
          <cell r="AJ127">
            <v>1763.0399999999997</v>
          </cell>
        </row>
        <row r="128">
          <cell r="Z128" t="str">
            <v>20401</v>
          </cell>
          <cell r="AA128">
            <v>59.78</v>
          </cell>
          <cell r="AB128">
            <v>60.78</v>
          </cell>
          <cell r="AC128">
            <v>61.78</v>
          </cell>
          <cell r="AD128">
            <v>61.78</v>
          </cell>
          <cell r="AE128">
            <v>61.78</v>
          </cell>
          <cell r="AF128">
            <v>60.78</v>
          </cell>
          <cell r="AG128">
            <v>60.78</v>
          </cell>
          <cell r="AH128">
            <v>60.78</v>
          </cell>
          <cell r="AI128">
            <v>60.78</v>
          </cell>
          <cell r="AJ128">
            <v>549.01999999999987</v>
          </cell>
        </row>
        <row r="129">
          <cell r="Z129" t="str">
            <v>20402</v>
          </cell>
          <cell r="AA129">
            <v>99</v>
          </cell>
          <cell r="AB129">
            <v>108</v>
          </cell>
          <cell r="AC129">
            <v>105</v>
          </cell>
          <cell r="AD129">
            <v>108</v>
          </cell>
          <cell r="AE129">
            <v>105.72</v>
          </cell>
          <cell r="AF129">
            <v>109.58</v>
          </cell>
          <cell r="AG129">
            <v>110.25</v>
          </cell>
          <cell r="AH129">
            <v>111.15</v>
          </cell>
          <cell r="AI129">
            <v>109.3</v>
          </cell>
          <cell r="AJ129">
            <v>966</v>
          </cell>
        </row>
        <row r="130">
          <cell r="Z130" t="str">
            <v>20403</v>
          </cell>
          <cell r="AA130">
            <v>32</v>
          </cell>
          <cell r="AB130">
            <v>34</v>
          </cell>
          <cell r="AC130">
            <v>34</v>
          </cell>
          <cell r="AD130">
            <v>28</v>
          </cell>
          <cell r="AE130">
            <v>28</v>
          </cell>
          <cell r="AF130">
            <v>27</v>
          </cell>
          <cell r="AG130">
            <v>27</v>
          </cell>
          <cell r="AH130">
            <v>27</v>
          </cell>
          <cell r="AI130">
            <v>30</v>
          </cell>
          <cell r="AJ130">
            <v>267</v>
          </cell>
        </row>
        <row r="131">
          <cell r="Z131" t="str">
            <v>20404</v>
          </cell>
          <cell r="AA131">
            <v>959.93999999999994</v>
          </cell>
          <cell r="AB131">
            <v>986.09999999999991</v>
          </cell>
          <cell r="AC131">
            <v>977.69999999999993</v>
          </cell>
          <cell r="AD131">
            <v>979.37999999999988</v>
          </cell>
          <cell r="AE131">
            <v>963.9</v>
          </cell>
          <cell r="AF131">
            <v>966.31</v>
          </cell>
          <cell r="AG131">
            <v>960.92000000000007</v>
          </cell>
          <cell r="AH131">
            <v>947.33</v>
          </cell>
          <cell r="AI131">
            <v>957.43000000000006</v>
          </cell>
          <cell r="AJ131">
            <v>8699.01</v>
          </cell>
        </row>
        <row r="132">
          <cell r="Z132" t="str">
            <v>20405</v>
          </cell>
          <cell r="AA132">
            <v>1137.24</v>
          </cell>
          <cell r="AB132">
            <v>1154.5999999999999</v>
          </cell>
          <cell r="AC132">
            <v>1158.8599999999999</v>
          </cell>
          <cell r="AD132">
            <v>1148.69</v>
          </cell>
          <cell r="AE132">
            <v>1140.69</v>
          </cell>
          <cell r="AF132">
            <v>1148.1300000000001</v>
          </cell>
          <cell r="AG132">
            <v>1157.6799999999998</v>
          </cell>
          <cell r="AH132">
            <v>1159.75</v>
          </cell>
          <cell r="AI132">
            <v>1164.49</v>
          </cell>
          <cell r="AJ132">
            <v>10370.129999999999</v>
          </cell>
        </row>
        <row r="133">
          <cell r="Z133" t="str">
            <v>20406</v>
          </cell>
          <cell r="AA133">
            <v>311</v>
          </cell>
          <cell r="AB133">
            <v>315</v>
          </cell>
          <cell r="AC133">
            <v>310</v>
          </cell>
          <cell r="AD133">
            <v>312</v>
          </cell>
          <cell r="AE133">
            <v>309</v>
          </cell>
          <cell r="AF133">
            <v>304.82</v>
          </cell>
          <cell r="AG133">
            <v>301.82</v>
          </cell>
          <cell r="AH133">
            <v>303.60000000000002</v>
          </cell>
          <cell r="AI133">
            <v>305.60000000000002</v>
          </cell>
          <cell r="AJ133">
            <v>2772.8399999999997</v>
          </cell>
        </row>
        <row r="134">
          <cell r="Z134" t="str">
            <v>21014</v>
          </cell>
          <cell r="AA134">
            <v>722.42</v>
          </cell>
          <cell r="AB134">
            <v>720.42</v>
          </cell>
          <cell r="AC134">
            <v>713.92</v>
          </cell>
          <cell r="AD134">
            <v>715.42</v>
          </cell>
          <cell r="AE134">
            <v>711.42</v>
          </cell>
          <cell r="AF134">
            <v>718.22</v>
          </cell>
          <cell r="AG134">
            <v>711.21999999999991</v>
          </cell>
          <cell r="AH134">
            <v>722.71999999999991</v>
          </cell>
          <cell r="AI134">
            <v>721.62</v>
          </cell>
          <cell r="AJ134">
            <v>6457.38</v>
          </cell>
        </row>
        <row r="135">
          <cell r="Z135" t="str">
            <v>21036</v>
          </cell>
          <cell r="AA135">
            <v>31.5</v>
          </cell>
          <cell r="AB135">
            <v>31.5</v>
          </cell>
          <cell r="AC135">
            <v>31.5</v>
          </cell>
          <cell r="AD135">
            <v>31.5</v>
          </cell>
          <cell r="AE135">
            <v>31.5</v>
          </cell>
          <cell r="AF135">
            <v>30.5</v>
          </cell>
          <cell r="AG135">
            <v>30.5</v>
          </cell>
          <cell r="AH135">
            <v>30.5</v>
          </cell>
          <cell r="AI135">
            <v>32</v>
          </cell>
          <cell r="AJ135">
            <v>281</v>
          </cell>
        </row>
        <row r="136">
          <cell r="Z136" t="str">
            <v>21206</v>
          </cell>
          <cell r="AA136">
            <v>558.82999999999993</v>
          </cell>
          <cell r="AB136">
            <v>556.98</v>
          </cell>
          <cell r="AC136">
            <v>559.65</v>
          </cell>
          <cell r="AD136">
            <v>548.64</v>
          </cell>
          <cell r="AE136">
            <v>549.98</v>
          </cell>
          <cell r="AF136">
            <v>546.24</v>
          </cell>
          <cell r="AG136">
            <v>549.54</v>
          </cell>
          <cell r="AH136">
            <v>543.4</v>
          </cell>
          <cell r="AI136">
            <v>550.93999999999994</v>
          </cell>
          <cell r="AJ136">
            <v>4964.1999999999989</v>
          </cell>
        </row>
        <row r="137">
          <cell r="Z137" t="str">
            <v>21214</v>
          </cell>
          <cell r="AA137">
            <v>280.89</v>
          </cell>
          <cell r="AB137">
            <v>278.87</v>
          </cell>
          <cell r="AC137">
            <v>284.75999999999993</v>
          </cell>
          <cell r="AD137">
            <v>283.80999999999995</v>
          </cell>
          <cell r="AE137">
            <v>284.80999999999995</v>
          </cell>
          <cell r="AF137">
            <v>282</v>
          </cell>
          <cell r="AG137">
            <v>280.96000000000004</v>
          </cell>
          <cell r="AH137">
            <v>270.53000000000003</v>
          </cell>
          <cell r="AI137">
            <v>269.93000000000006</v>
          </cell>
          <cell r="AJ137">
            <v>2516.5600000000004</v>
          </cell>
        </row>
        <row r="138">
          <cell r="Z138" t="str">
            <v>21226</v>
          </cell>
          <cell r="AA138">
            <v>565.16</v>
          </cell>
          <cell r="AB138">
            <v>563.98</v>
          </cell>
          <cell r="AC138">
            <v>560.59</v>
          </cell>
          <cell r="AD138">
            <v>567.59</v>
          </cell>
          <cell r="AE138">
            <v>560.38999999999987</v>
          </cell>
          <cell r="AF138">
            <v>556.23</v>
          </cell>
          <cell r="AG138">
            <v>556.32000000000005</v>
          </cell>
          <cell r="AH138">
            <v>556.32000000000005</v>
          </cell>
          <cell r="AI138">
            <v>547.32000000000005</v>
          </cell>
          <cell r="AJ138">
            <v>5033.8999999999996</v>
          </cell>
        </row>
        <row r="139">
          <cell r="Z139" t="str">
            <v>21232</v>
          </cell>
          <cell r="AA139">
            <v>743.48</v>
          </cell>
          <cell r="AB139">
            <v>754.37000000000012</v>
          </cell>
          <cell r="AC139">
            <v>758.32</v>
          </cell>
          <cell r="AD139">
            <v>740.32</v>
          </cell>
          <cell r="AE139">
            <v>726.68</v>
          </cell>
          <cell r="AF139">
            <v>726.58</v>
          </cell>
          <cell r="AG139">
            <v>725.08</v>
          </cell>
          <cell r="AH139">
            <v>730.58</v>
          </cell>
          <cell r="AI139">
            <v>729.9</v>
          </cell>
          <cell r="AJ139">
            <v>6635.3099999999995</v>
          </cell>
        </row>
        <row r="140">
          <cell r="Z140" t="str">
            <v>21234</v>
          </cell>
          <cell r="AA140">
            <v>75.5</v>
          </cell>
          <cell r="AB140">
            <v>75.5</v>
          </cell>
          <cell r="AC140">
            <v>74.5</v>
          </cell>
          <cell r="AD140">
            <v>74</v>
          </cell>
          <cell r="AE140">
            <v>75</v>
          </cell>
          <cell r="AF140">
            <v>72</v>
          </cell>
          <cell r="AG140">
            <v>73</v>
          </cell>
          <cell r="AH140">
            <v>73.5</v>
          </cell>
          <cell r="AI140">
            <v>73.5</v>
          </cell>
          <cell r="AJ140">
            <v>666.5</v>
          </cell>
        </row>
        <row r="141">
          <cell r="Z141" t="str">
            <v>21237</v>
          </cell>
          <cell r="AA141">
            <v>816.56</v>
          </cell>
          <cell r="AB141">
            <v>813.56</v>
          </cell>
          <cell r="AC141">
            <v>807.1</v>
          </cell>
          <cell r="AD141">
            <v>807</v>
          </cell>
          <cell r="AE141">
            <v>806.71999999999991</v>
          </cell>
          <cell r="AF141">
            <v>803.54</v>
          </cell>
          <cell r="AG141">
            <v>803.05000000000007</v>
          </cell>
          <cell r="AH141">
            <v>796.55000000000007</v>
          </cell>
          <cell r="AI141">
            <v>798.43000000000006</v>
          </cell>
          <cell r="AJ141">
            <v>7252.51</v>
          </cell>
        </row>
        <row r="142">
          <cell r="Z142" t="str">
            <v>21300</v>
          </cell>
          <cell r="AA142">
            <v>752.39999999999986</v>
          </cell>
          <cell r="AB142">
            <v>759.44</v>
          </cell>
          <cell r="AC142">
            <v>764.24000000000012</v>
          </cell>
          <cell r="AD142">
            <v>758.30000000000007</v>
          </cell>
          <cell r="AE142">
            <v>758.1</v>
          </cell>
          <cell r="AF142">
            <v>748.84000000000015</v>
          </cell>
          <cell r="AG142">
            <v>748.03999999999985</v>
          </cell>
          <cell r="AH142">
            <v>748.54</v>
          </cell>
          <cell r="AI142">
            <v>755.14</v>
          </cell>
          <cell r="AJ142">
            <v>6793.04</v>
          </cell>
        </row>
        <row r="143">
          <cell r="Z143" t="str">
            <v>21301</v>
          </cell>
          <cell r="AA143">
            <v>293.65999999999997</v>
          </cell>
          <cell r="AB143">
            <v>299.34000000000003</v>
          </cell>
          <cell r="AC143">
            <v>295.74</v>
          </cell>
          <cell r="AD143">
            <v>289.74</v>
          </cell>
          <cell r="AE143">
            <v>290.65999999999997</v>
          </cell>
          <cell r="AF143">
            <v>297.65999999999997</v>
          </cell>
          <cell r="AG143">
            <v>299.65999999999997</v>
          </cell>
          <cell r="AH143">
            <v>298.65999999999997</v>
          </cell>
          <cell r="AI143">
            <v>298.15999999999997</v>
          </cell>
          <cell r="AJ143">
            <v>2663.2799999999993</v>
          </cell>
        </row>
        <row r="144">
          <cell r="Z144" t="str">
            <v>21302</v>
          </cell>
          <cell r="AA144">
            <v>2544.6000000000004</v>
          </cell>
          <cell r="AB144">
            <v>2555.58</v>
          </cell>
          <cell r="AC144">
            <v>2551.8799999999997</v>
          </cell>
          <cell r="AD144">
            <v>2571.5</v>
          </cell>
          <cell r="AE144">
            <v>2565.3000000000002</v>
          </cell>
          <cell r="AF144">
            <v>2582.0000000000005</v>
          </cell>
          <cell r="AG144">
            <v>2580.4</v>
          </cell>
          <cell r="AH144">
            <v>2587.7199999999998</v>
          </cell>
          <cell r="AI144">
            <v>2601.2199999999998</v>
          </cell>
          <cell r="AJ144">
            <v>23140.200000000004</v>
          </cell>
        </row>
        <row r="145">
          <cell r="Z145" t="str">
            <v>21303</v>
          </cell>
          <cell r="AA145">
            <v>383.24</v>
          </cell>
          <cell r="AB145">
            <v>399.83</v>
          </cell>
          <cell r="AC145">
            <v>402.65</v>
          </cell>
          <cell r="AD145">
            <v>410.40999999999997</v>
          </cell>
          <cell r="AE145">
            <v>416.95</v>
          </cell>
          <cell r="AF145">
            <v>408.74</v>
          </cell>
          <cell r="AG145">
            <v>399.03999999999996</v>
          </cell>
          <cell r="AH145">
            <v>404.78</v>
          </cell>
          <cell r="AI145">
            <v>400.78</v>
          </cell>
          <cell r="AJ145">
            <v>3626.4199999999992</v>
          </cell>
        </row>
        <row r="146">
          <cell r="Z146" t="str">
            <v>21401</v>
          </cell>
          <cell r="AA146">
            <v>3227.59</v>
          </cell>
          <cell r="AB146">
            <v>3283.42</v>
          </cell>
          <cell r="AC146">
            <v>3274.47</v>
          </cell>
          <cell r="AD146">
            <v>3270.6600000000003</v>
          </cell>
          <cell r="AE146">
            <v>3258.91</v>
          </cell>
          <cell r="AF146">
            <v>3266.1499999999996</v>
          </cell>
          <cell r="AG146">
            <v>3275.03</v>
          </cell>
          <cell r="AH146">
            <v>3257.8800000000006</v>
          </cell>
          <cell r="AI146">
            <v>3239.1899999999991</v>
          </cell>
          <cell r="AJ146">
            <v>29353.299999999996</v>
          </cell>
        </row>
        <row r="147">
          <cell r="Z147" t="str">
            <v>22008</v>
          </cell>
          <cell r="AA147">
            <v>73.5</v>
          </cell>
          <cell r="AB147">
            <v>73.5</v>
          </cell>
          <cell r="AC147">
            <v>73.5</v>
          </cell>
          <cell r="AD147">
            <v>75</v>
          </cell>
          <cell r="AE147">
            <v>74.5</v>
          </cell>
          <cell r="AF147">
            <v>75.5</v>
          </cell>
          <cell r="AG147">
            <v>74.5</v>
          </cell>
          <cell r="AH147">
            <v>75</v>
          </cell>
          <cell r="AI147">
            <v>75</v>
          </cell>
          <cell r="AJ147">
            <v>670</v>
          </cell>
        </row>
        <row r="148">
          <cell r="Z148" t="str">
            <v>22009</v>
          </cell>
          <cell r="AA148">
            <v>618.54999999999995</v>
          </cell>
          <cell r="AB148">
            <v>611.13000000000011</v>
          </cell>
          <cell r="AC148">
            <v>609.04</v>
          </cell>
          <cell r="AD148">
            <v>601.07999999999993</v>
          </cell>
          <cell r="AE148">
            <v>597.48</v>
          </cell>
          <cell r="AF148">
            <v>598.95000000000005</v>
          </cell>
          <cell r="AG148">
            <v>603.72</v>
          </cell>
          <cell r="AH148">
            <v>600.79</v>
          </cell>
          <cell r="AI148">
            <v>601.29</v>
          </cell>
          <cell r="AJ148">
            <v>5442.0300000000007</v>
          </cell>
        </row>
        <row r="149">
          <cell r="Z149" t="str">
            <v>22017</v>
          </cell>
          <cell r="AA149">
            <v>74.5</v>
          </cell>
          <cell r="AB149">
            <v>74</v>
          </cell>
          <cell r="AC149">
            <v>73</v>
          </cell>
          <cell r="AD149">
            <v>76</v>
          </cell>
          <cell r="AE149">
            <v>77</v>
          </cell>
          <cell r="AF149">
            <v>76.14</v>
          </cell>
          <cell r="AG149">
            <v>77.81</v>
          </cell>
          <cell r="AH149">
            <v>77.31</v>
          </cell>
          <cell r="AI149">
            <v>78.31</v>
          </cell>
          <cell r="AJ149">
            <v>684.06999999999994</v>
          </cell>
        </row>
        <row r="150">
          <cell r="Z150" t="str">
            <v>22073</v>
          </cell>
          <cell r="AA150">
            <v>90.5</v>
          </cell>
          <cell r="AB150">
            <v>88.5</v>
          </cell>
          <cell r="AC150">
            <v>89</v>
          </cell>
          <cell r="AD150">
            <v>95</v>
          </cell>
          <cell r="AE150">
            <v>94</v>
          </cell>
          <cell r="AF150">
            <v>94</v>
          </cell>
          <cell r="AG150">
            <v>96</v>
          </cell>
          <cell r="AH150">
            <v>97.5</v>
          </cell>
          <cell r="AI150">
            <v>98.5</v>
          </cell>
          <cell r="AJ150">
            <v>843</v>
          </cell>
        </row>
        <row r="151">
          <cell r="Z151" t="str">
            <v>22105</v>
          </cell>
          <cell r="AA151">
            <v>197.23</v>
          </cell>
          <cell r="AB151">
            <v>195.6</v>
          </cell>
          <cell r="AC151">
            <v>197.15</v>
          </cell>
          <cell r="AD151">
            <v>201.15</v>
          </cell>
          <cell r="AE151">
            <v>198.15</v>
          </cell>
          <cell r="AF151">
            <v>199.1</v>
          </cell>
          <cell r="AG151">
            <v>201.33</v>
          </cell>
          <cell r="AH151">
            <v>199.83</v>
          </cell>
          <cell r="AI151">
            <v>196.33</v>
          </cell>
          <cell r="AJ151">
            <v>1785.8699999999997</v>
          </cell>
        </row>
        <row r="152">
          <cell r="Z152" t="str">
            <v>22200</v>
          </cell>
          <cell r="AA152">
            <v>254.44</v>
          </cell>
          <cell r="AB152">
            <v>258.94</v>
          </cell>
          <cell r="AC152">
            <v>259.44</v>
          </cell>
          <cell r="AD152">
            <v>250.44</v>
          </cell>
          <cell r="AE152">
            <v>250.94</v>
          </cell>
          <cell r="AF152">
            <v>248.11</v>
          </cell>
          <cell r="AG152">
            <v>243.11</v>
          </cell>
          <cell r="AH152">
            <v>243.94</v>
          </cell>
          <cell r="AI152">
            <v>244.9</v>
          </cell>
          <cell r="AJ152">
            <v>2254.2600000000002</v>
          </cell>
        </row>
        <row r="153">
          <cell r="Z153" t="str">
            <v>22204</v>
          </cell>
          <cell r="AA153">
            <v>118</v>
          </cell>
          <cell r="AB153">
            <v>121.69</v>
          </cell>
          <cell r="AC153">
            <v>119.69</v>
          </cell>
          <cell r="AD153">
            <v>121.69</v>
          </cell>
          <cell r="AE153">
            <v>120.57</v>
          </cell>
          <cell r="AF153">
            <v>119.57</v>
          </cell>
          <cell r="AG153">
            <v>116.85</v>
          </cell>
          <cell r="AH153">
            <v>116.85</v>
          </cell>
          <cell r="AI153">
            <v>119.03</v>
          </cell>
          <cell r="AJ153">
            <v>1073.94</v>
          </cell>
        </row>
        <row r="154">
          <cell r="Z154" t="str">
            <v>22207</v>
          </cell>
          <cell r="AA154">
            <v>542.95000000000005</v>
          </cell>
          <cell r="AB154">
            <v>542.95000000000005</v>
          </cell>
          <cell r="AC154">
            <v>541.95000000000005</v>
          </cell>
          <cell r="AD154">
            <v>542.45000000000005</v>
          </cell>
          <cell r="AE154">
            <v>540.95000000000005</v>
          </cell>
          <cell r="AF154">
            <v>536.20000000000005</v>
          </cell>
          <cell r="AG154">
            <v>539.03</v>
          </cell>
          <cell r="AH154">
            <v>539.03</v>
          </cell>
          <cell r="AI154">
            <v>535.78</v>
          </cell>
          <cell r="AJ154">
            <v>4861.2899999999991</v>
          </cell>
        </row>
        <row r="155">
          <cell r="Z155" t="str">
            <v>23042</v>
          </cell>
          <cell r="AA155">
            <v>207.5</v>
          </cell>
          <cell r="AB155">
            <v>213.5</v>
          </cell>
          <cell r="AC155">
            <v>214.5</v>
          </cell>
          <cell r="AD155">
            <v>214.5</v>
          </cell>
          <cell r="AE155">
            <v>209</v>
          </cell>
          <cell r="AF155">
            <v>207</v>
          </cell>
          <cell r="AG155">
            <v>206</v>
          </cell>
          <cell r="AH155">
            <v>208.5</v>
          </cell>
          <cell r="AI155">
            <v>206.5</v>
          </cell>
          <cell r="AJ155">
            <v>1887</v>
          </cell>
        </row>
        <row r="156">
          <cell r="Z156" t="str">
            <v>23054</v>
          </cell>
          <cell r="AA156">
            <v>193.5</v>
          </cell>
          <cell r="AB156">
            <v>196.5</v>
          </cell>
          <cell r="AC156">
            <v>200.5</v>
          </cell>
          <cell r="AD156">
            <v>198</v>
          </cell>
          <cell r="AE156">
            <v>201.5</v>
          </cell>
          <cell r="AF156">
            <v>206</v>
          </cell>
          <cell r="AG156">
            <v>206</v>
          </cell>
          <cell r="AH156">
            <v>210.5</v>
          </cell>
          <cell r="AI156">
            <v>209.5</v>
          </cell>
          <cell r="AJ156">
            <v>1822</v>
          </cell>
        </row>
        <row r="157">
          <cell r="Z157" t="str">
            <v>23309</v>
          </cell>
          <cell r="AA157">
            <v>4050.87</v>
          </cell>
          <cell r="AB157">
            <v>4085.09</v>
          </cell>
          <cell r="AC157">
            <v>4075.9400000000005</v>
          </cell>
          <cell r="AD157">
            <v>4047.91</v>
          </cell>
          <cell r="AE157">
            <v>4030.2799999999997</v>
          </cell>
          <cell r="AF157">
            <v>3991.9900000000002</v>
          </cell>
          <cell r="AG157">
            <v>3985.6099999999997</v>
          </cell>
          <cell r="AH157">
            <v>3964.4999999999995</v>
          </cell>
          <cell r="AI157">
            <v>3944.07</v>
          </cell>
          <cell r="AJ157">
            <v>36176.26</v>
          </cell>
        </row>
        <row r="158">
          <cell r="Z158" t="str">
            <v>23311</v>
          </cell>
          <cell r="AA158">
            <v>168.8</v>
          </cell>
          <cell r="AB158">
            <v>179</v>
          </cell>
          <cell r="AC158">
            <v>181.5</v>
          </cell>
          <cell r="AD158">
            <v>182.5</v>
          </cell>
          <cell r="AE158">
            <v>181.5</v>
          </cell>
          <cell r="AF158">
            <v>181.6</v>
          </cell>
          <cell r="AG158">
            <v>181.6</v>
          </cell>
          <cell r="AH158">
            <v>183.7</v>
          </cell>
          <cell r="AI158">
            <v>183.2</v>
          </cell>
          <cell r="AJ158">
            <v>1623.3999999999999</v>
          </cell>
        </row>
        <row r="159">
          <cell r="Z159" t="str">
            <v>23402</v>
          </cell>
          <cell r="AA159">
            <v>699</v>
          </cell>
          <cell r="AB159">
            <v>705.5</v>
          </cell>
          <cell r="AC159">
            <v>690.61000000000013</v>
          </cell>
          <cell r="AD159">
            <v>691.51</v>
          </cell>
          <cell r="AE159">
            <v>688.61000000000013</v>
          </cell>
          <cell r="AF159">
            <v>692.8</v>
          </cell>
          <cell r="AG159">
            <v>695.61000000000013</v>
          </cell>
          <cell r="AH159">
            <v>686.18000000000006</v>
          </cell>
          <cell r="AI159">
            <v>678.09</v>
          </cell>
          <cell r="AJ159">
            <v>6227.91</v>
          </cell>
        </row>
        <row r="160">
          <cell r="Z160" t="str">
            <v>23403</v>
          </cell>
          <cell r="AA160">
            <v>2040.42</v>
          </cell>
          <cell r="AB160">
            <v>2054.6400000000003</v>
          </cell>
          <cell r="AC160">
            <v>2052.8700000000003</v>
          </cell>
          <cell r="AD160">
            <v>2044.65</v>
          </cell>
          <cell r="AE160">
            <v>2046.45</v>
          </cell>
          <cell r="AF160">
            <v>2051.75</v>
          </cell>
          <cell r="AG160">
            <v>2031.4</v>
          </cell>
          <cell r="AH160">
            <v>2017.16</v>
          </cell>
          <cell r="AI160">
            <v>2019.4900000000002</v>
          </cell>
          <cell r="AJ160">
            <v>18358.830000000002</v>
          </cell>
        </row>
        <row r="161">
          <cell r="Z161" t="str">
            <v>23404</v>
          </cell>
          <cell r="AA161">
            <v>319</v>
          </cell>
          <cell r="AB161">
            <v>314</v>
          </cell>
          <cell r="AC161">
            <v>321</v>
          </cell>
          <cell r="AD161">
            <v>319</v>
          </cell>
          <cell r="AE161">
            <v>316</v>
          </cell>
          <cell r="AF161">
            <v>318</v>
          </cell>
          <cell r="AG161">
            <v>315</v>
          </cell>
          <cell r="AH161">
            <v>317</v>
          </cell>
          <cell r="AI161">
            <v>316</v>
          </cell>
          <cell r="AJ161">
            <v>2855</v>
          </cell>
        </row>
        <row r="162">
          <cell r="Z162" t="str">
            <v>24014</v>
          </cell>
          <cell r="AA162">
            <v>143</v>
          </cell>
          <cell r="AB162">
            <v>145</v>
          </cell>
          <cell r="AC162">
            <v>151</v>
          </cell>
          <cell r="AD162">
            <v>143</v>
          </cell>
          <cell r="AE162">
            <v>145</v>
          </cell>
          <cell r="AF162">
            <v>141</v>
          </cell>
          <cell r="AG162">
            <v>140</v>
          </cell>
          <cell r="AH162">
            <v>141</v>
          </cell>
          <cell r="AI162">
            <v>143</v>
          </cell>
          <cell r="AJ162">
            <v>1292</v>
          </cell>
        </row>
        <row r="163">
          <cell r="Z163" t="str">
            <v>24019</v>
          </cell>
          <cell r="AA163">
            <v>2308.3300000000004</v>
          </cell>
          <cell r="AB163">
            <v>2514.83</v>
          </cell>
          <cell r="AC163">
            <v>2464.6200000000003</v>
          </cell>
          <cell r="AD163">
            <v>2470.5000000000005</v>
          </cell>
          <cell r="AE163">
            <v>2470.2000000000003</v>
          </cell>
          <cell r="AF163">
            <v>2562.5100000000011</v>
          </cell>
          <cell r="AG163">
            <v>2583.6800000000007</v>
          </cell>
          <cell r="AH163">
            <v>2544.9400000000005</v>
          </cell>
          <cell r="AI163">
            <v>2490.7200000000007</v>
          </cell>
          <cell r="AJ163">
            <v>22410.33</v>
          </cell>
        </row>
        <row r="164">
          <cell r="Z164" t="str">
            <v>24105</v>
          </cell>
          <cell r="AA164">
            <v>1004.8700000000001</v>
          </cell>
          <cell r="AB164">
            <v>1026.08</v>
          </cell>
          <cell r="AC164">
            <v>1027.9000000000001</v>
          </cell>
          <cell r="AD164">
            <v>1028.1600000000001</v>
          </cell>
          <cell r="AE164">
            <v>1034.6100000000001</v>
          </cell>
          <cell r="AF164">
            <v>1039.1300000000001</v>
          </cell>
          <cell r="AG164">
            <v>1040.8200000000002</v>
          </cell>
          <cell r="AH164">
            <v>1041.2700000000002</v>
          </cell>
          <cell r="AI164">
            <v>1037.2700000000002</v>
          </cell>
          <cell r="AJ164">
            <v>9280.1100000000024</v>
          </cell>
        </row>
        <row r="165">
          <cell r="Z165" t="str">
            <v>24111</v>
          </cell>
          <cell r="AA165">
            <v>914.51</v>
          </cell>
          <cell r="AB165">
            <v>944.28000000000009</v>
          </cell>
          <cell r="AC165">
            <v>934.62</v>
          </cell>
          <cell r="AD165">
            <v>917.77</v>
          </cell>
          <cell r="AE165">
            <v>903.92</v>
          </cell>
          <cell r="AF165">
            <v>917.23</v>
          </cell>
          <cell r="AG165">
            <v>924.23</v>
          </cell>
          <cell r="AH165">
            <v>915.06</v>
          </cell>
          <cell r="AI165">
            <v>910.05</v>
          </cell>
          <cell r="AJ165">
            <v>8281.6699999999983</v>
          </cell>
        </row>
        <row r="166">
          <cell r="Z166" t="str">
            <v>24122</v>
          </cell>
          <cell r="AA166">
            <v>304.47000000000003</v>
          </cell>
          <cell r="AB166">
            <v>301.47000000000003</v>
          </cell>
          <cell r="AC166">
            <v>297.72000000000003</v>
          </cell>
          <cell r="AD166">
            <v>299.72000000000003</v>
          </cell>
          <cell r="AE166">
            <v>301.72000000000003</v>
          </cell>
          <cell r="AF166">
            <v>295.18</v>
          </cell>
          <cell r="AG166">
            <v>297.18</v>
          </cell>
          <cell r="AH166">
            <v>299.18</v>
          </cell>
          <cell r="AI166">
            <v>301.38000000000005</v>
          </cell>
          <cell r="AJ166">
            <v>2698.02</v>
          </cell>
        </row>
        <row r="167">
          <cell r="Z167" t="str">
            <v>24350</v>
          </cell>
          <cell r="AA167">
            <v>535.17999999999995</v>
          </cell>
          <cell r="AB167">
            <v>528.67999999999995</v>
          </cell>
          <cell r="AC167">
            <v>530.63</v>
          </cell>
          <cell r="AD167">
            <v>529.47</v>
          </cell>
          <cell r="AE167">
            <v>534.08000000000004</v>
          </cell>
          <cell r="AF167">
            <v>532.78</v>
          </cell>
          <cell r="AG167">
            <v>531.08000000000004</v>
          </cell>
          <cell r="AH167">
            <v>533.04999999999995</v>
          </cell>
          <cell r="AI167">
            <v>527.92000000000007</v>
          </cell>
          <cell r="AJ167">
            <v>4782.87</v>
          </cell>
        </row>
        <row r="168">
          <cell r="Z168" t="str">
            <v>24404</v>
          </cell>
          <cell r="AA168">
            <v>1090.28</v>
          </cell>
          <cell r="AB168">
            <v>1084.52</v>
          </cell>
          <cell r="AC168">
            <v>1077.42</v>
          </cell>
          <cell r="AD168">
            <v>1056.28</v>
          </cell>
          <cell r="AE168">
            <v>1065.44</v>
          </cell>
          <cell r="AF168">
            <v>1061.69</v>
          </cell>
          <cell r="AG168">
            <v>1052.54</v>
          </cell>
          <cell r="AH168">
            <v>1052.8400000000001</v>
          </cell>
          <cell r="AI168">
            <v>1053.75</v>
          </cell>
          <cell r="AJ168">
            <v>9594.760000000002</v>
          </cell>
        </row>
        <row r="169">
          <cell r="Z169" t="str">
            <v>24410</v>
          </cell>
          <cell r="AA169">
            <v>627.35</v>
          </cell>
          <cell r="AB169">
            <v>625.35</v>
          </cell>
          <cell r="AC169">
            <v>611.35</v>
          </cell>
          <cell r="AD169">
            <v>614.86</v>
          </cell>
          <cell r="AE169">
            <v>608.52</v>
          </cell>
          <cell r="AF169">
            <v>618.52</v>
          </cell>
          <cell r="AG169">
            <v>622.86</v>
          </cell>
          <cell r="AH169">
            <v>619.68999999999994</v>
          </cell>
          <cell r="AI169">
            <v>616.68999999999994</v>
          </cell>
          <cell r="AJ169">
            <v>5565.19</v>
          </cell>
        </row>
        <row r="170">
          <cell r="Z170" t="str">
            <v>25101</v>
          </cell>
          <cell r="AA170">
            <v>857.7</v>
          </cell>
          <cell r="AB170">
            <v>874.78</v>
          </cell>
          <cell r="AC170">
            <v>881.38</v>
          </cell>
          <cell r="AD170">
            <v>874.98</v>
          </cell>
          <cell r="AE170">
            <v>867.28</v>
          </cell>
          <cell r="AF170">
            <v>869.9799999999999</v>
          </cell>
          <cell r="AG170">
            <v>875.4799999999999</v>
          </cell>
          <cell r="AH170">
            <v>873.68</v>
          </cell>
          <cell r="AI170">
            <v>871.07999999999993</v>
          </cell>
          <cell r="AJ170">
            <v>7846.3399999999992</v>
          </cell>
        </row>
        <row r="171">
          <cell r="Z171" t="str">
            <v>25116</v>
          </cell>
          <cell r="AA171">
            <v>775.55000000000007</v>
          </cell>
          <cell r="AB171">
            <v>869.17999999999984</v>
          </cell>
          <cell r="AC171">
            <v>868.39</v>
          </cell>
          <cell r="AD171">
            <v>870.33999999999992</v>
          </cell>
          <cell r="AE171">
            <v>867.53</v>
          </cell>
          <cell r="AF171">
            <v>872.94999999999982</v>
          </cell>
          <cell r="AG171">
            <v>879.25999999999988</v>
          </cell>
          <cell r="AH171">
            <v>882.03999999999985</v>
          </cell>
          <cell r="AI171">
            <v>873.50999999999976</v>
          </cell>
          <cell r="AJ171">
            <v>7758.75</v>
          </cell>
        </row>
        <row r="172">
          <cell r="Z172" t="str">
            <v>25118</v>
          </cell>
          <cell r="AA172">
            <v>494.12</v>
          </cell>
          <cell r="AB172">
            <v>495.2</v>
          </cell>
          <cell r="AC172">
            <v>498.8</v>
          </cell>
          <cell r="AD172">
            <v>492.40000000000003</v>
          </cell>
          <cell r="AE172">
            <v>492.20000000000005</v>
          </cell>
          <cell r="AF172">
            <v>489.59000000000003</v>
          </cell>
          <cell r="AG172">
            <v>484.09000000000003</v>
          </cell>
          <cell r="AH172">
            <v>487.59000000000003</v>
          </cell>
          <cell r="AI172">
            <v>483.7700000000001</v>
          </cell>
          <cell r="AJ172">
            <v>4417.7600000000011</v>
          </cell>
        </row>
        <row r="173">
          <cell r="Z173" t="str">
            <v>25155</v>
          </cell>
          <cell r="AA173">
            <v>289.10000000000002</v>
          </cell>
          <cell r="AB173">
            <v>293.60000000000002</v>
          </cell>
          <cell r="AC173">
            <v>292.60000000000002</v>
          </cell>
          <cell r="AD173">
            <v>293</v>
          </cell>
          <cell r="AE173">
            <v>291.5</v>
          </cell>
          <cell r="AF173">
            <v>292.5</v>
          </cell>
          <cell r="AG173">
            <v>316.34000000000003</v>
          </cell>
          <cell r="AH173">
            <v>337</v>
          </cell>
          <cell r="AI173">
            <v>325.5</v>
          </cell>
          <cell r="AJ173">
            <v>2731.1400000000003</v>
          </cell>
        </row>
        <row r="174">
          <cell r="Z174" t="str">
            <v>25160</v>
          </cell>
          <cell r="AA174">
            <v>303.5</v>
          </cell>
          <cell r="AB174">
            <v>303.5</v>
          </cell>
          <cell r="AC174">
            <v>303</v>
          </cell>
          <cell r="AD174">
            <v>304</v>
          </cell>
          <cell r="AE174">
            <v>304</v>
          </cell>
          <cell r="AF174">
            <v>304</v>
          </cell>
          <cell r="AG174">
            <v>298</v>
          </cell>
          <cell r="AH174">
            <v>299</v>
          </cell>
          <cell r="AI174">
            <v>298</v>
          </cell>
          <cell r="AJ174">
            <v>2717</v>
          </cell>
        </row>
        <row r="175">
          <cell r="Z175" t="str">
            <v>25200</v>
          </cell>
          <cell r="AA175">
            <v>54.5</v>
          </cell>
          <cell r="AB175">
            <v>46.5</v>
          </cell>
          <cell r="AC175">
            <v>46.5</v>
          </cell>
          <cell r="AD175">
            <v>46.5</v>
          </cell>
          <cell r="AE175">
            <v>49.5</v>
          </cell>
          <cell r="AF175">
            <v>49.5</v>
          </cell>
          <cell r="AG175">
            <v>49.5</v>
          </cell>
          <cell r="AH175">
            <v>49.5</v>
          </cell>
          <cell r="AI175">
            <v>48.5</v>
          </cell>
          <cell r="AJ175">
            <v>440.5</v>
          </cell>
        </row>
        <row r="176">
          <cell r="Z176" t="str">
            <v>26056</v>
          </cell>
          <cell r="AA176">
            <v>1126.0800000000002</v>
          </cell>
          <cell r="AB176">
            <v>1135.0600000000002</v>
          </cell>
          <cell r="AC176">
            <v>1125.0200000000002</v>
          </cell>
          <cell r="AD176">
            <v>1126.5100000000002</v>
          </cell>
          <cell r="AE176">
            <v>1137.7100000000003</v>
          </cell>
          <cell r="AF176">
            <v>1124.2400000000002</v>
          </cell>
          <cell r="AG176">
            <v>1113.4700000000003</v>
          </cell>
          <cell r="AH176">
            <v>1104.0600000000002</v>
          </cell>
          <cell r="AI176">
            <v>1107.6600000000003</v>
          </cell>
          <cell r="AJ176">
            <v>10099.810000000001</v>
          </cell>
        </row>
        <row r="177">
          <cell r="Z177" t="str">
            <v>26059</v>
          </cell>
          <cell r="AA177">
            <v>262.68</v>
          </cell>
          <cell r="AB177">
            <v>269.18</v>
          </cell>
          <cell r="AC177">
            <v>267.06</v>
          </cell>
          <cell r="AD177">
            <v>268.72000000000003</v>
          </cell>
          <cell r="AE177">
            <v>267.46000000000004</v>
          </cell>
          <cell r="AF177">
            <v>270.10000000000002</v>
          </cell>
          <cell r="AG177">
            <v>270.14</v>
          </cell>
          <cell r="AH177">
            <v>266.68</v>
          </cell>
          <cell r="AI177">
            <v>268.76</v>
          </cell>
          <cell r="AJ177">
            <v>2410.7799999999997</v>
          </cell>
        </row>
        <row r="178">
          <cell r="Z178" t="str">
            <v>26070</v>
          </cell>
          <cell r="AA178">
            <v>253.27</v>
          </cell>
          <cell r="AB178">
            <v>255.04</v>
          </cell>
          <cell r="AC178">
            <v>252.44</v>
          </cell>
          <cell r="AD178">
            <v>255.44</v>
          </cell>
          <cell r="AE178">
            <v>251.44</v>
          </cell>
          <cell r="AF178">
            <v>248.64</v>
          </cell>
          <cell r="AG178">
            <v>245.30999999999997</v>
          </cell>
          <cell r="AH178">
            <v>242.64999999999998</v>
          </cell>
          <cell r="AI178">
            <v>240.66</v>
          </cell>
          <cell r="AJ178">
            <v>2244.89</v>
          </cell>
        </row>
        <row r="179">
          <cell r="Z179" t="str">
            <v>27001</v>
          </cell>
          <cell r="AA179">
            <v>4442.3199999999988</v>
          </cell>
          <cell r="AB179">
            <v>4426.4199999999992</v>
          </cell>
          <cell r="AC179">
            <v>4456.1499999999987</v>
          </cell>
          <cell r="AD179">
            <v>4437.9399999999996</v>
          </cell>
          <cell r="AE179">
            <v>4402.6299999999992</v>
          </cell>
          <cell r="AF179">
            <v>4352.6699999999983</v>
          </cell>
          <cell r="AG179">
            <v>4343.7699999999986</v>
          </cell>
          <cell r="AH179">
            <v>4326.1199999999972</v>
          </cell>
          <cell r="AI179">
            <v>4282.5999999999976</v>
          </cell>
          <cell r="AJ179">
            <v>39470.619999999981</v>
          </cell>
        </row>
        <row r="180">
          <cell r="Z180" t="str">
            <v>27003</v>
          </cell>
          <cell r="AA180">
            <v>20465.71</v>
          </cell>
          <cell r="AB180">
            <v>20627.170000000002</v>
          </cell>
          <cell r="AC180">
            <v>20631.7</v>
          </cell>
          <cell r="AD180">
            <v>20647.059999999998</v>
          </cell>
          <cell r="AE180">
            <v>20561.739999999998</v>
          </cell>
          <cell r="AF180">
            <v>20506.350000000002</v>
          </cell>
          <cell r="AG180">
            <v>20548.800000000003</v>
          </cell>
          <cell r="AH180">
            <v>20481.73</v>
          </cell>
          <cell r="AI180">
            <v>20493.79</v>
          </cell>
          <cell r="AJ180">
            <v>184964.05000000005</v>
          </cell>
        </row>
        <row r="181">
          <cell r="Z181" t="str">
            <v>27010</v>
          </cell>
          <cell r="AA181">
            <v>27426.46</v>
          </cell>
          <cell r="AB181">
            <v>27814.93</v>
          </cell>
          <cell r="AC181">
            <v>27863.05</v>
          </cell>
          <cell r="AD181">
            <v>27822.939999999995</v>
          </cell>
          <cell r="AE181">
            <v>27678.38</v>
          </cell>
          <cell r="AF181">
            <v>27694.42</v>
          </cell>
          <cell r="AG181">
            <v>27599.05</v>
          </cell>
          <cell r="AH181">
            <v>27417.31</v>
          </cell>
          <cell r="AI181">
            <v>27282.39</v>
          </cell>
          <cell r="AJ181">
            <v>248598.93</v>
          </cell>
        </row>
        <row r="182">
          <cell r="Z182" t="str">
            <v>27019</v>
          </cell>
          <cell r="AA182">
            <v>177</v>
          </cell>
          <cell r="AB182">
            <v>179</v>
          </cell>
          <cell r="AC182">
            <v>179</v>
          </cell>
          <cell r="AD182">
            <v>177</v>
          </cell>
          <cell r="AE182">
            <v>177</v>
          </cell>
          <cell r="AF182">
            <v>175</v>
          </cell>
          <cell r="AG182">
            <v>175</v>
          </cell>
          <cell r="AH182">
            <v>175</v>
          </cell>
          <cell r="AI182">
            <v>179.5</v>
          </cell>
          <cell r="AJ182">
            <v>1593.5</v>
          </cell>
        </row>
        <row r="183">
          <cell r="Z183" t="str">
            <v>27083</v>
          </cell>
          <cell r="AA183">
            <v>5327.0499999999993</v>
          </cell>
          <cell r="AB183">
            <v>5329.76</v>
          </cell>
          <cell r="AC183">
            <v>5320.34</v>
          </cell>
          <cell r="AD183">
            <v>5294.0100000000011</v>
          </cell>
          <cell r="AE183">
            <v>5270.11</v>
          </cell>
          <cell r="AF183">
            <v>5282.33</v>
          </cell>
          <cell r="AG183">
            <v>5265.88</v>
          </cell>
          <cell r="AH183">
            <v>5268.21</v>
          </cell>
          <cell r="AI183">
            <v>5257.99</v>
          </cell>
          <cell r="AJ183">
            <v>47615.679999999993</v>
          </cell>
        </row>
        <row r="184">
          <cell r="Z184" t="str">
            <v>27320</v>
          </cell>
          <cell r="AA184">
            <v>7698.19</v>
          </cell>
          <cell r="AB184">
            <v>7741.9400000000005</v>
          </cell>
          <cell r="AC184">
            <v>7739.4800000000014</v>
          </cell>
          <cell r="AD184">
            <v>7743.5099999999993</v>
          </cell>
          <cell r="AE184">
            <v>7709.43</v>
          </cell>
          <cell r="AF184">
            <v>7668.96</v>
          </cell>
          <cell r="AG184">
            <v>7657.3099999999995</v>
          </cell>
          <cell r="AH184">
            <v>7676.33</v>
          </cell>
          <cell r="AI184">
            <v>7656.85</v>
          </cell>
          <cell r="AJ184">
            <v>69292</v>
          </cell>
        </row>
        <row r="185">
          <cell r="Z185" t="str">
            <v>27343</v>
          </cell>
          <cell r="AA185">
            <v>1334.2900000000002</v>
          </cell>
          <cell r="AB185">
            <v>1334.8300000000002</v>
          </cell>
          <cell r="AC185">
            <v>1342.3300000000002</v>
          </cell>
          <cell r="AD185">
            <v>1340.8300000000002</v>
          </cell>
          <cell r="AE185">
            <v>1344.8300000000002</v>
          </cell>
          <cell r="AF185">
            <v>1349.8300000000002</v>
          </cell>
          <cell r="AG185">
            <v>1348.8300000000002</v>
          </cell>
          <cell r="AH185">
            <v>1351.8300000000002</v>
          </cell>
          <cell r="AI185">
            <v>1353.3300000000002</v>
          </cell>
          <cell r="AJ185">
            <v>12100.93</v>
          </cell>
        </row>
        <row r="186">
          <cell r="Z186" t="str">
            <v>27344</v>
          </cell>
          <cell r="AA186">
            <v>2150</v>
          </cell>
          <cell r="AB186">
            <v>2161.5</v>
          </cell>
          <cell r="AC186">
            <v>2151.6999999999998</v>
          </cell>
          <cell r="AD186">
            <v>2151.1999999999998</v>
          </cell>
          <cell r="AE186">
            <v>2150.4</v>
          </cell>
          <cell r="AF186">
            <v>2154.1000000000004</v>
          </cell>
          <cell r="AG186">
            <v>2153.3000000000002</v>
          </cell>
          <cell r="AH186">
            <v>2165.2999999999997</v>
          </cell>
          <cell r="AI186">
            <v>2184</v>
          </cell>
          <cell r="AJ186">
            <v>19421.5</v>
          </cell>
        </row>
        <row r="187">
          <cell r="Z187" t="str">
            <v>27400</v>
          </cell>
          <cell r="AA187">
            <v>11310.67</v>
          </cell>
          <cell r="AB187">
            <v>11425.639999999998</v>
          </cell>
          <cell r="AC187">
            <v>11288.4</v>
          </cell>
          <cell r="AD187">
            <v>11214.96</v>
          </cell>
          <cell r="AE187">
            <v>10996.599999999999</v>
          </cell>
          <cell r="AF187">
            <v>11010.48</v>
          </cell>
          <cell r="AG187">
            <v>10889.119999999999</v>
          </cell>
          <cell r="AH187">
            <v>10788.590000000002</v>
          </cell>
          <cell r="AI187">
            <v>10692.31</v>
          </cell>
          <cell r="AJ187">
            <v>99616.76999999999</v>
          </cell>
        </row>
        <row r="188">
          <cell r="Z188" t="str">
            <v>27401</v>
          </cell>
          <cell r="AA188">
            <v>8613.119999999999</v>
          </cell>
          <cell r="AB188">
            <v>8662.6</v>
          </cell>
          <cell r="AC188">
            <v>8674.8000000000011</v>
          </cell>
          <cell r="AD188">
            <v>8646.4499999999989</v>
          </cell>
          <cell r="AE188">
            <v>8626.84</v>
          </cell>
          <cell r="AF188">
            <v>8622.91</v>
          </cell>
          <cell r="AG188">
            <v>8579.85</v>
          </cell>
          <cell r="AH188">
            <v>8570.73</v>
          </cell>
          <cell r="AI188">
            <v>8572.119999999999</v>
          </cell>
          <cell r="AJ188">
            <v>77569.42</v>
          </cell>
        </row>
        <row r="189">
          <cell r="Z189" t="str">
            <v>27402</v>
          </cell>
          <cell r="AA189">
            <v>7198.0300000000007</v>
          </cell>
          <cell r="AB189">
            <v>7252.9599999999991</v>
          </cell>
          <cell r="AC189">
            <v>7232.7999999999993</v>
          </cell>
          <cell r="AD189">
            <v>7220.6299999999992</v>
          </cell>
          <cell r="AE189">
            <v>7165.82</v>
          </cell>
          <cell r="AF189">
            <v>7089.27</v>
          </cell>
          <cell r="AG189">
            <v>7031.6</v>
          </cell>
          <cell r="AH189">
            <v>7034.84</v>
          </cell>
          <cell r="AI189">
            <v>7009.88</v>
          </cell>
          <cell r="AJ189">
            <v>64235.829999999994</v>
          </cell>
        </row>
        <row r="190">
          <cell r="Z190" t="str">
            <v>27403</v>
          </cell>
          <cell r="AA190">
            <v>16774.599999999999</v>
          </cell>
          <cell r="AB190">
            <v>16958.13</v>
          </cell>
          <cell r="AC190">
            <v>16903.489999999998</v>
          </cell>
          <cell r="AD190">
            <v>16844.98</v>
          </cell>
          <cell r="AE190">
            <v>16831.98</v>
          </cell>
          <cell r="AF190">
            <v>16930.780000000002</v>
          </cell>
          <cell r="AG190">
            <v>16834.04</v>
          </cell>
          <cell r="AH190">
            <v>16770.740000000002</v>
          </cell>
          <cell r="AI190">
            <v>16691.059999999998</v>
          </cell>
          <cell r="AJ190">
            <v>151539.79999999999</v>
          </cell>
        </row>
        <row r="191">
          <cell r="Z191" t="str">
            <v>27404</v>
          </cell>
          <cell r="AA191">
            <v>1909.53</v>
          </cell>
          <cell r="AB191">
            <v>1912.46</v>
          </cell>
          <cell r="AC191">
            <v>1906.2900000000004</v>
          </cell>
          <cell r="AD191">
            <v>1891.4</v>
          </cell>
          <cell r="AE191">
            <v>1894.2000000000003</v>
          </cell>
          <cell r="AF191">
            <v>1893.54</v>
          </cell>
          <cell r="AG191">
            <v>1891.88</v>
          </cell>
          <cell r="AH191">
            <v>1887.6</v>
          </cell>
          <cell r="AI191">
            <v>1874.7400000000002</v>
          </cell>
          <cell r="AJ191">
            <v>17061.640000000003</v>
          </cell>
        </row>
        <row r="192">
          <cell r="Z192" t="str">
            <v>27416</v>
          </cell>
          <cell r="AA192">
            <v>3831.78</v>
          </cell>
          <cell r="AB192">
            <v>3848.2300000000005</v>
          </cell>
          <cell r="AC192">
            <v>3827.6500000000005</v>
          </cell>
          <cell r="AD192">
            <v>3799.3599999999997</v>
          </cell>
          <cell r="AE192">
            <v>3797.5400000000004</v>
          </cell>
          <cell r="AF192">
            <v>3789.16</v>
          </cell>
          <cell r="AG192">
            <v>3794.29</v>
          </cell>
          <cell r="AH192">
            <v>3773.03</v>
          </cell>
          <cell r="AI192">
            <v>3761.71</v>
          </cell>
          <cell r="AJ192">
            <v>34222.75</v>
          </cell>
        </row>
        <row r="193">
          <cell r="Z193" t="str">
            <v>27417</v>
          </cell>
          <cell r="AA193">
            <v>3224.67</v>
          </cell>
          <cell r="AB193">
            <v>3288.65</v>
          </cell>
          <cell r="AC193">
            <v>3283.6899999999996</v>
          </cell>
          <cell r="AD193">
            <v>3289.1499999999996</v>
          </cell>
          <cell r="AE193">
            <v>3283.7799999999993</v>
          </cell>
          <cell r="AF193">
            <v>3291.9300000000003</v>
          </cell>
          <cell r="AG193">
            <v>3283.99</v>
          </cell>
          <cell r="AH193">
            <v>3263.2699999999995</v>
          </cell>
          <cell r="AI193">
            <v>3237.85</v>
          </cell>
          <cell r="AJ193">
            <v>29446.979999999992</v>
          </cell>
        </row>
        <row r="194">
          <cell r="Z194" t="str">
            <v>28010</v>
          </cell>
          <cell r="AA194">
            <v>18.5</v>
          </cell>
          <cell r="AB194">
            <v>19.5</v>
          </cell>
          <cell r="AC194">
            <v>19.5</v>
          </cell>
          <cell r="AD194">
            <v>19.5</v>
          </cell>
          <cell r="AE194">
            <v>19.5</v>
          </cell>
          <cell r="AF194">
            <v>19.5</v>
          </cell>
          <cell r="AG194">
            <v>19.5</v>
          </cell>
          <cell r="AH194">
            <v>19.5</v>
          </cell>
          <cell r="AI194">
            <v>19.5</v>
          </cell>
          <cell r="AJ194">
            <v>174.5</v>
          </cell>
        </row>
        <row r="195">
          <cell r="Z195" t="str">
            <v>28137</v>
          </cell>
          <cell r="AA195">
            <v>661.36</v>
          </cell>
          <cell r="AB195">
            <v>674.29000000000008</v>
          </cell>
          <cell r="AC195">
            <v>674.38</v>
          </cell>
          <cell r="AD195">
            <v>673.93000000000006</v>
          </cell>
          <cell r="AE195">
            <v>666.03</v>
          </cell>
          <cell r="AF195">
            <v>657.46</v>
          </cell>
          <cell r="AG195">
            <v>663.61000000000013</v>
          </cell>
          <cell r="AH195">
            <v>667.57999999999993</v>
          </cell>
          <cell r="AI195">
            <v>670.83</v>
          </cell>
          <cell r="AJ195">
            <v>6009.4699999999993</v>
          </cell>
        </row>
        <row r="196">
          <cell r="Z196" t="str">
            <v>28144</v>
          </cell>
          <cell r="AA196">
            <v>207.31</v>
          </cell>
          <cell r="AB196">
            <v>214.46</v>
          </cell>
          <cell r="AC196">
            <v>213.96</v>
          </cell>
          <cell r="AD196">
            <v>214.46</v>
          </cell>
          <cell r="AE196">
            <v>213.44</v>
          </cell>
          <cell r="AF196">
            <v>211.6</v>
          </cell>
          <cell r="AG196">
            <v>209.1</v>
          </cell>
          <cell r="AH196">
            <v>208.93000000000004</v>
          </cell>
          <cell r="AI196">
            <v>209.76000000000002</v>
          </cell>
          <cell r="AJ196">
            <v>1903.02</v>
          </cell>
        </row>
        <row r="197">
          <cell r="Z197" t="str">
            <v>28149</v>
          </cell>
          <cell r="AA197">
            <v>805.3599999999999</v>
          </cell>
          <cell r="AB197">
            <v>813.82999999999993</v>
          </cell>
          <cell r="AC197">
            <v>810.4899999999999</v>
          </cell>
          <cell r="AD197">
            <v>813.2399999999999</v>
          </cell>
          <cell r="AE197">
            <v>809.95</v>
          </cell>
          <cell r="AF197">
            <v>822.52</v>
          </cell>
          <cell r="AG197">
            <v>815.27</v>
          </cell>
          <cell r="AH197">
            <v>810.6099999999999</v>
          </cell>
          <cell r="AI197">
            <v>804.41</v>
          </cell>
          <cell r="AJ197">
            <v>7305.6799999999994</v>
          </cell>
        </row>
        <row r="198">
          <cell r="Z198" t="str">
            <v>29011</v>
          </cell>
          <cell r="AA198">
            <v>585.6</v>
          </cell>
          <cell r="AB198">
            <v>592.41000000000008</v>
          </cell>
          <cell r="AC198">
            <v>586.21</v>
          </cell>
          <cell r="AD198">
            <v>575.81000000000006</v>
          </cell>
          <cell r="AE198">
            <v>568.08000000000004</v>
          </cell>
          <cell r="AF198">
            <v>566.34999999999991</v>
          </cell>
          <cell r="AG198">
            <v>562.5</v>
          </cell>
          <cell r="AH198">
            <v>558.1</v>
          </cell>
          <cell r="AI198">
            <v>559.52</v>
          </cell>
          <cell r="AJ198">
            <v>5154.58</v>
          </cell>
        </row>
        <row r="199">
          <cell r="Z199" t="str">
            <v>29100</v>
          </cell>
          <cell r="AA199">
            <v>3717.05</v>
          </cell>
          <cell r="AB199">
            <v>3718.16</v>
          </cell>
          <cell r="AC199">
            <v>3675.7200000000003</v>
          </cell>
          <cell r="AD199">
            <v>3672.0200000000004</v>
          </cell>
          <cell r="AE199">
            <v>3670.58</v>
          </cell>
          <cell r="AF199">
            <v>3668.1499999999996</v>
          </cell>
          <cell r="AG199">
            <v>3648.78</v>
          </cell>
          <cell r="AH199">
            <v>3639.28</v>
          </cell>
          <cell r="AI199">
            <v>3645.75</v>
          </cell>
          <cell r="AJ199">
            <v>33055.49</v>
          </cell>
        </row>
        <row r="200">
          <cell r="Z200" t="str">
            <v>29101</v>
          </cell>
          <cell r="AA200">
            <v>3961.08</v>
          </cell>
          <cell r="AB200">
            <v>3970.1600000000003</v>
          </cell>
          <cell r="AC200">
            <v>3957.9</v>
          </cell>
          <cell r="AD200">
            <v>3940.67</v>
          </cell>
          <cell r="AE200">
            <v>3938.6800000000003</v>
          </cell>
          <cell r="AF200">
            <v>3951.2</v>
          </cell>
          <cell r="AG200">
            <v>3922.65</v>
          </cell>
          <cell r="AH200">
            <v>3919.1</v>
          </cell>
          <cell r="AI200">
            <v>3903.1300000000006</v>
          </cell>
          <cell r="AJ200">
            <v>35464.57</v>
          </cell>
        </row>
        <row r="201">
          <cell r="Z201" t="str">
            <v>29103</v>
          </cell>
          <cell r="AA201">
            <v>2587.9199999999996</v>
          </cell>
          <cell r="AB201">
            <v>2606.5299999999997</v>
          </cell>
          <cell r="AC201">
            <v>2605.17</v>
          </cell>
          <cell r="AD201">
            <v>2607.89</v>
          </cell>
          <cell r="AE201">
            <v>2608.13</v>
          </cell>
          <cell r="AF201">
            <v>2595.1</v>
          </cell>
          <cell r="AG201">
            <v>2595.02</v>
          </cell>
          <cell r="AH201">
            <v>2595.1299999999997</v>
          </cell>
          <cell r="AI201">
            <v>2586.3200000000002</v>
          </cell>
          <cell r="AJ201">
            <v>23387.21</v>
          </cell>
        </row>
        <row r="202">
          <cell r="Z202" t="str">
            <v>29311</v>
          </cell>
          <cell r="AA202">
            <v>607.68000000000006</v>
          </cell>
          <cell r="AB202">
            <v>609.15000000000009</v>
          </cell>
          <cell r="AC202">
            <v>605.19000000000005</v>
          </cell>
          <cell r="AD202">
            <v>599.69000000000005</v>
          </cell>
          <cell r="AE202">
            <v>598.51</v>
          </cell>
          <cell r="AF202">
            <v>585.35</v>
          </cell>
          <cell r="AG202">
            <v>584.52</v>
          </cell>
          <cell r="AH202">
            <v>588.57000000000005</v>
          </cell>
          <cell r="AI202">
            <v>591.09</v>
          </cell>
          <cell r="AJ202">
            <v>5369.75</v>
          </cell>
        </row>
        <row r="203">
          <cell r="Z203" t="str">
            <v>29317</v>
          </cell>
          <cell r="AA203">
            <v>398.6</v>
          </cell>
          <cell r="AB203">
            <v>401.6</v>
          </cell>
          <cell r="AC203">
            <v>390.6</v>
          </cell>
          <cell r="AD203">
            <v>387.1</v>
          </cell>
          <cell r="AE203">
            <v>391.1</v>
          </cell>
          <cell r="AF203">
            <v>392.1</v>
          </cell>
          <cell r="AG203">
            <v>390.1</v>
          </cell>
          <cell r="AH203">
            <v>391.1</v>
          </cell>
          <cell r="AI203">
            <v>397.1</v>
          </cell>
          <cell r="AJ203">
            <v>3539.3999999999996</v>
          </cell>
        </row>
        <row r="204">
          <cell r="Z204" t="str">
            <v>29320</v>
          </cell>
          <cell r="AA204">
            <v>6127.7200000000012</v>
          </cell>
          <cell r="AB204">
            <v>6146.2199999999993</v>
          </cell>
          <cell r="AC204">
            <v>6099.67</v>
          </cell>
          <cell r="AD204">
            <v>6073.670000000001</v>
          </cell>
          <cell r="AE204">
            <v>6048.5899999999992</v>
          </cell>
          <cell r="AF204">
            <v>6018.0000000000009</v>
          </cell>
          <cell r="AG204">
            <v>6049.3</v>
          </cell>
          <cell r="AH204">
            <v>6003.7000000000007</v>
          </cell>
          <cell r="AI204">
            <v>5971.12</v>
          </cell>
          <cell r="AJ204">
            <v>54537.990000000013</v>
          </cell>
        </row>
        <row r="205">
          <cell r="Z205" t="str">
            <v>30002</v>
          </cell>
          <cell r="AA205">
            <v>50</v>
          </cell>
          <cell r="AB205">
            <v>51.5</v>
          </cell>
          <cell r="AC205">
            <v>53.5</v>
          </cell>
          <cell r="AD205">
            <v>55.5</v>
          </cell>
          <cell r="AE205">
            <v>55.5</v>
          </cell>
          <cell r="AF205">
            <v>55.5</v>
          </cell>
          <cell r="AG205">
            <v>54.5</v>
          </cell>
          <cell r="AH205">
            <v>53.5</v>
          </cell>
          <cell r="AI205">
            <v>53.5</v>
          </cell>
          <cell r="AJ205">
            <v>483</v>
          </cell>
        </row>
        <row r="206">
          <cell r="Z206" t="str">
            <v>30029</v>
          </cell>
          <cell r="AA206">
            <v>54</v>
          </cell>
          <cell r="AB206">
            <v>55</v>
          </cell>
          <cell r="AC206">
            <v>52</v>
          </cell>
          <cell r="AD206">
            <v>52</v>
          </cell>
          <cell r="AE206">
            <v>51</v>
          </cell>
          <cell r="AF206">
            <v>53</v>
          </cell>
          <cell r="AG206">
            <v>52</v>
          </cell>
          <cell r="AH206">
            <v>49.5</v>
          </cell>
          <cell r="AI206">
            <v>50</v>
          </cell>
          <cell r="AJ206">
            <v>468.5</v>
          </cell>
        </row>
        <row r="207">
          <cell r="Z207" t="str">
            <v>30031</v>
          </cell>
          <cell r="AA207">
            <v>64</v>
          </cell>
          <cell r="AB207">
            <v>67</v>
          </cell>
          <cell r="AC207">
            <v>55</v>
          </cell>
          <cell r="AD207">
            <v>55</v>
          </cell>
          <cell r="AE207">
            <v>54.5</v>
          </cell>
          <cell r="AF207">
            <v>55.5</v>
          </cell>
          <cell r="AG207">
            <v>56</v>
          </cell>
          <cell r="AH207">
            <v>56</v>
          </cell>
          <cell r="AI207">
            <v>56</v>
          </cell>
          <cell r="AJ207">
            <v>519</v>
          </cell>
        </row>
        <row r="208">
          <cell r="Z208" t="str">
            <v>30303</v>
          </cell>
          <cell r="AA208">
            <v>1287.5800000000002</v>
          </cell>
          <cell r="AB208">
            <v>1292.19</v>
          </cell>
          <cell r="AC208">
            <v>1269.05</v>
          </cell>
          <cell r="AD208">
            <v>1256.05</v>
          </cell>
          <cell r="AE208">
            <v>1239.9199999999998</v>
          </cell>
          <cell r="AF208">
            <v>1236.6199999999999</v>
          </cell>
          <cell r="AG208">
            <v>1214.81</v>
          </cell>
          <cell r="AH208">
            <v>1202.1500000000001</v>
          </cell>
          <cell r="AI208">
            <v>1180.1699999999998</v>
          </cell>
          <cell r="AJ208">
            <v>11178.54</v>
          </cell>
        </row>
        <row r="209">
          <cell r="Z209" t="str">
            <v>31002</v>
          </cell>
          <cell r="AA209">
            <v>17784</v>
          </cell>
          <cell r="AB209">
            <v>17907.89</v>
          </cell>
          <cell r="AC209">
            <v>17883.920000000002</v>
          </cell>
          <cell r="AD209">
            <v>17822.64</v>
          </cell>
          <cell r="AE209">
            <v>17748.349999999999</v>
          </cell>
          <cell r="AF209">
            <v>17766.440000000002</v>
          </cell>
          <cell r="AG209">
            <v>17738.419999999998</v>
          </cell>
          <cell r="AH209">
            <v>17654.53</v>
          </cell>
          <cell r="AI209">
            <v>17609.589999999997</v>
          </cell>
          <cell r="AJ209">
            <v>159915.78</v>
          </cell>
        </row>
        <row r="210">
          <cell r="Z210" t="str">
            <v>31004</v>
          </cell>
          <cell r="AA210">
            <v>7567.26</v>
          </cell>
          <cell r="AB210">
            <v>7567.81</v>
          </cell>
          <cell r="AC210">
            <v>7547.6799999999994</v>
          </cell>
          <cell r="AD210">
            <v>7564.31</v>
          </cell>
          <cell r="AE210">
            <v>7540.9400000000005</v>
          </cell>
          <cell r="AF210">
            <v>7523.1800000000012</v>
          </cell>
          <cell r="AG210">
            <v>7490.73</v>
          </cell>
          <cell r="AH210">
            <v>7474.7400000000016</v>
          </cell>
          <cell r="AI210">
            <v>7453.1900000000014</v>
          </cell>
          <cell r="AJ210">
            <v>67729.840000000011</v>
          </cell>
        </row>
        <row r="211">
          <cell r="Z211" t="str">
            <v>31006</v>
          </cell>
          <cell r="AA211">
            <v>14078.209999999997</v>
          </cell>
          <cell r="AB211">
            <v>14242.429999999998</v>
          </cell>
          <cell r="AC211">
            <v>14265.360000000002</v>
          </cell>
          <cell r="AD211">
            <v>14253.119999999999</v>
          </cell>
          <cell r="AE211">
            <v>14230.969999999998</v>
          </cell>
          <cell r="AF211">
            <v>14165.07</v>
          </cell>
          <cell r="AG211">
            <v>14122.26</v>
          </cell>
          <cell r="AH211">
            <v>14112.02</v>
          </cell>
          <cell r="AI211">
            <v>14089.080000000004</v>
          </cell>
          <cell r="AJ211">
            <v>127558.52</v>
          </cell>
        </row>
        <row r="212">
          <cell r="Z212" t="str">
            <v>31015</v>
          </cell>
          <cell r="AA212">
            <v>19093</v>
          </cell>
          <cell r="AB212">
            <v>19465.050000000003</v>
          </cell>
          <cell r="AC212">
            <v>19443.539999999997</v>
          </cell>
          <cell r="AD212">
            <v>19380.96</v>
          </cell>
          <cell r="AE212">
            <v>19403.009999999998</v>
          </cell>
          <cell r="AF212">
            <v>19321.829999999998</v>
          </cell>
          <cell r="AG212">
            <v>19288.579999999994</v>
          </cell>
          <cell r="AH212">
            <v>19268.64</v>
          </cell>
          <cell r="AI212">
            <v>19220.529999999995</v>
          </cell>
          <cell r="AJ212">
            <v>173885.13999999998</v>
          </cell>
        </row>
        <row r="213">
          <cell r="Z213" t="str">
            <v>31016</v>
          </cell>
          <cell r="AA213">
            <v>4846.37</v>
          </cell>
          <cell r="AB213">
            <v>5148.0300000000007</v>
          </cell>
          <cell r="AC213">
            <v>5159.9199999999992</v>
          </cell>
          <cell r="AD213">
            <v>5155.7099999999991</v>
          </cell>
          <cell r="AE213">
            <v>5152.7699999999995</v>
          </cell>
          <cell r="AF213">
            <v>5131.0399999999991</v>
          </cell>
          <cell r="AG213">
            <v>5119.0899999999992</v>
          </cell>
          <cell r="AH213">
            <v>5114.74</v>
          </cell>
          <cell r="AI213">
            <v>5113.369999999999</v>
          </cell>
          <cell r="AJ213">
            <v>45941.039999999994</v>
          </cell>
        </row>
        <row r="214">
          <cell r="Z214" t="str">
            <v>31025</v>
          </cell>
          <cell r="AA214">
            <v>10705.13</v>
          </cell>
          <cell r="AB214">
            <v>10837.880000000001</v>
          </cell>
          <cell r="AC214">
            <v>10835.939999999999</v>
          </cell>
          <cell r="AD214">
            <v>10766.119999999999</v>
          </cell>
          <cell r="AE214">
            <v>10730.48</v>
          </cell>
          <cell r="AF214">
            <v>10735.029999999999</v>
          </cell>
          <cell r="AG214">
            <v>10719.99</v>
          </cell>
          <cell r="AH214">
            <v>10710.91</v>
          </cell>
          <cell r="AI214">
            <v>10694.970000000001</v>
          </cell>
          <cell r="AJ214">
            <v>96736.450000000012</v>
          </cell>
        </row>
        <row r="215">
          <cell r="Z215" t="str">
            <v>31063</v>
          </cell>
          <cell r="AA215">
            <v>30</v>
          </cell>
          <cell r="AB215">
            <v>31.5</v>
          </cell>
          <cell r="AC215">
            <v>32.5</v>
          </cell>
          <cell r="AD215">
            <v>29</v>
          </cell>
          <cell r="AE215">
            <v>29</v>
          </cell>
          <cell r="AF215">
            <v>28</v>
          </cell>
          <cell r="AG215">
            <v>28</v>
          </cell>
          <cell r="AH215">
            <v>29</v>
          </cell>
          <cell r="AI215">
            <v>28</v>
          </cell>
          <cell r="AJ215">
            <v>265</v>
          </cell>
        </row>
        <row r="216">
          <cell r="Z216" t="str">
            <v>31103</v>
          </cell>
          <cell r="AA216">
            <v>6295.0399999999991</v>
          </cell>
          <cell r="AB216">
            <v>7590.079999999999</v>
          </cell>
          <cell r="AC216">
            <v>7509.7599999999993</v>
          </cell>
          <cell r="AD216">
            <v>7404.9999999999991</v>
          </cell>
          <cell r="AE216">
            <v>7383.3399999999992</v>
          </cell>
          <cell r="AF216">
            <v>7441.2</v>
          </cell>
          <cell r="AG216">
            <v>7374.7999999999984</v>
          </cell>
          <cell r="AH216">
            <v>7285.4199999999992</v>
          </cell>
          <cell r="AI216">
            <v>7247.6</v>
          </cell>
          <cell r="AJ216">
            <v>65532.239999999983</v>
          </cell>
        </row>
        <row r="217">
          <cell r="Z217" t="str">
            <v>31201</v>
          </cell>
          <cell r="AA217">
            <v>9466.8000000000011</v>
          </cell>
          <cell r="AB217">
            <v>9462.4699999999993</v>
          </cell>
          <cell r="AC217">
            <v>9468.1400000000012</v>
          </cell>
          <cell r="AD217">
            <v>9481.86</v>
          </cell>
          <cell r="AE217">
            <v>9465.6299999999992</v>
          </cell>
          <cell r="AF217">
            <v>9457.3300000000017</v>
          </cell>
          <cell r="AG217">
            <v>9447.1500000000015</v>
          </cell>
          <cell r="AH217">
            <v>9437.9399999999987</v>
          </cell>
          <cell r="AI217">
            <v>9447.3000000000011</v>
          </cell>
          <cell r="AJ217">
            <v>85134.62000000001</v>
          </cell>
        </row>
        <row r="218">
          <cell r="Z218" t="str">
            <v>31306</v>
          </cell>
          <cell r="AA218">
            <v>2232.4</v>
          </cell>
          <cell r="AB218">
            <v>2239.11</v>
          </cell>
          <cell r="AC218">
            <v>2231.1999999999998</v>
          </cell>
          <cell r="AD218">
            <v>2239.3000000000002</v>
          </cell>
          <cell r="AE218">
            <v>2224.1</v>
          </cell>
          <cell r="AF218">
            <v>2221.6</v>
          </cell>
          <cell r="AG218">
            <v>2212.2000000000003</v>
          </cell>
          <cell r="AH218">
            <v>2203.9499999999998</v>
          </cell>
          <cell r="AI218">
            <v>2201.5500000000002</v>
          </cell>
          <cell r="AJ218">
            <v>20005.41</v>
          </cell>
        </row>
        <row r="219">
          <cell r="Z219" t="str">
            <v>31311</v>
          </cell>
          <cell r="AA219">
            <v>2177.1699999999996</v>
          </cell>
          <cell r="AB219">
            <v>2198.62</v>
          </cell>
          <cell r="AC219">
            <v>2195.48</v>
          </cell>
          <cell r="AD219">
            <v>1864.66</v>
          </cell>
          <cell r="AE219">
            <v>2190.83</v>
          </cell>
          <cell r="AF219">
            <v>2166.65</v>
          </cell>
          <cell r="AG219">
            <v>2170.4500000000003</v>
          </cell>
          <cell r="AH219">
            <v>2169.6499999999996</v>
          </cell>
          <cell r="AI219">
            <v>2175.5099999999998</v>
          </cell>
          <cell r="AJ219">
            <v>19309.019999999997</v>
          </cell>
        </row>
        <row r="220">
          <cell r="Z220" t="str">
            <v>31330</v>
          </cell>
          <cell r="AA220">
            <v>447.24000000000007</v>
          </cell>
          <cell r="AB220">
            <v>455.2</v>
          </cell>
          <cell r="AC220">
            <v>457</v>
          </cell>
          <cell r="AD220">
            <v>461.3</v>
          </cell>
          <cell r="AE220">
            <v>456.59999999999997</v>
          </cell>
          <cell r="AF220">
            <v>447.5</v>
          </cell>
          <cell r="AG220">
            <v>445.1</v>
          </cell>
          <cell r="AH220">
            <v>442.1</v>
          </cell>
          <cell r="AI220">
            <v>440.8</v>
          </cell>
          <cell r="AJ220">
            <v>4052.84</v>
          </cell>
        </row>
        <row r="221">
          <cell r="Z221" t="str">
            <v>31332</v>
          </cell>
          <cell r="AA221">
            <v>2187.17</v>
          </cell>
          <cell r="AB221">
            <v>2202.27</v>
          </cell>
          <cell r="AC221">
            <v>2189.8599999999997</v>
          </cell>
          <cell r="AD221">
            <v>2182.83</v>
          </cell>
          <cell r="AE221">
            <v>2169.73</v>
          </cell>
          <cell r="AF221">
            <v>2159.33</v>
          </cell>
          <cell r="AG221">
            <v>2147.83</v>
          </cell>
          <cell r="AH221">
            <v>2139.8300000000004</v>
          </cell>
          <cell r="AI221">
            <v>2125.63</v>
          </cell>
          <cell r="AJ221">
            <v>19504.480000000003</v>
          </cell>
        </row>
        <row r="222">
          <cell r="Z222" t="str">
            <v>31401</v>
          </cell>
          <cell r="AA222">
            <v>4704.99</v>
          </cell>
          <cell r="AB222">
            <v>4719.2</v>
          </cell>
          <cell r="AC222">
            <v>4695.869999999999</v>
          </cell>
          <cell r="AD222">
            <v>4661.42</v>
          </cell>
          <cell r="AE222">
            <v>4633.7199999999993</v>
          </cell>
          <cell r="AF222">
            <v>4620.95</v>
          </cell>
          <cell r="AG222">
            <v>4620.2099999999991</v>
          </cell>
          <cell r="AH222">
            <v>4626.3</v>
          </cell>
          <cell r="AI222">
            <v>4612.1899999999996</v>
          </cell>
          <cell r="AJ222">
            <v>41894.85</v>
          </cell>
        </row>
        <row r="223">
          <cell r="Z223" t="str">
            <v>32081</v>
          </cell>
          <cell r="AA223">
            <v>28118.629999999997</v>
          </cell>
          <cell r="AB223">
            <v>28404.449999999997</v>
          </cell>
          <cell r="AC223">
            <v>28288.179999999997</v>
          </cell>
          <cell r="AD223">
            <v>28218.889999999996</v>
          </cell>
          <cell r="AE223">
            <v>28105.55999999999</v>
          </cell>
          <cell r="AF223">
            <v>27998.299999999996</v>
          </cell>
          <cell r="AG223">
            <v>27973.659999999993</v>
          </cell>
          <cell r="AH223">
            <v>27826.189999999988</v>
          </cell>
          <cell r="AI223">
            <v>27835.589999999989</v>
          </cell>
          <cell r="AJ223">
            <v>252769.44999999998</v>
          </cell>
        </row>
        <row r="224">
          <cell r="Z224" t="str">
            <v>32123</v>
          </cell>
          <cell r="AA224">
            <v>73</v>
          </cell>
          <cell r="AB224">
            <v>72</v>
          </cell>
          <cell r="AC224">
            <v>71</v>
          </cell>
          <cell r="AD224">
            <v>71.5</v>
          </cell>
          <cell r="AE224">
            <v>71.5</v>
          </cell>
          <cell r="AF224">
            <v>71.5</v>
          </cell>
          <cell r="AG224">
            <v>73.5</v>
          </cell>
          <cell r="AH224">
            <v>73.5</v>
          </cell>
          <cell r="AI224">
            <v>73.5</v>
          </cell>
          <cell r="AJ224">
            <v>651</v>
          </cell>
        </row>
        <row r="225">
          <cell r="Z225" t="str">
            <v>32312</v>
          </cell>
          <cell r="AA225">
            <v>41.16</v>
          </cell>
          <cell r="AB225">
            <v>42.16</v>
          </cell>
          <cell r="AC225">
            <v>40.659999999999997</v>
          </cell>
          <cell r="AD225">
            <v>39.659999999999997</v>
          </cell>
          <cell r="AE225">
            <v>40.839999999999996</v>
          </cell>
          <cell r="AF225">
            <v>40.839999999999996</v>
          </cell>
          <cell r="AG225">
            <v>39.839999999999996</v>
          </cell>
          <cell r="AH225">
            <v>39.950000000000003</v>
          </cell>
          <cell r="AI225">
            <v>38.769999999999996</v>
          </cell>
          <cell r="AJ225">
            <v>363.87999999999994</v>
          </cell>
        </row>
        <row r="226">
          <cell r="Z226" t="str">
            <v>32325</v>
          </cell>
          <cell r="AA226">
            <v>1514.8200000000002</v>
          </cell>
          <cell r="AB226">
            <v>1520.9</v>
          </cell>
          <cell r="AC226">
            <v>1517.3</v>
          </cell>
          <cell r="AD226">
            <v>1518.26</v>
          </cell>
          <cell r="AE226">
            <v>1520.67</v>
          </cell>
          <cell r="AF226">
            <v>1523.0199999999998</v>
          </cell>
          <cell r="AG226">
            <v>1521.47</v>
          </cell>
          <cell r="AH226">
            <v>1515.4799999999998</v>
          </cell>
          <cell r="AI226">
            <v>1521.7200000000003</v>
          </cell>
          <cell r="AJ226">
            <v>13673.64</v>
          </cell>
        </row>
        <row r="227">
          <cell r="Z227" t="str">
            <v>32326</v>
          </cell>
          <cell r="AA227">
            <v>1869.6000000000001</v>
          </cell>
          <cell r="AB227">
            <v>1878.54</v>
          </cell>
          <cell r="AC227">
            <v>1875.56</v>
          </cell>
          <cell r="AD227">
            <v>1872.73</v>
          </cell>
          <cell r="AE227">
            <v>1862.21</v>
          </cell>
          <cell r="AF227">
            <v>1866.9900000000002</v>
          </cell>
          <cell r="AG227">
            <v>1859.24</v>
          </cell>
          <cell r="AH227">
            <v>1858.2800000000002</v>
          </cell>
          <cell r="AI227">
            <v>1851.0700000000002</v>
          </cell>
          <cell r="AJ227">
            <v>16794.22</v>
          </cell>
        </row>
        <row r="228">
          <cell r="Z228" t="str">
            <v>32354</v>
          </cell>
          <cell r="AA228">
            <v>9053.7000000000007</v>
          </cell>
          <cell r="AB228">
            <v>9075.409999999998</v>
          </cell>
          <cell r="AC228">
            <v>9075.3700000000008</v>
          </cell>
          <cell r="AD228">
            <v>9041.2800000000007</v>
          </cell>
          <cell r="AE228">
            <v>9020.8499999999985</v>
          </cell>
          <cell r="AF228">
            <v>9053.17</v>
          </cell>
          <cell r="AG228">
            <v>9048.33</v>
          </cell>
          <cell r="AH228">
            <v>9046.19</v>
          </cell>
          <cell r="AI228">
            <v>9035.779999999997</v>
          </cell>
          <cell r="AJ228">
            <v>81450.080000000002</v>
          </cell>
        </row>
        <row r="229">
          <cell r="Z229" t="str">
            <v>32356</v>
          </cell>
          <cell r="AA229">
            <v>11872.01</v>
          </cell>
          <cell r="AB229">
            <v>11865.910000000002</v>
          </cell>
          <cell r="AC229">
            <v>11816.630000000001</v>
          </cell>
          <cell r="AD229">
            <v>11784.75</v>
          </cell>
          <cell r="AE229">
            <v>11754.699999999999</v>
          </cell>
          <cell r="AF229">
            <v>11754.12</v>
          </cell>
          <cell r="AG229">
            <v>11741.289999999999</v>
          </cell>
          <cell r="AH229">
            <v>11731.68</v>
          </cell>
          <cell r="AI229">
            <v>11719.29</v>
          </cell>
          <cell r="AJ229">
            <v>106040.38</v>
          </cell>
        </row>
        <row r="230">
          <cell r="Z230" t="str">
            <v>32358</v>
          </cell>
          <cell r="AA230">
            <v>871.36000000000013</v>
          </cell>
          <cell r="AB230">
            <v>875.41</v>
          </cell>
          <cell r="AC230">
            <v>884.54000000000008</v>
          </cell>
          <cell r="AD230">
            <v>885.55000000000007</v>
          </cell>
          <cell r="AE230">
            <v>889.05000000000007</v>
          </cell>
          <cell r="AF230">
            <v>894.94</v>
          </cell>
          <cell r="AG230">
            <v>896.09</v>
          </cell>
          <cell r="AH230">
            <v>895.58</v>
          </cell>
          <cell r="AI230">
            <v>894.88</v>
          </cell>
          <cell r="AJ230">
            <v>7987.4000000000005</v>
          </cell>
        </row>
        <row r="231">
          <cell r="Z231" t="str">
            <v>32360</v>
          </cell>
          <cell r="AA231">
            <v>3768.59</v>
          </cell>
          <cell r="AB231">
            <v>3780.3399999999997</v>
          </cell>
          <cell r="AC231">
            <v>3779.1499999999996</v>
          </cell>
          <cell r="AD231">
            <v>3763.67</v>
          </cell>
          <cell r="AE231">
            <v>3751.32</v>
          </cell>
          <cell r="AF231">
            <v>3721.7700000000004</v>
          </cell>
          <cell r="AG231">
            <v>3709.07</v>
          </cell>
          <cell r="AH231">
            <v>3717.1099999999997</v>
          </cell>
          <cell r="AI231">
            <v>3712.1100000000006</v>
          </cell>
          <cell r="AJ231">
            <v>33703.130000000005</v>
          </cell>
        </row>
        <row r="232">
          <cell r="Z232" t="str">
            <v>32361</v>
          </cell>
          <cell r="AA232">
            <v>4330.7000000000007</v>
          </cell>
          <cell r="AB232">
            <v>4380.8599999999997</v>
          </cell>
          <cell r="AC232">
            <v>4386.79</v>
          </cell>
          <cell r="AD232">
            <v>4429.17</v>
          </cell>
          <cell r="AE232">
            <v>4436.8100000000004</v>
          </cell>
          <cell r="AF232">
            <v>4453.24</v>
          </cell>
          <cell r="AG232">
            <v>4466.2699999999995</v>
          </cell>
          <cell r="AH232">
            <v>4496.26</v>
          </cell>
          <cell r="AI232">
            <v>4460.51</v>
          </cell>
          <cell r="AJ232">
            <v>39840.610000000008</v>
          </cell>
        </row>
        <row r="233">
          <cell r="Z233" t="str">
            <v>32362</v>
          </cell>
          <cell r="AA233">
            <v>417.12</v>
          </cell>
          <cell r="AB233">
            <v>417.62</v>
          </cell>
          <cell r="AC233">
            <v>421.61</v>
          </cell>
          <cell r="AD233">
            <v>417.73</v>
          </cell>
          <cell r="AE233">
            <v>417.18</v>
          </cell>
          <cell r="AF233">
            <v>411.92</v>
          </cell>
          <cell r="AG233">
            <v>417.68</v>
          </cell>
          <cell r="AH233">
            <v>416.8</v>
          </cell>
          <cell r="AI233">
            <v>419.3</v>
          </cell>
          <cell r="AJ233">
            <v>3756.96</v>
          </cell>
        </row>
        <row r="234">
          <cell r="Z234" t="str">
            <v>32363</v>
          </cell>
          <cell r="AA234">
            <v>3631.5</v>
          </cell>
          <cell r="AB234">
            <v>3625.86</v>
          </cell>
          <cell r="AC234">
            <v>3626.5899999999997</v>
          </cell>
          <cell r="AD234">
            <v>3628.9500000000003</v>
          </cell>
          <cell r="AE234">
            <v>3627.55</v>
          </cell>
          <cell r="AF234">
            <v>3610.71</v>
          </cell>
          <cell r="AG234">
            <v>3595.2400000000002</v>
          </cell>
          <cell r="AH234">
            <v>3595.63</v>
          </cell>
          <cell r="AI234">
            <v>3572.36</v>
          </cell>
          <cell r="AJ234">
            <v>32514.390000000003</v>
          </cell>
        </row>
        <row r="235">
          <cell r="Z235" t="str">
            <v>32414</v>
          </cell>
          <cell r="AA235">
            <v>2414.56</v>
          </cell>
          <cell r="AB235">
            <v>2423.9300000000003</v>
          </cell>
          <cell r="AC235">
            <v>2421.35</v>
          </cell>
          <cell r="AD235">
            <v>2402.8799999999997</v>
          </cell>
          <cell r="AE235">
            <v>2396.11</v>
          </cell>
          <cell r="AF235">
            <v>2397.12</v>
          </cell>
          <cell r="AG235">
            <v>2386.6800000000003</v>
          </cell>
          <cell r="AH235">
            <v>2400.88</v>
          </cell>
          <cell r="AI235">
            <v>2394.6200000000003</v>
          </cell>
          <cell r="AJ235">
            <v>21638.13</v>
          </cell>
        </row>
        <row r="236">
          <cell r="Z236" t="str">
            <v>32416</v>
          </cell>
          <cell r="AA236">
            <v>1532.6399999999996</v>
          </cell>
          <cell r="AB236">
            <v>1549.0400000000002</v>
          </cell>
          <cell r="AC236">
            <v>1541.47</v>
          </cell>
          <cell r="AD236">
            <v>1541.77</v>
          </cell>
          <cell r="AE236">
            <v>1540.91</v>
          </cell>
          <cell r="AF236">
            <v>1536.1799999999998</v>
          </cell>
          <cell r="AG236">
            <v>1531.62</v>
          </cell>
          <cell r="AH236">
            <v>1532.1299999999999</v>
          </cell>
          <cell r="AI236">
            <v>1521.19</v>
          </cell>
          <cell r="AJ236">
            <v>13826.95</v>
          </cell>
        </row>
        <row r="237">
          <cell r="Z237" t="str">
            <v>33030</v>
          </cell>
          <cell r="AA237">
            <v>43.5</v>
          </cell>
          <cell r="AB237">
            <v>46.5</v>
          </cell>
          <cell r="AC237">
            <v>46.5</v>
          </cell>
          <cell r="AD237">
            <v>47</v>
          </cell>
          <cell r="AE237">
            <v>46</v>
          </cell>
          <cell r="AF237">
            <v>40</v>
          </cell>
          <cell r="AG237">
            <v>40</v>
          </cell>
          <cell r="AH237">
            <v>42</v>
          </cell>
          <cell r="AI237">
            <v>41</v>
          </cell>
          <cell r="AJ237">
            <v>392.5</v>
          </cell>
        </row>
        <row r="238">
          <cell r="Z238" t="str">
            <v>33036</v>
          </cell>
          <cell r="AA238">
            <v>856.25</v>
          </cell>
          <cell r="AB238">
            <v>873.2</v>
          </cell>
          <cell r="AC238">
            <v>859.15000000000009</v>
          </cell>
          <cell r="AD238">
            <v>860.65000000000009</v>
          </cell>
          <cell r="AE238">
            <v>864.75</v>
          </cell>
          <cell r="AF238">
            <v>860.15000000000009</v>
          </cell>
          <cell r="AG238">
            <v>852.1</v>
          </cell>
          <cell r="AH238">
            <v>838.25000000000011</v>
          </cell>
          <cell r="AI238">
            <v>827.6</v>
          </cell>
          <cell r="AJ238">
            <v>7692.1</v>
          </cell>
        </row>
        <row r="239">
          <cell r="Z239" t="str">
            <v>33049</v>
          </cell>
          <cell r="AA239">
            <v>586</v>
          </cell>
          <cell r="AB239">
            <v>663.64</v>
          </cell>
          <cell r="AC239">
            <v>633.95000000000005</v>
          </cell>
          <cell r="AD239">
            <v>637.59999999999991</v>
          </cell>
          <cell r="AE239">
            <v>655.03</v>
          </cell>
          <cell r="AF239">
            <v>678.87999999999988</v>
          </cell>
          <cell r="AG239">
            <v>652.66</v>
          </cell>
          <cell r="AH239">
            <v>649.1099999999999</v>
          </cell>
          <cell r="AI239">
            <v>628.31000000000006</v>
          </cell>
          <cell r="AJ239">
            <v>5785.1799999999994</v>
          </cell>
        </row>
        <row r="240">
          <cell r="Z240" t="str">
            <v>33070</v>
          </cell>
          <cell r="AA240">
            <v>1078.1800000000003</v>
          </cell>
          <cell r="AB240">
            <v>1230.9900000000002</v>
          </cell>
          <cell r="AC240">
            <v>1268.54</v>
          </cell>
          <cell r="AD240">
            <v>1294.2900000000002</v>
          </cell>
          <cell r="AE240">
            <v>1294.0600000000002</v>
          </cell>
          <cell r="AF240">
            <v>1375.2800000000002</v>
          </cell>
          <cell r="AG240">
            <v>1390.79</v>
          </cell>
          <cell r="AH240">
            <v>1419.68</v>
          </cell>
          <cell r="AI240">
            <v>1412.1299999999999</v>
          </cell>
          <cell r="AJ240">
            <v>11763.94</v>
          </cell>
        </row>
        <row r="241">
          <cell r="Z241" t="str">
            <v>33115</v>
          </cell>
          <cell r="AA241">
            <v>2342.0600000000004</v>
          </cell>
          <cell r="AB241">
            <v>2799.6800000000003</v>
          </cell>
          <cell r="AC241">
            <v>2786.19</v>
          </cell>
          <cell r="AD241">
            <v>2769.65</v>
          </cell>
          <cell r="AE241">
            <v>2764.7100000000005</v>
          </cell>
          <cell r="AF241">
            <v>2795.98</v>
          </cell>
          <cell r="AG241">
            <v>2787.88</v>
          </cell>
          <cell r="AH241">
            <v>2766.7400000000002</v>
          </cell>
          <cell r="AI241">
            <v>2760.8</v>
          </cell>
          <cell r="AJ241">
            <v>24573.690000000002</v>
          </cell>
        </row>
        <row r="242">
          <cell r="Z242" t="str">
            <v>33183</v>
          </cell>
          <cell r="AA242">
            <v>287.79999999999995</v>
          </cell>
          <cell r="AB242">
            <v>296.99999999999994</v>
          </cell>
          <cell r="AC242">
            <v>297.79999999999995</v>
          </cell>
          <cell r="AD242">
            <v>124</v>
          </cell>
          <cell r="AE242">
            <v>293.2</v>
          </cell>
          <cell r="AF242">
            <v>298.10000000000002</v>
          </cell>
          <cell r="AG242">
            <v>299.5</v>
          </cell>
          <cell r="AH242">
            <v>299.5</v>
          </cell>
          <cell r="AI242">
            <v>300.5</v>
          </cell>
          <cell r="AJ242">
            <v>2497.4</v>
          </cell>
        </row>
        <row r="243">
          <cell r="Z243" t="str">
            <v>33202</v>
          </cell>
          <cell r="AA243">
            <v>153</v>
          </cell>
          <cell r="AB243">
            <v>157.5</v>
          </cell>
          <cell r="AC243">
            <v>163.60999999999999</v>
          </cell>
          <cell r="AD243">
            <v>169.40999999999997</v>
          </cell>
          <cell r="AE243">
            <v>168.39</v>
          </cell>
          <cell r="AF243">
            <v>167.39</v>
          </cell>
          <cell r="AG243">
            <v>168.85</v>
          </cell>
          <cell r="AH243">
            <v>171.85</v>
          </cell>
          <cell r="AI243">
            <v>171.85</v>
          </cell>
          <cell r="AJ243">
            <v>1491.8499999999997</v>
          </cell>
        </row>
        <row r="244">
          <cell r="Z244" t="str">
            <v>33205</v>
          </cell>
          <cell r="AA244">
            <v>16.5</v>
          </cell>
          <cell r="AB244">
            <v>13.5</v>
          </cell>
          <cell r="AC244">
            <v>12</v>
          </cell>
          <cell r="AD244">
            <v>15</v>
          </cell>
          <cell r="AE244">
            <v>17</v>
          </cell>
          <cell r="AF244">
            <v>15.5</v>
          </cell>
          <cell r="AG244">
            <v>15.5</v>
          </cell>
          <cell r="AH244">
            <v>14.5</v>
          </cell>
          <cell r="AI244">
            <v>16</v>
          </cell>
          <cell r="AJ244">
            <v>135.5</v>
          </cell>
        </row>
        <row r="245">
          <cell r="Z245" t="str">
            <v>33206</v>
          </cell>
          <cell r="AA245">
            <v>209.35</v>
          </cell>
          <cell r="AB245">
            <v>210</v>
          </cell>
          <cell r="AC245">
            <v>211</v>
          </cell>
          <cell r="AD245">
            <v>201</v>
          </cell>
          <cell r="AE245">
            <v>196</v>
          </cell>
          <cell r="AF245">
            <v>192.88</v>
          </cell>
          <cell r="AG245">
            <v>184.27999999999997</v>
          </cell>
          <cell r="AH245">
            <v>182.85</v>
          </cell>
          <cell r="AI245">
            <v>185.85</v>
          </cell>
          <cell r="AJ245">
            <v>1773.2099999999998</v>
          </cell>
        </row>
        <row r="246">
          <cell r="Z246" t="str">
            <v>33207</v>
          </cell>
          <cell r="AA246">
            <v>431.94000000000005</v>
          </cell>
          <cell r="AB246">
            <v>515.04999999999995</v>
          </cell>
          <cell r="AC246">
            <v>522.15</v>
          </cell>
          <cell r="AD246">
            <v>519.49</v>
          </cell>
          <cell r="AE246">
            <v>517.79</v>
          </cell>
          <cell r="AF246">
            <v>511.21999999999997</v>
          </cell>
          <cell r="AG246">
            <v>508.67</v>
          </cell>
          <cell r="AH246">
            <v>507.82</v>
          </cell>
          <cell r="AI246">
            <v>509.90999999999997</v>
          </cell>
          <cell r="AJ246">
            <v>4544.04</v>
          </cell>
        </row>
        <row r="247">
          <cell r="Z247" t="str">
            <v>33211</v>
          </cell>
          <cell r="AA247">
            <v>281.58999999999997</v>
          </cell>
          <cell r="AB247">
            <v>288.49</v>
          </cell>
          <cell r="AC247">
            <v>284.97000000000003</v>
          </cell>
          <cell r="AD247">
            <v>289.19</v>
          </cell>
          <cell r="AE247">
            <v>285.23</v>
          </cell>
          <cell r="AF247">
            <v>285.02999999999997</v>
          </cell>
          <cell r="AG247">
            <v>294.03999999999996</v>
          </cell>
          <cell r="AH247">
            <v>290.39999999999998</v>
          </cell>
          <cell r="AI247">
            <v>290.42</v>
          </cell>
          <cell r="AJ247">
            <v>2589.36</v>
          </cell>
        </row>
        <row r="248">
          <cell r="Z248" t="str">
            <v>33212</v>
          </cell>
          <cell r="AA248">
            <v>873.28</v>
          </cell>
          <cell r="AB248">
            <v>885.50999999999988</v>
          </cell>
          <cell r="AC248">
            <v>908.7700000000001</v>
          </cell>
          <cell r="AD248">
            <v>908.5200000000001</v>
          </cell>
          <cell r="AE248">
            <v>915.59000000000015</v>
          </cell>
          <cell r="AF248">
            <v>925.91000000000008</v>
          </cell>
          <cell r="AG248">
            <v>923.66</v>
          </cell>
          <cell r="AH248">
            <v>917.10000000000014</v>
          </cell>
          <cell r="AI248">
            <v>912.60000000000014</v>
          </cell>
          <cell r="AJ248">
            <v>8170.9400000000005</v>
          </cell>
        </row>
        <row r="249">
          <cell r="Z249" t="str">
            <v>34002</v>
          </cell>
          <cell r="AA249">
            <v>5157.58</v>
          </cell>
          <cell r="AB249">
            <v>5217.45</v>
          </cell>
          <cell r="AC249">
            <v>5208.78</v>
          </cell>
          <cell r="AD249">
            <v>5216.5900000000011</v>
          </cell>
          <cell r="AE249">
            <v>5181.8900000000003</v>
          </cell>
          <cell r="AF249">
            <v>5170.3</v>
          </cell>
          <cell r="AG249">
            <v>5150.3300000000008</v>
          </cell>
          <cell r="AH249">
            <v>5142.6000000000004</v>
          </cell>
          <cell r="AI249">
            <v>5098.5000000000009</v>
          </cell>
          <cell r="AJ249">
            <v>46544.02</v>
          </cell>
        </row>
        <row r="250">
          <cell r="Z250" t="str">
            <v>34003</v>
          </cell>
          <cell r="AA250">
            <v>13392.239999999998</v>
          </cell>
          <cell r="AB250">
            <v>13487.039999999999</v>
          </cell>
          <cell r="AC250">
            <v>13450.919999999998</v>
          </cell>
          <cell r="AD250">
            <v>13428.519999999999</v>
          </cell>
          <cell r="AE250">
            <v>13417.81</v>
          </cell>
          <cell r="AF250">
            <v>13295.259999999998</v>
          </cell>
          <cell r="AG250">
            <v>13359.32</v>
          </cell>
          <cell r="AH250">
            <v>13286.500000000002</v>
          </cell>
          <cell r="AI250">
            <v>13260.34</v>
          </cell>
          <cell r="AJ250">
            <v>120377.94999999998</v>
          </cell>
        </row>
        <row r="251">
          <cell r="Z251" t="str">
            <v>34033</v>
          </cell>
          <cell r="AA251">
            <v>6382.6800000000012</v>
          </cell>
          <cell r="AB251">
            <v>6415.6899999999987</v>
          </cell>
          <cell r="AC251">
            <v>6392.94</v>
          </cell>
          <cell r="AD251">
            <v>6365.04</v>
          </cell>
          <cell r="AE251">
            <v>6339.6699999999992</v>
          </cell>
          <cell r="AF251">
            <v>6312.8200000000015</v>
          </cell>
          <cell r="AG251">
            <v>6314.18</v>
          </cell>
          <cell r="AH251">
            <v>6295.7999999999993</v>
          </cell>
          <cell r="AI251">
            <v>6247.58</v>
          </cell>
          <cell r="AJ251">
            <v>57066.399999999994</v>
          </cell>
        </row>
        <row r="252">
          <cell r="Z252" t="str">
            <v>34111</v>
          </cell>
          <cell r="AA252">
            <v>8597.66</v>
          </cell>
          <cell r="AB252">
            <v>8662.19</v>
          </cell>
          <cell r="AC252">
            <v>8635.3599999999988</v>
          </cell>
          <cell r="AD252">
            <v>8624.9699999999993</v>
          </cell>
          <cell r="AE252">
            <v>8597.7500000000018</v>
          </cell>
          <cell r="AF252">
            <v>8573.39</v>
          </cell>
          <cell r="AG252">
            <v>8586.8299999999981</v>
          </cell>
          <cell r="AH252">
            <v>8560.51</v>
          </cell>
          <cell r="AI252">
            <v>8542.7800000000007</v>
          </cell>
          <cell r="AJ252">
            <v>77381.439999999988</v>
          </cell>
        </row>
        <row r="253">
          <cell r="Z253" t="str">
            <v>34307</v>
          </cell>
          <cell r="AA253">
            <v>846.91</v>
          </cell>
          <cell r="AB253">
            <v>843.31999999999994</v>
          </cell>
          <cell r="AC253">
            <v>847.31999999999994</v>
          </cell>
          <cell r="AD253">
            <v>834.15000000000009</v>
          </cell>
          <cell r="AE253">
            <v>834.05000000000007</v>
          </cell>
          <cell r="AF253">
            <v>836.10999999999979</v>
          </cell>
          <cell r="AG253">
            <v>840.1</v>
          </cell>
          <cell r="AH253">
            <v>841.95999999999992</v>
          </cell>
          <cell r="AI253">
            <v>841.54</v>
          </cell>
          <cell r="AJ253">
            <v>7565.46</v>
          </cell>
        </row>
        <row r="254">
          <cell r="Z254" t="str">
            <v>34324</v>
          </cell>
          <cell r="AA254">
            <v>608.45000000000005</v>
          </cell>
          <cell r="AB254">
            <v>607.25</v>
          </cell>
          <cell r="AC254">
            <v>608.75</v>
          </cell>
          <cell r="AD254">
            <v>619.25</v>
          </cell>
          <cell r="AE254">
            <v>617.75</v>
          </cell>
          <cell r="AF254">
            <v>618.85</v>
          </cell>
          <cell r="AG254">
            <v>623.35</v>
          </cell>
          <cell r="AH254">
            <v>622.85</v>
          </cell>
          <cell r="AI254">
            <v>626.85</v>
          </cell>
          <cell r="AJ254">
            <v>5553.35</v>
          </cell>
        </row>
        <row r="255">
          <cell r="Z255" t="str">
            <v>34401</v>
          </cell>
          <cell r="AA255">
            <v>1989.6499999999999</v>
          </cell>
          <cell r="AB255">
            <v>2014.22</v>
          </cell>
          <cell r="AC255">
            <v>2011.42</v>
          </cell>
          <cell r="AD255">
            <v>2013.04</v>
          </cell>
          <cell r="AE255">
            <v>2017.3899999999999</v>
          </cell>
          <cell r="AF255">
            <v>2027.98</v>
          </cell>
          <cell r="AG255">
            <v>2005.08</v>
          </cell>
          <cell r="AH255">
            <v>1995.22</v>
          </cell>
          <cell r="AI255">
            <v>1962.58</v>
          </cell>
          <cell r="AJ255">
            <v>18036.579999999998</v>
          </cell>
        </row>
        <row r="256">
          <cell r="Z256" t="str">
            <v>34402</v>
          </cell>
          <cell r="AA256">
            <v>1173.3</v>
          </cell>
          <cell r="AB256">
            <v>1183.96</v>
          </cell>
          <cell r="AC256">
            <v>1173.76</v>
          </cell>
          <cell r="AD256">
            <v>1174.1000000000001</v>
          </cell>
          <cell r="AE256">
            <v>1168.3000000000002</v>
          </cell>
          <cell r="AF256">
            <v>1180.9000000000001</v>
          </cell>
          <cell r="AG256">
            <v>1190.68</v>
          </cell>
          <cell r="AH256">
            <v>1197.0700000000002</v>
          </cell>
          <cell r="AI256">
            <v>1182.3800000000001</v>
          </cell>
          <cell r="AJ256">
            <v>10624.45</v>
          </cell>
        </row>
        <row r="257">
          <cell r="Z257" t="str">
            <v>35200</v>
          </cell>
          <cell r="AA257">
            <v>444.20000000000005</v>
          </cell>
          <cell r="AB257">
            <v>450.50000000000006</v>
          </cell>
          <cell r="AC257">
            <v>449.6</v>
          </cell>
          <cell r="AD257">
            <v>456.00000000000006</v>
          </cell>
          <cell r="AE257">
            <v>456.5</v>
          </cell>
          <cell r="AF257">
            <v>455.9</v>
          </cell>
          <cell r="AG257">
            <v>451.9</v>
          </cell>
          <cell r="AH257">
            <v>451.74999999999994</v>
          </cell>
          <cell r="AI257">
            <v>446.54999999999995</v>
          </cell>
          <cell r="AJ257">
            <v>4062.9000000000005</v>
          </cell>
        </row>
        <row r="258">
          <cell r="Z258" t="str">
            <v>36101</v>
          </cell>
          <cell r="AA258">
            <v>26</v>
          </cell>
          <cell r="AB258">
            <v>26</v>
          </cell>
          <cell r="AC258">
            <v>26</v>
          </cell>
          <cell r="AD258">
            <v>26</v>
          </cell>
          <cell r="AE258">
            <v>26</v>
          </cell>
          <cell r="AF258">
            <v>25</v>
          </cell>
          <cell r="AG258">
            <v>26</v>
          </cell>
          <cell r="AH258">
            <v>26</v>
          </cell>
          <cell r="AI258">
            <v>26</v>
          </cell>
          <cell r="AJ258">
            <v>233</v>
          </cell>
        </row>
        <row r="259">
          <cell r="Z259" t="str">
            <v>36140</v>
          </cell>
          <cell r="AA259">
            <v>5940.3300000000008</v>
          </cell>
          <cell r="AB259">
            <v>6058.55</v>
          </cell>
          <cell r="AC259">
            <v>6024.2099999999991</v>
          </cell>
          <cell r="AD259">
            <v>6021.1</v>
          </cell>
          <cell r="AE259">
            <v>6019.9999999999991</v>
          </cell>
          <cell r="AF259">
            <v>6006.52</v>
          </cell>
          <cell r="AG259">
            <v>6014.9900000000007</v>
          </cell>
          <cell r="AH259">
            <v>5972.74</v>
          </cell>
          <cell r="AI259">
            <v>5940.6999999999989</v>
          </cell>
          <cell r="AJ259">
            <v>53999.14</v>
          </cell>
        </row>
        <row r="260">
          <cell r="Z260" t="str">
            <v>36250</v>
          </cell>
          <cell r="AA260">
            <v>718.18000000000006</v>
          </cell>
          <cell r="AB260">
            <v>719.18000000000006</v>
          </cell>
          <cell r="AC260">
            <v>722.71</v>
          </cell>
          <cell r="AD260">
            <v>713.96</v>
          </cell>
          <cell r="AE260">
            <v>715.46</v>
          </cell>
          <cell r="AF260">
            <v>709.16000000000008</v>
          </cell>
          <cell r="AG260">
            <v>714.40000000000009</v>
          </cell>
          <cell r="AH260">
            <v>718.90000000000009</v>
          </cell>
          <cell r="AI260">
            <v>727.55</v>
          </cell>
          <cell r="AJ260">
            <v>6459.5000000000009</v>
          </cell>
        </row>
        <row r="261">
          <cell r="Z261" t="str">
            <v>36300</v>
          </cell>
          <cell r="AA261">
            <v>266</v>
          </cell>
          <cell r="AB261">
            <v>264.45</v>
          </cell>
          <cell r="AC261">
            <v>266.45</v>
          </cell>
          <cell r="AD261">
            <v>269.45</v>
          </cell>
          <cell r="AE261">
            <v>268.45</v>
          </cell>
          <cell r="AF261">
            <v>262.73</v>
          </cell>
          <cell r="AG261">
            <v>261.73</v>
          </cell>
          <cell r="AH261">
            <v>260.81</v>
          </cell>
          <cell r="AI261">
            <v>261.53999999999996</v>
          </cell>
          <cell r="AJ261">
            <v>2381.61</v>
          </cell>
        </row>
        <row r="262">
          <cell r="Z262" t="str">
            <v>36400</v>
          </cell>
          <cell r="AA262">
            <v>792</v>
          </cell>
          <cell r="AB262">
            <v>808.19999999999993</v>
          </cell>
          <cell r="AC262">
            <v>812</v>
          </cell>
          <cell r="AD262">
            <v>813</v>
          </cell>
          <cell r="AE262">
            <v>814.49999999999989</v>
          </cell>
          <cell r="AF262">
            <v>810.19999999999982</v>
          </cell>
          <cell r="AG262">
            <v>814.99999999999989</v>
          </cell>
          <cell r="AH262">
            <v>802.19999999999982</v>
          </cell>
          <cell r="AI262">
            <v>811.09999999999991</v>
          </cell>
          <cell r="AJ262">
            <v>7278.1999999999989</v>
          </cell>
        </row>
        <row r="263">
          <cell r="Z263" t="str">
            <v>36401</v>
          </cell>
          <cell r="AA263">
            <v>312.13</v>
          </cell>
          <cell r="AB263">
            <v>308.43</v>
          </cell>
          <cell r="AC263">
            <v>307.43</v>
          </cell>
          <cell r="AD263">
            <v>308.43</v>
          </cell>
          <cell r="AE263">
            <v>310.68</v>
          </cell>
          <cell r="AF263">
            <v>314.88000000000005</v>
          </cell>
          <cell r="AG263">
            <v>314.08000000000004</v>
          </cell>
          <cell r="AH263">
            <v>314.93</v>
          </cell>
          <cell r="AI263">
            <v>316.31</v>
          </cell>
          <cell r="AJ263">
            <v>2807.3</v>
          </cell>
        </row>
        <row r="264">
          <cell r="Z264" t="str">
            <v>36402</v>
          </cell>
          <cell r="AA264">
            <v>218.44</v>
          </cell>
          <cell r="AB264">
            <v>218.44</v>
          </cell>
          <cell r="AC264">
            <v>218.44</v>
          </cell>
          <cell r="AD264">
            <v>218.9</v>
          </cell>
          <cell r="AE264">
            <v>220.9</v>
          </cell>
          <cell r="AF264">
            <v>219</v>
          </cell>
          <cell r="AG264">
            <v>216</v>
          </cell>
          <cell r="AH264">
            <v>210.8</v>
          </cell>
          <cell r="AI264">
            <v>206.8</v>
          </cell>
          <cell r="AJ264">
            <v>1947.7199999999998</v>
          </cell>
        </row>
        <row r="265">
          <cell r="Z265" t="str">
            <v>37501</v>
          </cell>
          <cell r="AA265">
            <v>10125.500000000002</v>
          </cell>
          <cell r="AB265">
            <v>10134.449999999999</v>
          </cell>
          <cell r="AC265">
            <v>10122.050000000001</v>
          </cell>
          <cell r="AD265">
            <v>10124.950000000001</v>
          </cell>
          <cell r="AE265">
            <v>10111.43</v>
          </cell>
          <cell r="AF265">
            <v>9981.2199999999993</v>
          </cell>
          <cell r="AG265">
            <v>10048.32</v>
          </cell>
          <cell r="AH265">
            <v>9997.619999999999</v>
          </cell>
          <cell r="AI265">
            <v>9961.9900000000016</v>
          </cell>
          <cell r="AJ265">
            <v>90607.53</v>
          </cell>
        </row>
        <row r="266">
          <cell r="Z266" t="str">
            <v>37502</v>
          </cell>
          <cell r="AA266">
            <v>4880.4799999999996</v>
          </cell>
          <cell r="AB266">
            <v>4953.8</v>
          </cell>
          <cell r="AC266">
            <v>4933.1500000000005</v>
          </cell>
          <cell r="AD266">
            <v>4914.5700000000006</v>
          </cell>
          <cell r="AE266">
            <v>4895.579999999999</v>
          </cell>
          <cell r="AF266">
            <v>4891.8499999999995</v>
          </cell>
          <cell r="AG266">
            <v>4902.93</v>
          </cell>
          <cell r="AH266">
            <v>4877.4000000000005</v>
          </cell>
          <cell r="AI266">
            <v>4839.8500000000013</v>
          </cell>
          <cell r="AJ266">
            <v>44089.61</v>
          </cell>
        </row>
        <row r="267">
          <cell r="Z267" t="str">
            <v>37503</v>
          </cell>
          <cell r="AA267">
            <v>2035.7800000000002</v>
          </cell>
          <cell r="AB267">
            <v>2054.7199999999998</v>
          </cell>
          <cell r="AC267">
            <v>2053.02</v>
          </cell>
          <cell r="AD267">
            <v>2037.26</v>
          </cell>
          <cell r="AE267">
            <v>2034.8999999999999</v>
          </cell>
          <cell r="AF267">
            <v>2024.2600000000002</v>
          </cell>
          <cell r="AG267">
            <v>2020.16</v>
          </cell>
          <cell r="AH267">
            <v>2029.86</v>
          </cell>
          <cell r="AI267">
            <v>2017.96</v>
          </cell>
          <cell r="AJ267">
            <v>18307.920000000002</v>
          </cell>
        </row>
        <row r="268">
          <cell r="Z268" t="str">
            <v>37504</v>
          </cell>
          <cell r="AA268">
            <v>2593.71</v>
          </cell>
          <cell r="AB268">
            <v>2622.35</v>
          </cell>
          <cell r="AC268">
            <v>2621.44</v>
          </cell>
          <cell r="AD268">
            <v>2600.88</v>
          </cell>
          <cell r="AE268">
            <v>2599.1799999999998</v>
          </cell>
          <cell r="AF268">
            <v>2612.86</v>
          </cell>
          <cell r="AG268">
            <v>2616.02</v>
          </cell>
          <cell r="AH268">
            <v>2599.69</v>
          </cell>
          <cell r="AI268">
            <v>2594.0899999999997</v>
          </cell>
          <cell r="AJ268">
            <v>23460.22</v>
          </cell>
        </row>
        <row r="269">
          <cell r="Z269" t="str">
            <v>37505</v>
          </cell>
          <cell r="AA269">
            <v>2135.5299999999997</v>
          </cell>
          <cell r="AB269">
            <v>2200.83</v>
          </cell>
          <cell r="AC269">
            <v>2223.13</v>
          </cell>
          <cell r="AD269">
            <v>1267.07</v>
          </cell>
          <cell r="AE269">
            <v>2205.1000000000004</v>
          </cell>
          <cell r="AF269">
            <v>2213.0300000000002</v>
          </cell>
          <cell r="AG269">
            <v>2222.2599999999998</v>
          </cell>
          <cell r="AH269">
            <v>2221.0199999999995</v>
          </cell>
          <cell r="AI269">
            <v>2209.7100000000005</v>
          </cell>
          <cell r="AJ269">
            <v>18897.68</v>
          </cell>
        </row>
        <row r="270">
          <cell r="Z270" t="str">
            <v>37506</v>
          </cell>
          <cell r="AA270">
            <v>1454.3999999999999</v>
          </cell>
          <cell r="AB270">
            <v>1460.9999999999998</v>
          </cell>
          <cell r="AC270">
            <v>1454.8</v>
          </cell>
          <cell r="AD270">
            <v>1443.53</v>
          </cell>
          <cell r="AE270">
            <v>1438.53</v>
          </cell>
          <cell r="AF270">
            <v>1445.6799999999998</v>
          </cell>
          <cell r="AG270">
            <v>1446.0299999999997</v>
          </cell>
          <cell r="AH270">
            <v>1449.58</v>
          </cell>
          <cell r="AI270">
            <v>1447.08</v>
          </cell>
          <cell r="AJ270">
            <v>13040.629999999997</v>
          </cell>
        </row>
        <row r="271">
          <cell r="Z271" t="str">
            <v>37507</v>
          </cell>
          <cell r="AA271">
            <v>1965.9599999999998</v>
          </cell>
          <cell r="AB271">
            <v>1985.1799999999998</v>
          </cell>
          <cell r="AC271">
            <v>1990.98</v>
          </cell>
          <cell r="AD271">
            <v>1984.9199999999998</v>
          </cell>
          <cell r="AE271">
            <v>1977.31</v>
          </cell>
          <cell r="AF271">
            <v>1987.8400000000001</v>
          </cell>
          <cell r="AG271">
            <v>1968.5000000000002</v>
          </cell>
          <cell r="AH271">
            <v>1965.88</v>
          </cell>
          <cell r="AI271">
            <v>1969.8000000000002</v>
          </cell>
          <cell r="AJ271">
            <v>17796.37</v>
          </cell>
        </row>
        <row r="272">
          <cell r="Z272" t="str">
            <v>38126</v>
          </cell>
          <cell r="AA272">
            <v>90.6</v>
          </cell>
          <cell r="AB272">
            <v>90.6</v>
          </cell>
          <cell r="AC272">
            <v>90.6</v>
          </cell>
          <cell r="AD272">
            <v>88.6</v>
          </cell>
          <cell r="AE272">
            <v>89.5</v>
          </cell>
          <cell r="AF272">
            <v>89.5</v>
          </cell>
          <cell r="AG272">
            <v>90.1</v>
          </cell>
          <cell r="AH272">
            <v>90.1</v>
          </cell>
          <cell r="AI272">
            <v>87.1</v>
          </cell>
          <cell r="AJ272">
            <v>806.7</v>
          </cell>
        </row>
        <row r="273">
          <cell r="Z273" t="str">
            <v>38264</v>
          </cell>
          <cell r="AA273">
            <v>21</v>
          </cell>
          <cell r="AB273">
            <v>19</v>
          </cell>
          <cell r="AC273">
            <v>19</v>
          </cell>
          <cell r="AD273">
            <v>20</v>
          </cell>
          <cell r="AE273">
            <v>21</v>
          </cell>
          <cell r="AF273">
            <v>19</v>
          </cell>
          <cell r="AG273">
            <v>19</v>
          </cell>
          <cell r="AH273">
            <v>20</v>
          </cell>
          <cell r="AI273">
            <v>20</v>
          </cell>
          <cell r="AJ273">
            <v>178</v>
          </cell>
        </row>
        <row r="274">
          <cell r="Z274" t="str">
            <v>38265</v>
          </cell>
          <cell r="AA274">
            <v>202.11</v>
          </cell>
          <cell r="AB274">
            <v>200.3</v>
          </cell>
          <cell r="AC274">
            <v>200.8</v>
          </cell>
          <cell r="AD274">
            <v>199.3</v>
          </cell>
          <cell r="AE274">
            <v>204.3</v>
          </cell>
          <cell r="AF274">
            <v>199.39000000000001</v>
          </cell>
          <cell r="AG274">
            <v>199.3</v>
          </cell>
          <cell r="AH274">
            <v>195.8</v>
          </cell>
          <cell r="AI274">
            <v>196.8</v>
          </cell>
          <cell r="AJ274">
            <v>1798.1</v>
          </cell>
        </row>
        <row r="275">
          <cell r="Z275" t="str">
            <v>38267</v>
          </cell>
          <cell r="AA275">
            <v>2255.46</v>
          </cell>
          <cell r="AB275">
            <v>2270.9599999999996</v>
          </cell>
          <cell r="AC275">
            <v>2277.6600000000003</v>
          </cell>
          <cell r="AD275">
            <v>2267.36</v>
          </cell>
          <cell r="AE275">
            <v>2269.0600000000004</v>
          </cell>
          <cell r="AF275">
            <v>2260.46</v>
          </cell>
          <cell r="AG275">
            <v>2253.7599999999998</v>
          </cell>
          <cell r="AH275">
            <v>2258.7599999999998</v>
          </cell>
          <cell r="AI275">
            <v>2251.83</v>
          </cell>
          <cell r="AJ275">
            <v>20365.309999999998</v>
          </cell>
        </row>
        <row r="276">
          <cell r="Z276" t="str">
            <v>38300</v>
          </cell>
          <cell r="AA276">
            <v>619.80000000000007</v>
          </cell>
          <cell r="AB276">
            <v>618.81999999999994</v>
          </cell>
          <cell r="AC276">
            <v>621.52</v>
          </cell>
          <cell r="AD276">
            <v>622.26</v>
          </cell>
          <cell r="AE276">
            <v>627.6</v>
          </cell>
          <cell r="AF276">
            <v>628.88000000000011</v>
          </cell>
          <cell r="AG276">
            <v>625.02</v>
          </cell>
          <cell r="AH276">
            <v>622.1</v>
          </cell>
          <cell r="AI276">
            <v>625.55000000000007</v>
          </cell>
          <cell r="AJ276">
            <v>5611.55</v>
          </cell>
        </row>
        <row r="277">
          <cell r="Z277" t="str">
            <v>38301</v>
          </cell>
          <cell r="AA277">
            <v>182.7</v>
          </cell>
          <cell r="AB277">
            <v>184.7</v>
          </cell>
          <cell r="AC277">
            <v>184.2</v>
          </cell>
          <cell r="AD277">
            <v>182.2</v>
          </cell>
          <cell r="AE277">
            <v>182.20000000000002</v>
          </cell>
          <cell r="AF277">
            <v>180.20000000000002</v>
          </cell>
          <cell r="AG277">
            <v>180.20000000000002</v>
          </cell>
          <cell r="AH277">
            <v>182.20000000000002</v>
          </cell>
          <cell r="AI277">
            <v>182.20000000000002</v>
          </cell>
          <cell r="AJ277">
            <v>1640.8000000000002</v>
          </cell>
        </row>
        <row r="278">
          <cell r="Z278" t="str">
            <v>38302</v>
          </cell>
          <cell r="AA278">
            <v>83.33</v>
          </cell>
          <cell r="AB278">
            <v>88.33</v>
          </cell>
          <cell r="AC278">
            <v>88.33</v>
          </cell>
          <cell r="AD278">
            <v>88.33</v>
          </cell>
          <cell r="AE278">
            <v>88.33</v>
          </cell>
          <cell r="AF278">
            <v>90.33</v>
          </cell>
          <cell r="AG278">
            <v>86.33</v>
          </cell>
          <cell r="AH278">
            <v>87.83</v>
          </cell>
          <cell r="AI278">
            <v>88.83</v>
          </cell>
          <cell r="AJ278">
            <v>789.97000000000014</v>
          </cell>
        </row>
        <row r="279">
          <cell r="Z279" t="str">
            <v>38304</v>
          </cell>
          <cell r="AA279">
            <v>30</v>
          </cell>
          <cell r="AB279">
            <v>30</v>
          </cell>
          <cell r="AC279">
            <v>30</v>
          </cell>
          <cell r="AD279">
            <v>30</v>
          </cell>
          <cell r="AE279">
            <v>30</v>
          </cell>
          <cell r="AF279">
            <v>31</v>
          </cell>
          <cell r="AG279">
            <v>31</v>
          </cell>
          <cell r="AH279">
            <v>31</v>
          </cell>
          <cell r="AI279">
            <v>31</v>
          </cell>
          <cell r="AJ279">
            <v>274</v>
          </cell>
        </row>
        <row r="280">
          <cell r="Z280" t="str">
            <v>38306</v>
          </cell>
          <cell r="AA280">
            <v>170.86</v>
          </cell>
          <cell r="AB280">
            <v>169.11</v>
          </cell>
          <cell r="AC280">
            <v>166.65</v>
          </cell>
          <cell r="AD280">
            <v>168.65</v>
          </cell>
          <cell r="AE280">
            <v>168.65</v>
          </cell>
          <cell r="AF280">
            <v>168.62</v>
          </cell>
          <cell r="AG280">
            <v>169.62</v>
          </cell>
          <cell r="AH280">
            <v>171.12</v>
          </cell>
          <cell r="AI280">
            <v>171.12</v>
          </cell>
          <cell r="AJ280">
            <v>1524.3999999999996</v>
          </cell>
        </row>
        <row r="281">
          <cell r="Z281" t="str">
            <v>38308</v>
          </cell>
          <cell r="AA281">
            <v>67.5</v>
          </cell>
          <cell r="AB281">
            <v>71.5</v>
          </cell>
          <cell r="AC281">
            <v>76</v>
          </cell>
          <cell r="AD281">
            <v>75</v>
          </cell>
          <cell r="AE281">
            <v>73.5</v>
          </cell>
          <cell r="AF281">
            <v>73.5</v>
          </cell>
          <cell r="AG281">
            <v>73.5</v>
          </cell>
          <cell r="AH281">
            <v>73.5</v>
          </cell>
          <cell r="AI281">
            <v>72.5</v>
          </cell>
          <cell r="AJ281">
            <v>656.5</v>
          </cell>
        </row>
        <row r="282">
          <cell r="Z282" t="str">
            <v>38320</v>
          </cell>
          <cell r="AA282">
            <v>216.4</v>
          </cell>
          <cell r="AB282">
            <v>216.4</v>
          </cell>
          <cell r="AC282">
            <v>214.4</v>
          </cell>
          <cell r="AD282">
            <v>213.4</v>
          </cell>
          <cell r="AE282">
            <v>211</v>
          </cell>
          <cell r="AF282">
            <v>210.29999999999998</v>
          </cell>
          <cell r="AG282">
            <v>208.79999999999998</v>
          </cell>
          <cell r="AH282">
            <v>208.29999999999998</v>
          </cell>
          <cell r="AI282">
            <v>207.71999999999997</v>
          </cell>
          <cell r="AJ282">
            <v>1906.7199999999998</v>
          </cell>
        </row>
        <row r="283">
          <cell r="Z283" t="str">
            <v>38322</v>
          </cell>
          <cell r="AA283">
            <v>155</v>
          </cell>
          <cell r="AB283">
            <v>170.82999999999998</v>
          </cell>
          <cell r="AC283">
            <v>169.32999999999998</v>
          </cell>
          <cell r="AD283">
            <v>168.92999999999998</v>
          </cell>
          <cell r="AE283">
            <v>168.44</v>
          </cell>
          <cell r="AF283">
            <v>165.25</v>
          </cell>
          <cell r="AG283">
            <v>166.85</v>
          </cell>
          <cell r="AH283">
            <v>170.55</v>
          </cell>
          <cell r="AI283">
            <v>173.55</v>
          </cell>
          <cell r="AJ283">
            <v>1508.7299999999998</v>
          </cell>
        </row>
        <row r="284">
          <cell r="Z284" t="str">
            <v>38324</v>
          </cell>
          <cell r="AA284">
            <v>104.09</v>
          </cell>
          <cell r="AB284">
            <v>104.99000000000001</v>
          </cell>
          <cell r="AC284">
            <v>104.99000000000001</v>
          </cell>
          <cell r="AD284">
            <v>104.99000000000001</v>
          </cell>
          <cell r="AE284">
            <v>104.99000000000001</v>
          </cell>
          <cell r="AF284">
            <v>101.89</v>
          </cell>
          <cell r="AG284">
            <v>104.71</v>
          </cell>
          <cell r="AH284">
            <v>105.61</v>
          </cell>
          <cell r="AI284">
            <v>105.61</v>
          </cell>
          <cell r="AJ284">
            <v>941.87000000000012</v>
          </cell>
        </row>
        <row r="285">
          <cell r="Z285" t="str">
            <v>39002</v>
          </cell>
          <cell r="AA285">
            <v>581</v>
          </cell>
          <cell r="AB285">
            <v>586.70000000000005</v>
          </cell>
          <cell r="AC285">
            <v>591.70000000000005</v>
          </cell>
          <cell r="AD285">
            <v>598.70000000000005</v>
          </cell>
          <cell r="AE285">
            <v>588.4</v>
          </cell>
          <cell r="AF285">
            <v>584.4</v>
          </cell>
          <cell r="AG285">
            <v>585.4</v>
          </cell>
          <cell r="AH285">
            <v>574.4</v>
          </cell>
          <cell r="AI285">
            <v>582.4</v>
          </cell>
          <cell r="AJ285">
            <v>5273.0999999999995</v>
          </cell>
        </row>
        <row r="286">
          <cell r="Z286" t="str">
            <v>39003</v>
          </cell>
          <cell r="AA286">
            <v>1384.0500000000002</v>
          </cell>
          <cell r="AB286">
            <v>1378.63</v>
          </cell>
          <cell r="AC286">
            <v>1372.0400000000002</v>
          </cell>
          <cell r="AD286">
            <v>1371.0400000000002</v>
          </cell>
          <cell r="AE286">
            <v>1375.24</v>
          </cell>
          <cell r="AF286">
            <v>1361.23</v>
          </cell>
          <cell r="AG286">
            <v>1363.46</v>
          </cell>
          <cell r="AH286">
            <v>1365.6599999999999</v>
          </cell>
          <cell r="AI286">
            <v>1375.51</v>
          </cell>
          <cell r="AJ286">
            <v>12346.859999999999</v>
          </cell>
        </row>
        <row r="287">
          <cell r="Z287" t="str">
            <v>39007</v>
          </cell>
          <cell r="AA287">
            <v>14917.630000000003</v>
          </cell>
          <cell r="AB287">
            <v>15082.510000000002</v>
          </cell>
          <cell r="AC287">
            <v>14998.930000000004</v>
          </cell>
          <cell r="AD287">
            <v>14835.689999999999</v>
          </cell>
          <cell r="AE287">
            <v>14763.51</v>
          </cell>
          <cell r="AF287">
            <v>14743.180000000006</v>
          </cell>
          <cell r="AG287">
            <v>14646.680000000002</v>
          </cell>
          <cell r="AH287">
            <v>14669.200000000004</v>
          </cell>
          <cell r="AI287">
            <v>14660.569999999996</v>
          </cell>
          <cell r="AJ287">
            <v>133317.90000000002</v>
          </cell>
        </row>
        <row r="288">
          <cell r="Z288" t="str">
            <v>39090</v>
          </cell>
          <cell r="AA288">
            <v>2742.6000000000004</v>
          </cell>
          <cell r="AB288">
            <v>2754.0299999999997</v>
          </cell>
          <cell r="AC288">
            <v>2730.6</v>
          </cell>
          <cell r="AD288">
            <v>2716.7</v>
          </cell>
          <cell r="AE288">
            <v>2708</v>
          </cell>
          <cell r="AF288">
            <v>2716</v>
          </cell>
          <cell r="AG288">
            <v>2714.9</v>
          </cell>
          <cell r="AH288">
            <v>2699.98</v>
          </cell>
          <cell r="AI288">
            <v>2694.9599999999996</v>
          </cell>
          <cell r="AJ288">
            <v>24477.77</v>
          </cell>
        </row>
        <row r="289">
          <cell r="Z289" t="str">
            <v>39119</v>
          </cell>
          <cell r="AA289">
            <v>3271.22</v>
          </cell>
          <cell r="AB289">
            <v>3283.1400000000003</v>
          </cell>
          <cell r="AC289">
            <v>3280.24</v>
          </cell>
          <cell r="AD289">
            <v>3269.7799999999997</v>
          </cell>
          <cell r="AE289">
            <v>3253.45</v>
          </cell>
          <cell r="AF289">
            <v>3279.62</v>
          </cell>
          <cell r="AG289">
            <v>3269.34</v>
          </cell>
          <cell r="AH289">
            <v>3247.3</v>
          </cell>
          <cell r="AI289">
            <v>3228.8700000000003</v>
          </cell>
          <cell r="AJ289">
            <v>29382.959999999999</v>
          </cell>
        </row>
        <row r="290">
          <cell r="Z290" t="str">
            <v>39120</v>
          </cell>
          <cell r="AA290">
            <v>925.82</v>
          </cell>
          <cell r="AB290">
            <v>924.2600000000001</v>
          </cell>
          <cell r="AC290">
            <v>924.2600000000001</v>
          </cell>
          <cell r="AD290">
            <v>919.57</v>
          </cell>
          <cell r="AE290">
            <v>914.57</v>
          </cell>
          <cell r="AF290">
            <v>912.82</v>
          </cell>
          <cell r="AG290">
            <v>918.82</v>
          </cell>
          <cell r="AH290">
            <v>929.47000000000014</v>
          </cell>
          <cell r="AI290">
            <v>933.29000000000008</v>
          </cell>
          <cell r="AJ290">
            <v>8302.880000000001</v>
          </cell>
        </row>
        <row r="291">
          <cell r="Z291" t="str">
            <v>39200</v>
          </cell>
          <cell r="AA291">
            <v>3487.84</v>
          </cell>
          <cell r="AB291">
            <v>3516.8599999999997</v>
          </cell>
          <cell r="AC291">
            <v>3513.1399999999994</v>
          </cell>
          <cell r="AD291">
            <v>3472.94</v>
          </cell>
          <cell r="AE291">
            <v>3460.58</v>
          </cell>
          <cell r="AF291">
            <v>3429.3399999999997</v>
          </cell>
          <cell r="AG291">
            <v>3430.7799999999997</v>
          </cell>
          <cell r="AH291">
            <v>3411.8499999999995</v>
          </cell>
          <cell r="AI291">
            <v>3400.38</v>
          </cell>
          <cell r="AJ291">
            <v>31123.71</v>
          </cell>
        </row>
        <row r="292">
          <cell r="Z292" t="str">
            <v>39201</v>
          </cell>
          <cell r="AA292">
            <v>6100.88</v>
          </cell>
          <cell r="AB292">
            <v>6116.8099999999995</v>
          </cell>
          <cell r="AC292">
            <v>6138.78</v>
          </cell>
          <cell r="AD292">
            <v>6139.48</v>
          </cell>
          <cell r="AE292">
            <v>6132.4600000000009</v>
          </cell>
          <cell r="AF292">
            <v>6144.8099999999995</v>
          </cell>
          <cell r="AG292">
            <v>6104.31</v>
          </cell>
          <cell r="AH292">
            <v>6115.75</v>
          </cell>
          <cell r="AI292">
            <v>6114.5599999999995</v>
          </cell>
          <cell r="AJ292">
            <v>55107.839999999989</v>
          </cell>
        </row>
        <row r="293">
          <cell r="Z293" t="str">
            <v>39202</v>
          </cell>
          <cell r="AA293">
            <v>3500.9300000000003</v>
          </cell>
          <cell r="AB293">
            <v>3561.42</v>
          </cell>
          <cell r="AC293">
            <v>3592.36</v>
          </cell>
          <cell r="AD293">
            <v>3539.1000000000004</v>
          </cell>
          <cell r="AE293">
            <v>3556.5800000000004</v>
          </cell>
          <cell r="AF293">
            <v>3549.4</v>
          </cell>
          <cell r="AG293">
            <v>3540.78</v>
          </cell>
          <cell r="AH293">
            <v>3529.16</v>
          </cell>
          <cell r="AI293">
            <v>3520.84</v>
          </cell>
          <cell r="AJ293">
            <v>31890.570000000003</v>
          </cell>
        </row>
        <row r="294">
          <cell r="Z294" t="str">
            <v>39203</v>
          </cell>
          <cell r="AA294">
            <v>1160.56</v>
          </cell>
          <cell r="AB294">
            <v>1160.54</v>
          </cell>
          <cell r="AC294">
            <v>1151.3499999999999</v>
          </cell>
          <cell r="AD294">
            <v>1158.5900000000001</v>
          </cell>
          <cell r="AE294">
            <v>1151.94</v>
          </cell>
          <cell r="AF294">
            <v>1169.3699999999999</v>
          </cell>
          <cell r="AG294">
            <v>1170.99</v>
          </cell>
          <cell r="AH294">
            <v>1166.76</v>
          </cell>
          <cell r="AI294">
            <v>1167.56</v>
          </cell>
          <cell r="AJ294">
            <v>10457.659999999998</v>
          </cell>
        </row>
        <row r="295">
          <cell r="Z295" t="str">
            <v>39204</v>
          </cell>
          <cell r="AA295">
            <v>1477.37</v>
          </cell>
          <cell r="AB295">
            <v>1502.35</v>
          </cell>
          <cell r="AC295">
            <v>1513.6999999999998</v>
          </cell>
          <cell r="AD295">
            <v>1512.84</v>
          </cell>
          <cell r="AE295">
            <v>1515.4499999999998</v>
          </cell>
          <cell r="AF295">
            <v>1505.51</v>
          </cell>
          <cell r="AG295">
            <v>1494.51</v>
          </cell>
          <cell r="AH295">
            <v>1488.62</v>
          </cell>
          <cell r="AI295">
            <v>1493.94</v>
          </cell>
          <cell r="AJ295">
            <v>13504.289999999999</v>
          </cell>
        </row>
        <row r="296">
          <cell r="Z296" t="str">
            <v>39205</v>
          </cell>
          <cell r="AA296">
            <v>1271.92</v>
          </cell>
          <cell r="AB296">
            <v>1287.75</v>
          </cell>
          <cell r="AC296">
            <v>1296.52</v>
          </cell>
          <cell r="AD296">
            <v>1309.54</v>
          </cell>
          <cell r="AE296">
            <v>1312.54</v>
          </cell>
          <cell r="AF296">
            <v>1310.5700000000002</v>
          </cell>
          <cell r="AG296">
            <v>1308.5</v>
          </cell>
          <cell r="AH296">
            <v>1305.8800000000001</v>
          </cell>
          <cell r="AI296">
            <v>1297.58</v>
          </cell>
          <cell r="AJ296">
            <v>11700.800000000001</v>
          </cell>
        </row>
        <row r="297">
          <cell r="Z297" t="str">
            <v>39207</v>
          </cell>
          <cell r="AA297">
            <v>3237.42</v>
          </cell>
          <cell r="AB297">
            <v>3347.13</v>
          </cell>
          <cell r="AC297">
            <v>3334.5299999999997</v>
          </cell>
          <cell r="AD297">
            <v>3324.79</v>
          </cell>
          <cell r="AE297">
            <v>3304.74</v>
          </cell>
          <cell r="AF297">
            <v>3312.81</v>
          </cell>
          <cell r="AG297">
            <v>3280.49</v>
          </cell>
          <cell r="AH297">
            <v>3279.26</v>
          </cell>
          <cell r="AI297">
            <v>3263.02</v>
          </cell>
          <cell r="AJ297">
            <v>29684.190000000006</v>
          </cell>
        </row>
        <row r="298">
          <cell r="Z298" t="str">
            <v>39208</v>
          </cell>
          <cell r="AA298">
            <v>4711.8100000000004</v>
          </cell>
          <cell r="AB298">
            <v>4726.3999999999996</v>
          </cell>
          <cell r="AC298">
            <v>4699.88</v>
          </cell>
          <cell r="AD298">
            <v>4689.7299999999996</v>
          </cell>
          <cell r="AE298">
            <v>4689.58</v>
          </cell>
          <cell r="AF298">
            <v>4674.8</v>
          </cell>
          <cell r="AG298">
            <v>4660.08</v>
          </cell>
          <cell r="AH298">
            <v>4667.2900000000009</v>
          </cell>
          <cell r="AI298">
            <v>4664.03</v>
          </cell>
          <cell r="AJ298">
            <v>42183.6</v>
          </cell>
        </row>
        <row r="299">
          <cell r="Z299" t="str">
            <v>39209</v>
          </cell>
          <cell r="AA299">
            <v>963.06</v>
          </cell>
          <cell r="AB299">
            <v>1002.48</v>
          </cell>
          <cell r="AC299">
            <v>1015.18</v>
          </cell>
          <cell r="AD299">
            <v>1032.9499999999998</v>
          </cell>
          <cell r="AE299">
            <v>1033.31</v>
          </cell>
          <cell r="AF299">
            <v>1000.9499999999999</v>
          </cell>
          <cell r="AG299">
            <v>984.05</v>
          </cell>
          <cell r="AH299">
            <v>975.95</v>
          </cell>
          <cell r="AI299">
            <v>972.13</v>
          </cell>
          <cell r="AJ299">
            <v>8980.06</v>
          </cell>
        </row>
        <row r="300">
          <cell r="Z300" t="str">
            <v>Grand Total</v>
          </cell>
          <cell r="AA300">
            <v>981501.6100000001</v>
          </cell>
          <cell r="AB300">
            <v>993897.04999999981</v>
          </cell>
          <cell r="AC300">
            <v>991798.25000000012</v>
          </cell>
          <cell r="AD300">
            <v>987886.33999999985</v>
          </cell>
          <cell r="AE300">
            <v>986448.94999999914</v>
          </cell>
          <cell r="AF300">
            <v>985831.01</v>
          </cell>
          <cell r="AG300">
            <v>983980.9500000003</v>
          </cell>
          <cell r="AH300">
            <v>981262.99999999977</v>
          </cell>
          <cell r="AI300">
            <v>979248.44</v>
          </cell>
          <cell r="AJ300">
            <v>8871855.5999999996</v>
          </cell>
        </row>
        <row r="301"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</row>
        <row r="302"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</row>
        <row r="303"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</row>
        <row r="304"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</row>
        <row r="306"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</row>
        <row r="307"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</row>
        <row r="312"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</row>
        <row r="313"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</row>
        <row r="314"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</row>
        <row r="315"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</row>
        <row r="316"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</row>
        <row r="320"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</row>
        <row r="324"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</row>
        <row r="329"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</row>
        <row r="330"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7"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</row>
        <row r="338"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</row>
        <row r="339"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</row>
        <row r="340"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</row>
        <row r="341"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</row>
        <row r="342"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</row>
        <row r="346"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</row>
        <row r="347"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</row>
        <row r="350"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1"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</row>
        <row r="352"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</row>
        <row r="353"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5"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</row>
        <row r="357"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</row>
        <row r="358"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</row>
        <row r="360"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</row>
      </sheetData>
      <sheetData sheetId="5">
        <row r="3">
          <cell r="L3" t="str">
            <v>Total Enrollment</v>
          </cell>
        </row>
        <row r="4">
          <cell r="L4">
            <v>1</v>
          </cell>
          <cell r="M4">
            <v>2</v>
          </cell>
          <cell r="N4">
            <v>3</v>
          </cell>
          <cell r="O4">
            <v>4</v>
          </cell>
          <cell r="P4">
            <v>5</v>
          </cell>
          <cell r="Q4">
            <v>6</v>
          </cell>
          <cell r="R4">
            <v>7</v>
          </cell>
          <cell r="S4">
            <v>8</v>
          </cell>
          <cell r="T4">
            <v>9</v>
          </cell>
          <cell r="U4">
            <v>10</v>
          </cell>
          <cell r="V4">
            <v>11</v>
          </cell>
        </row>
        <row r="5">
          <cell r="M5" t="str">
            <v>Sept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Year Total</v>
          </cell>
        </row>
        <row r="6">
          <cell r="L6" t="str">
            <v>Sum of AA-FTE</v>
          </cell>
          <cell r="M6" t="str">
            <v>MONTH</v>
          </cell>
        </row>
        <row r="7">
          <cell r="L7" t="str">
            <v>LegacyCode</v>
          </cell>
          <cell r="M7" t="str">
            <v>01</v>
          </cell>
          <cell r="N7" t="str">
            <v>02</v>
          </cell>
          <cell r="O7" t="str">
            <v>03</v>
          </cell>
          <cell r="P7" t="str">
            <v>04</v>
          </cell>
          <cell r="Q7" t="str">
            <v>05</v>
          </cell>
          <cell r="R7" t="str">
            <v>06</v>
          </cell>
          <cell r="S7" t="str">
            <v>07</v>
          </cell>
          <cell r="T7" t="str">
            <v>08</v>
          </cell>
          <cell r="U7" t="str">
            <v>09</v>
          </cell>
          <cell r="V7" t="str">
            <v>10</v>
          </cell>
        </row>
        <row r="8">
          <cell r="L8" t="str">
            <v>02250</v>
          </cell>
          <cell r="M8">
            <v>0.14000000000000001</v>
          </cell>
          <cell r="N8">
            <v>0.14000000000000001</v>
          </cell>
          <cell r="O8">
            <v>0.14000000000000001</v>
          </cell>
          <cell r="P8">
            <v>0.15</v>
          </cell>
          <cell r="Q8">
            <v>0.12</v>
          </cell>
          <cell r="R8">
            <v>0.11</v>
          </cell>
          <cell r="S8">
            <v>0.11</v>
          </cell>
          <cell r="T8">
            <v>0.13</v>
          </cell>
          <cell r="U8">
            <v>0.13</v>
          </cell>
        </row>
        <row r="9">
          <cell r="L9" t="str">
            <v>03400</v>
          </cell>
          <cell r="M9">
            <v>0.03</v>
          </cell>
          <cell r="N9">
            <v>0.03</v>
          </cell>
          <cell r="O9">
            <v>0.03</v>
          </cell>
          <cell r="P9">
            <v>0.03</v>
          </cell>
          <cell r="Q9">
            <v>0.03</v>
          </cell>
          <cell r="R9">
            <v>0.03</v>
          </cell>
          <cell r="S9">
            <v>0.04</v>
          </cell>
          <cell r="T9">
            <v>0.03</v>
          </cell>
          <cell r="U9">
            <v>0.04</v>
          </cell>
        </row>
        <row r="10">
          <cell r="L10" t="str">
            <v>08122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0.01</v>
          </cell>
        </row>
        <row r="11">
          <cell r="L11" t="str">
            <v>08458</v>
          </cell>
          <cell r="N11">
            <v>0.86</v>
          </cell>
          <cell r="O11">
            <v>0.13</v>
          </cell>
          <cell r="P11">
            <v>0.68</v>
          </cell>
          <cell r="Q11">
            <v>0.03</v>
          </cell>
          <cell r="R11">
            <v>0.67</v>
          </cell>
          <cell r="S11">
            <v>9.0000000000000011E-2</v>
          </cell>
          <cell r="T11">
            <v>1.2200000000000002</v>
          </cell>
          <cell r="U11">
            <v>0.1</v>
          </cell>
        </row>
        <row r="12">
          <cell r="L12" t="str">
            <v>14005</v>
          </cell>
          <cell r="N12">
            <v>0</v>
          </cell>
          <cell r="O12">
            <v>0</v>
          </cell>
          <cell r="P12">
            <v>0.01</v>
          </cell>
          <cell r="Q12">
            <v>0</v>
          </cell>
          <cell r="R12">
            <v>0</v>
          </cell>
          <cell r="S12">
            <v>0</v>
          </cell>
          <cell r="T12">
            <v>0.01</v>
          </cell>
          <cell r="U12">
            <v>0</v>
          </cell>
          <cell r="V12">
            <v>0</v>
          </cell>
        </row>
        <row r="13">
          <cell r="L13" t="str">
            <v>17402</v>
          </cell>
          <cell r="M13">
            <v>0.06</v>
          </cell>
          <cell r="N13">
            <v>0.06</v>
          </cell>
          <cell r="O13">
            <v>0.02</v>
          </cell>
          <cell r="P13">
            <v>0.03</v>
          </cell>
          <cell r="Q13">
            <v>0.03</v>
          </cell>
          <cell r="R13">
            <v>0.02</v>
          </cell>
          <cell r="S13">
            <v>0.02</v>
          </cell>
          <cell r="T13">
            <v>0.02</v>
          </cell>
          <cell r="U13">
            <v>0.1</v>
          </cell>
        </row>
        <row r="14">
          <cell r="L14" t="str">
            <v>17405</v>
          </cell>
          <cell r="M14">
            <v>6.0000000000000005E-2</v>
          </cell>
          <cell r="N14">
            <v>0.1</v>
          </cell>
          <cell r="O14">
            <v>7.0000000000000007E-2</v>
          </cell>
          <cell r="P14">
            <v>0.04</v>
          </cell>
          <cell r="Q14">
            <v>6.9999999999999993E-2</v>
          </cell>
          <cell r="R14">
            <v>0.06</v>
          </cell>
          <cell r="S14">
            <v>7.0000000000000007E-2</v>
          </cell>
          <cell r="T14">
            <v>0.06</v>
          </cell>
          <cell r="U14">
            <v>7.0000000000000007E-2</v>
          </cell>
        </row>
        <row r="15">
          <cell r="L15" t="str">
            <v>18400</v>
          </cell>
          <cell r="M15">
            <v>0</v>
          </cell>
          <cell r="N15">
            <v>0.01</v>
          </cell>
          <cell r="O15">
            <v>0.01</v>
          </cell>
          <cell r="P15">
            <v>0.01</v>
          </cell>
          <cell r="Q15">
            <v>0.01</v>
          </cell>
          <cell r="R15">
            <v>0.01</v>
          </cell>
          <cell r="S15">
            <v>0.01</v>
          </cell>
          <cell r="T15">
            <v>0.01</v>
          </cell>
          <cell r="U15">
            <v>0.11000000000000001</v>
          </cell>
        </row>
        <row r="16">
          <cell r="L16" t="str">
            <v>27003</v>
          </cell>
          <cell r="M16">
            <v>0.19999999999999998</v>
          </cell>
          <cell r="N16">
            <v>0.14000000000000001</v>
          </cell>
          <cell r="O16">
            <v>0.14000000000000001</v>
          </cell>
          <cell r="P16">
            <v>0.11</v>
          </cell>
          <cell r="Q16">
            <v>0.18</v>
          </cell>
          <cell r="R16">
            <v>0.18999999999999997</v>
          </cell>
          <cell r="S16">
            <v>0.21</v>
          </cell>
          <cell r="T16">
            <v>0.1</v>
          </cell>
          <cell r="U16">
            <v>0.28000000000000003</v>
          </cell>
        </row>
        <row r="17">
          <cell r="L17" t="str">
            <v>32081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L18" t="str">
            <v>39201</v>
          </cell>
          <cell r="N18">
            <v>0.01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L19" t="str">
            <v>27402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L20" t="str">
            <v>17411</v>
          </cell>
          <cell r="R20">
            <v>0.10999999999999999</v>
          </cell>
        </row>
        <row r="21">
          <cell r="L21" t="str">
            <v>31015</v>
          </cell>
          <cell r="U21">
            <v>0.73</v>
          </cell>
        </row>
        <row r="22">
          <cell r="L22" t="str">
            <v>17415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L23" t="str">
            <v>Grand Total</v>
          </cell>
          <cell r="M23">
            <v>0.49</v>
          </cell>
          <cell r="N23">
            <v>1.3500000000000003</v>
          </cell>
          <cell r="O23">
            <v>0.54</v>
          </cell>
          <cell r="P23">
            <v>1.0600000000000003</v>
          </cell>
          <cell r="Q23">
            <v>0.47</v>
          </cell>
          <cell r="R23">
            <v>1.2000000000000002</v>
          </cell>
          <cell r="S23">
            <v>0.55000000000000004</v>
          </cell>
          <cell r="T23">
            <v>1.5800000000000003</v>
          </cell>
          <cell r="U23">
            <v>1.57</v>
          </cell>
          <cell r="V23">
            <v>0</v>
          </cell>
        </row>
        <row r="24">
          <cell r="V24"/>
        </row>
        <row r="25">
          <cell r="V25"/>
        </row>
        <row r="26">
          <cell r="V26"/>
        </row>
        <row r="27">
          <cell r="V27"/>
        </row>
        <row r="28">
          <cell r="V28"/>
        </row>
        <row r="29">
          <cell r="V29"/>
        </row>
        <row r="30">
          <cell r="V30"/>
        </row>
        <row r="31">
          <cell r="V31"/>
        </row>
      </sheetData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zoomScale="120" zoomScaleNormal="120" workbookViewId="0">
      <pane ySplit="8" topLeftCell="A305" activePane="bottomLeft" state="frozen"/>
      <selection pane="bottomLeft" activeCell="C1" sqref="C1:C1048576"/>
    </sheetView>
  </sheetViews>
  <sheetFormatPr defaultColWidth="9.109375" defaultRowHeight="12" customHeight="1" x14ac:dyDescent="0.3"/>
  <cols>
    <col min="1" max="1" width="5.5546875" style="39" customWidth="1"/>
    <col min="2" max="2" width="19.5546875" style="40" customWidth="1"/>
    <col min="3" max="3" width="12.109375" style="41" customWidth="1"/>
    <col min="4" max="4" width="9.109375" style="42" customWidth="1"/>
    <col min="5" max="6" width="8.6640625" style="42" customWidth="1"/>
    <col min="7" max="7" width="9.109375" style="42" customWidth="1"/>
    <col min="8" max="9" width="8.6640625" style="42" customWidth="1"/>
    <col min="10" max="10" width="9.109375" style="42" customWidth="1"/>
    <col min="11" max="12" width="8.6640625" style="42" customWidth="1"/>
    <col min="13" max="16384" width="9.109375" style="40"/>
  </cols>
  <sheetData>
    <row r="1" spans="1:12" ht="12" customHeight="1" x14ac:dyDescent="0.3">
      <c r="A1" s="39" t="s">
        <v>709</v>
      </c>
      <c r="J1" s="43"/>
      <c r="K1" s="43"/>
      <c r="L1" s="43"/>
    </row>
    <row r="3" spans="1:12" ht="12" customHeight="1" x14ac:dyDescent="0.3">
      <c r="C3" s="44"/>
      <c r="D3" s="97" t="s">
        <v>48</v>
      </c>
      <c r="E3" s="98"/>
      <c r="F3" s="99"/>
      <c r="G3" s="97" t="s">
        <v>49</v>
      </c>
      <c r="H3" s="98"/>
      <c r="I3" s="99"/>
      <c r="J3" s="100" t="s">
        <v>668</v>
      </c>
      <c r="K3" s="101"/>
      <c r="L3" s="102"/>
    </row>
    <row r="4" spans="1:12" ht="12" customHeight="1" x14ac:dyDescent="0.3">
      <c r="C4" s="44" t="s">
        <v>81</v>
      </c>
      <c r="D4" s="45"/>
      <c r="E4" s="46"/>
      <c r="F4" s="47" t="s">
        <v>604</v>
      </c>
      <c r="G4" s="45"/>
      <c r="H4" s="46"/>
      <c r="I4" s="47" t="s">
        <v>604</v>
      </c>
      <c r="J4" s="45"/>
      <c r="K4" s="46"/>
      <c r="L4" s="47" t="s">
        <v>604</v>
      </c>
    </row>
    <row r="5" spans="1:12" ht="12" customHeight="1" x14ac:dyDescent="0.3">
      <c r="A5" s="39" t="s">
        <v>80</v>
      </c>
      <c r="C5" s="44" t="s">
        <v>349</v>
      </c>
      <c r="D5" s="45"/>
      <c r="E5" s="46" t="s">
        <v>349</v>
      </c>
      <c r="F5" s="48">
        <v>1000</v>
      </c>
      <c r="G5" s="45"/>
      <c r="H5" s="46" t="s">
        <v>349</v>
      </c>
      <c r="I5" s="48">
        <v>1000</v>
      </c>
      <c r="J5" s="45"/>
      <c r="K5" s="46" t="s">
        <v>349</v>
      </c>
      <c r="L5" s="49">
        <v>1000</v>
      </c>
    </row>
    <row r="6" spans="1:12" ht="12" customHeight="1" x14ac:dyDescent="0.3">
      <c r="C6" s="44" t="s">
        <v>356</v>
      </c>
      <c r="D6" s="45" t="s">
        <v>50</v>
      </c>
      <c r="E6" s="46" t="s">
        <v>605</v>
      </c>
      <c r="F6" s="47" t="s">
        <v>349</v>
      </c>
      <c r="G6" s="45" t="s">
        <v>50</v>
      </c>
      <c r="H6" s="46" t="s">
        <v>605</v>
      </c>
      <c r="I6" s="47" t="s">
        <v>349</v>
      </c>
      <c r="J6" s="45" t="s">
        <v>50</v>
      </c>
      <c r="K6" s="46" t="s">
        <v>605</v>
      </c>
      <c r="L6" s="50" t="s">
        <v>349</v>
      </c>
    </row>
    <row r="7" spans="1:12" ht="12" customHeight="1" x14ac:dyDescent="0.3">
      <c r="B7" s="51" t="s">
        <v>354</v>
      </c>
      <c r="C7" s="52">
        <f>SUM(C9:C327)</f>
        <v>1034161.1260000011</v>
      </c>
      <c r="D7" s="53">
        <f>SUM(D9:D327)</f>
        <v>53732.44000000001</v>
      </c>
      <c r="E7" s="54">
        <f>C7/D7</f>
        <v>19.246494780434332</v>
      </c>
      <c r="F7" s="55">
        <f>(+D7/C7)*1000</f>
        <v>51.957512856657068</v>
      </c>
      <c r="G7" s="53">
        <f>SUM(G9:G327)</f>
        <v>4434.7199999999993</v>
      </c>
      <c r="H7" s="54">
        <f>C7/G7</f>
        <v>233.19648726413422</v>
      </c>
      <c r="I7" s="55">
        <f>(+G7/C7)*1000</f>
        <v>4.2882292599344858</v>
      </c>
      <c r="J7" s="53">
        <f>SUM(J9:J327)</f>
        <v>22170.139999999996</v>
      </c>
      <c r="K7" s="54">
        <f>C7/J7</f>
        <v>46.646576250758962</v>
      </c>
      <c r="L7" s="55">
        <f>(+J7/C7)*1000</f>
        <v>21.437800592786903</v>
      </c>
    </row>
    <row r="8" spans="1:12" ht="12" customHeight="1" x14ac:dyDescent="0.3">
      <c r="C8" s="56"/>
      <c r="D8" s="57"/>
      <c r="E8" s="58"/>
      <c r="F8" s="59"/>
      <c r="G8" s="57"/>
      <c r="H8" s="58"/>
      <c r="I8" s="60"/>
      <c r="J8" s="57"/>
      <c r="K8" s="58"/>
      <c r="L8" s="59"/>
    </row>
    <row r="9" spans="1:12" ht="12" customHeight="1" x14ac:dyDescent="0.3">
      <c r="A9" s="61" t="s">
        <v>82</v>
      </c>
      <c r="B9" s="62" t="s">
        <v>83</v>
      </c>
      <c r="C9" s="56">
        <f>enrollextractws!G7</f>
        <v>57.269999999999996</v>
      </c>
      <c r="D9" s="57">
        <f>table34ws!D5</f>
        <v>10.1</v>
      </c>
      <c r="E9" s="58">
        <f>IF(D9=0,0,C9/D9)</f>
        <v>5.6702970297029704</v>
      </c>
      <c r="F9" s="59">
        <f>(+D9/C9)*1000</f>
        <v>176.35760433036492</v>
      </c>
      <c r="G9" s="57">
        <f>table36ws!D5</f>
        <v>1.27</v>
      </c>
      <c r="H9" s="58">
        <f>IF(G9=0,0,C9/G9)</f>
        <v>45.094488188976371</v>
      </c>
      <c r="I9" s="60">
        <f>(+G9/C9)*1000</f>
        <v>22.175659158372625</v>
      </c>
      <c r="J9" s="57">
        <f>table38ws!D5</f>
        <v>3.46</v>
      </c>
      <c r="K9" s="58">
        <f>IF(J9=0,0,C9/J9)</f>
        <v>16.552023121387283</v>
      </c>
      <c r="L9" s="59">
        <f>(+J9/C9)*1000</f>
        <v>60.4155753448577</v>
      </c>
    </row>
    <row r="10" spans="1:12" ht="12" customHeight="1" x14ac:dyDescent="0.3">
      <c r="A10" s="61" t="s">
        <v>84</v>
      </c>
      <c r="B10" s="62" t="s">
        <v>85</v>
      </c>
      <c r="C10" s="56">
        <f>enrollextractws!G8</f>
        <v>8.4</v>
      </c>
      <c r="D10" s="57">
        <f>table34ws!D6</f>
        <v>2</v>
      </c>
      <c r="E10" s="58">
        <f t="shared" ref="E10:E73" si="0">IF(D10=0,0,C10/D10)</f>
        <v>4.2</v>
      </c>
      <c r="F10" s="59">
        <f t="shared" ref="F10:F73" si="1">(+D10/C10)*1000</f>
        <v>238.09523809523807</v>
      </c>
      <c r="G10" s="57">
        <f>table36ws!D6</f>
        <v>0.19</v>
      </c>
      <c r="H10" s="58">
        <f t="shared" ref="H10:H73" si="2">IF(G10=0,0,C10/G10)</f>
        <v>44.210526315789473</v>
      </c>
      <c r="I10" s="60">
        <f t="shared" ref="I10:I73" si="3">(+G10/C10)*1000</f>
        <v>22.619047619047617</v>
      </c>
      <c r="J10" s="57">
        <f>table38ws!D6</f>
        <v>0.34</v>
      </c>
      <c r="K10" s="58">
        <f t="shared" ref="K10:K73" si="4">IF(J10=0,0,C10/J10)</f>
        <v>24.705882352941178</v>
      </c>
      <c r="L10" s="59">
        <f t="shared" ref="L10:L73" si="5">(+J10/C10)*1000</f>
        <v>40.476190476190482</v>
      </c>
    </row>
    <row r="11" spans="1:12" ht="12" customHeight="1" x14ac:dyDescent="0.3">
      <c r="A11" s="61" t="s">
        <v>86</v>
      </c>
      <c r="B11" s="62" t="s">
        <v>87</v>
      </c>
      <c r="C11" s="56">
        <f>enrollextractws!G9</f>
        <v>4311.5560000000005</v>
      </c>
      <c r="D11" s="57">
        <f>table34ws!D7</f>
        <v>215.74</v>
      </c>
      <c r="E11" s="58">
        <f t="shared" si="0"/>
        <v>19.984963381848523</v>
      </c>
      <c r="F11" s="59">
        <f t="shared" si="1"/>
        <v>50.037619829128971</v>
      </c>
      <c r="G11" s="57">
        <f>table36ws!D7</f>
        <v>16.45</v>
      </c>
      <c r="H11" s="58">
        <f t="shared" si="2"/>
        <v>262.10066869300914</v>
      </c>
      <c r="I11" s="60">
        <f t="shared" si="3"/>
        <v>3.8153279233761541</v>
      </c>
      <c r="J11" s="57">
        <f>table38ws!D7</f>
        <v>84.55</v>
      </c>
      <c r="K11" s="58">
        <f t="shared" si="4"/>
        <v>50.994157303370791</v>
      </c>
      <c r="L11" s="59">
        <f t="shared" si="5"/>
        <v>19.610089721668928</v>
      </c>
    </row>
    <row r="12" spans="1:12" ht="12" customHeight="1" x14ac:dyDescent="0.3">
      <c r="A12" s="61" t="s">
        <v>88</v>
      </c>
      <c r="B12" s="62" t="s">
        <v>89</v>
      </c>
      <c r="C12" s="56">
        <f>enrollextractws!G10</f>
        <v>158.11799999999999</v>
      </c>
      <c r="D12" s="57">
        <f>table34ws!D8</f>
        <v>14.6</v>
      </c>
      <c r="E12" s="58">
        <f t="shared" si="0"/>
        <v>10.83</v>
      </c>
      <c r="F12" s="59">
        <f t="shared" si="1"/>
        <v>92.336103416435833</v>
      </c>
      <c r="G12" s="57">
        <f>table36ws!D8</f>
        <v>1.66</v>
      </c>
      <c r="H12" s="58">
        <f t="shared" si="2"/>
        <v>95.251807228915666</v>
      </c>
      <c r="I12" s="60">
        <f t="shared" si="3"/>
        <v>10.498488470635854</v>
      </c>
      <c r="J12" s="57">
        <f>table38ws!D8</f>
        <v>6.8</v>
      </c>
      <c r="K12" s="58">
        <f t="shared" si="4"/>
        <v>23.252647058823531</v>
      </c>
      <c r="L12" s="59">
        <f t="shared" si="5"/>
        <v>43.005856385737239</v>
      </c>
    </row>
    <row r="13" spans="1:12" ht="12" customHeight="1" x14ac:dyDescent="0.3">
      <c r="A13" s="61" t="s">
        <v>90</v>
      </c>
      <c r="B13" s="62" t="s">
        <v>91</v>
      </c>
      <c r="C13" s="56">
        <f>enrollextractws!G11</f>
        <v>382.13000000000005</v>
      </c>
      <c r="D13" s="57">
        <f>table34ws!D9</f>
        <v>21.23</v>
      </c>
      <c r="E13" s="58">
        <f t="shared" si="0"/>
        <v>17.999528968440888</v>
      </c>
      <c r="F13" s="59">
        <f t="shared" si="1"/>
        <v>55.557009394708601</v>
      </c>
      <c r="G13" s="57">
        <f>table36ws!D9</f>
        <v>2.65</v>
      </c>
      <c r="H13" s="58">
        <f t="shared" si="2"/>
        <v>144.20000000000002</v>
      </c>
      <c r="I13" s="60">
        <f t="shared" si="3"/>
        <v>6.9348127600554772</v>
      </c>
      <c r="J13" s="57">
        <f>table38ws!D9</f>
        <v>10.94</v>
      </c>
      <c r="K13" s="58">
        <f t="shared" si="4"/>
        <v>34.929616087751377</v>
      </c>
      <c r="L13" s="59">
        <f t="shared" si="5"/>
        <v>28.629000601889405</v>
      </c>
    </row>
    <row r="14" spans="1:12" ht="12" customHeight="1" x14ac:dyDescent="0.3">
      <c r="A14" s="61" t="s">
        <v>92</v>
      </c>
      <c r="B14" s="62" t="s">
        <v>93</v>
      </c>
      <c r="C14" s="56">
        <f>enrollextractws!G12</f>
        <v>2386.1379999999999</v>
      </c>
      <c r="D14" s="57">
        <f>table34ws!D10</f>
        <v>118.45</v>
      </c>
      <c r="E14" s="58">
        <f t="shared" si="0"/>
        <v>20.144685521317012</v>
      </c>
      <c r="F14" s="59">
        <f t="shared" si="1"/>
        <v>49.640884139978496</v>
      </c>
      <c r="G14" s="57">
        <f>table36ws!D10</f>
        <v>8.75</v>
      </c>
      <c r="H14" s="58">
        <f t="shared" si="2"/>
        <v>272.7014857142857</v>
      </c>
      <c r="I14" s="60">
        <f t="shared" si="3"/>
        <v>3.6670133915138186</v>
      </c>
      <c r="J14" s="57">
        <f>table38ws!D10</f>
        <v>58.53</v>
      </c>
      <c r="K14" s="58">
        <f t="shared" si="4"/>
        <v>40.767777208269258</v>
      </c>
      <c r="L14" s="59">
        <f t="shared" si="5"/>
        <v>24.529176434891866</v>
      </c>
    </row>
    <row r="15" spans="1:12" ht="12" customHeight="1" x14ac:dyDescent="0.3">
      <c r="A15" s="61" t="s">
        <v>94</v>
      </c>
      <c r="B15" s="62" t="s">
        <v>95</v>
      </c>
      <c r="C15" s="56">
        <f>enrollextractws!G13</f>
        <v>645.24800000000005</v>
      </c>
      <c r="D15" s="57">
        <f>table34ws!D11</f>
        <v>33.9</v>
      </c>
      <c r="E15" s="58">
        <f t="shared" si="0"/>
        <v>19.033864306784665</v>
      </c>
      <c r="F15" s="59">
        <f t="shared" si="1"/>
        <v>52.537938901011692</v>
      </c>
      <c r="G15" s="57">
        <f>table36ws!D11</f>
        <v>3.59</v>
      </c>
      <c r="H15" s="58">
        <f t="shared" si="2"/>
        <v>179.73481894150419</v>
      </c>
      <c r="I15" s="60">
        <f t="shared" si="3"/>
        <v>5.5637522317000592</v>
      </c>
      <c r="J15" s="57">
        <f>table38ws!D11</f>
        <v>14.37</v>
      </c>
      <c r="K15" s="58">
        <f t="shared" si="4"/>
        <v>44.902435629784279</v>
      </c>
      <c r="L15" s="59">
        <f t="shared" si="5"/>
        <v>22.270506843880181</v>
      </c>
    </row>
    <row r="16" spans="1:12" ht="12" customHeight="1" x14ac:dyDescent="0.3">
      <c r="A16" s="61" t="s">
        <v>96</v>
      </c>
      <c r="B16" s="62" t="s">
        <v>97</v>
      </c>
      <c r="C16" s="56">
        <f>enrollextractws!G14</f>
        <v>18039.22</v>
      </c>
      <c r="D16" s="57">
        <f>table34ws!D12</f>
        <v>926.84</v>
      </c>
      <c r="E16" s="58">
        <f t="shared" si="0"/>
        <v>19.463143584653231</v>
      </c>
      <c r="F16" s="59">
        <f t="shared" si="1"/>
        <v>51.379161626722215</v>
      </c>
      <c r="G16" s="57">
        <f>table36ws!D12</f>
        <v>78.150000000000006</v>
      </c>
      <c r="H16" s="58">
        <f t="shared" si="2"/>
        <v>230.82815099168266</v>
      </c>
      <c r="I16" s="60">
        <f t="shared" si="3"/>
        <v>4.3322272249021854</v>
      </c>
      <c r="J16" s="57">
        <f>table38ws!D12</f>
        <v>377.11</v>
      </c>
      <c r="K16" s="58">
        <f t="shared" si="4"/>
        <v>47.835432632388432</v>
      </c>
      <c r="L16" s="59">
        <f t="shared" si="5"/>
        <v>20.905005870542073</v>
      </c>
    </row>
    <row r="17" spans="1:12" ht="12" customHeight="1" x14ac:dyDescent="0.3">
      <c r="A17" s="61" t="s">
        <v>98</v>
      </c>
      <c r="B17" s="62" t="s">
        <v>99</v>
      </c>
      <c r="C17" s="56">
        <f>enrollextractws!G15</f>
        <v>140.6</v>
      </c>
      <c r="D17" s="57">
        <f>table34ws!D13</f>
        <v>9.59</v>
      </c>
      <c r="E17" s="58">
        <f t="shared" si="0"/>
        <v>14.661105318039624</v>
      </c>
      <c r="F17" s="59">
        <f t="shared" si="1"/>
        <v>68.207681365576107</v>
      </c>
      <c r="G17" s="57">
        <f>table36ws!D13</f>
        <v>0.4</v>
      </c>
      <c r="H17" s="58">
        <f t="shared" si="2"/>
        <v>351.49999999999994</v>
      </c>
      <c r="I17" s="60">
        <f t="shared" si="3"/>
        <v>2.8449502133712663</v>
      </c>
      <c r="J17" s="57">
        <f>table38ws!D13</f>
        <v>2.4300000000000002</v>
      </c>
      <c r="K17" s="58">
        <f t="shared" si="4"/>
        <v>57.860082304526742</v>
      </c>
      <c r="L17" s="59">
        <f t="shared" si="5"/>
        <v>17.283072546230443</v>
      </c>
    </row>
    <row r="18" spans="1:12" ht="12" customHeight="1" x14ac:dyDescent="0.3">
      <c r="A18" s="61" t="s">
        <v>100</v>
      </c>
      <c r="B18" s="62" t="s">
        <v>65</v>
      </c>
      <c r="C18" s="56">
        <f>enrollextractws!G16</f>
        <v>1252.5759999999998</v>
      </c>
      <c r="D18" s="57">
        <f>table34ws!D14</f>
        <v>66.349999999999994</v>
      </c>
      <c r="E18" s="58">
        <f t="shared" si="0"/>
        <v>18.878311981914091</v>
      </c>
      <c r="F18" s="59">
        <f t="shared" si="1"/>
        <v>52.970837697672643</v>
      </c>
      <c r="G18" s="57">
        <f>table36ws!D14</f>
        <v>5.0599999999999996</v>
      </c>
      <c r="H18" s="58">
        <f t="shared" si="2"/>
        <v>247.54466403162053</v>
      </c>
      <c r="I18" s="60">
        <f t="shared" si="3"/>
        <v>4.0396750376823443</v>
      </c>
      <c r="J18" s="57">
        <f>table38ws!D14</f>
        <v>32.03</v>
      </c>
      <c r="K18" s="58">
        <f t="shared" si="4"/>
        <v>39.106337808304708</v>
      </c>
      <c r="L18" s="59">
        <f t="shared" si="5"/>
        <v>25.57130265947935</v>
      </c>
    </row>
    <row r="19" spans="1:12" ht="12" customHeight="1" x14ac:dyDescent="0.3">
      <c r="A19" s="61" t="s">
        <v>101</v>
      </c>
      <c r="B19" s="62" t="s">
        <v>102</v>
      </c>
      <c r="C19" s="56">
        <f>enrollextractws!G17</f>
        <v>821.94</v>
      </c>
      <c r="D19" s="57">
        <f>table34ws!D15</f>
        <v>42.4</v>
      </c>
      <c r="E19" s="58">
        <f t="shared" si="0"/>
        <v>19.385377358490569</v>
      </c>
      <c r="F19" s="59">
        <f t="shared" si="1"/>
        <v>51.585273864272331</v>
      </c>
      <c r="G19" s="57">
        <f>table36ws!D15</f>
        <v>4.38</v>
      </c>
      <c r="H19" s="58">
        <f t="shared" si="2"/>
        <v>187.65753424657535</v>
      </c>
      <c r="I19" s="60">
        <f t="shared" si="3"/>
        <v>5.3288561208847351</v>
      </c>
      <c r="J19" s="57">
        <f>table38ws!D15</f>
        <v>16.54</v>
      </c>
      <c r="K19" s="58">
        <f t="shared" si="4"/>
        <v>49.694074969770263</v>
      </c>
      <c r="L19" s="59">
        <f t="shared" si="5"/>
        <v>20.123123342336424</v>
      </c>
    </row>
    <row r="20" spans="1:12" ht="12" customHeight="1" x14ac:dyDescent="0.3">
      <c r="A20" s="61" t="s">
        <v>103</v>
      </c>
      <c r="B20" s="62" t="s">
        <v>104</v>
      </c>
      <c r="C20" s="56">
        <f>enrollextractws!G18</f>
        <v>2365.4360000000001</v>
      </c>
      <c r="D20" s="57">
        <f>table34ws!D16</f>
        <v>121.95</v>
      </c>
      <c r="E20" s="58">
        <f t="shared" si="0"/>
        <v>19.396769167691676</v>
      </c>
      <c r="F20" s="59">
        <f t="shared" si="1"/>
        <v>51.554977602437773</v>
      </c>
      <c r="G20" s="57">
        <f>table36ws!D16</f>
        <v>10</v>
      </c>
      <c r="H20" s="58">
        <f t="shared" si="2"/>
        <v>236.54360000000003</v>
      </c>
      <c r="I20" s="60">
        <f t="shared" si="3"/>
        <v>4.2275504389042862</v>
      </c>
      <c r="J20" s="57">
        <f>table38ws!D16</f>
        <v>64.02</v>
      </c>
      <c r="K20" s="58">
        <f t="shared" si="4"/>
        <v>36.948391127772574</v>
      </c>
      <c r="L20" s="59">
        <f t="shared" si="5"/>
        <v>27.064777909865242</v>
      </c>
    </row>
    <row r="21" spans="1:12" ht="12" customHeight="1" x14ac:dyDescent="0.3">
      <c r="A21" s="61" t="s">
        <v>105</v>
      </c>
      <c r="B21" s="62" t="s">
        <v>106</v>
      </c>
      <c r="C21" s="56">
        <f>enrollextractws!G19</f>
        <v>13316.121999999999</v>
      </c>
      <c r="D21" s="57">
        <f>table34ws!D17</f>
        <v>655.41</v>
      </c>
      <c r="E21" s="58">
        <f t="shared" si="0"/>
        <v>20.317239590485347</v>
      </c>
      <c r="F21" s="59">
        <f t="shared" si="1"/>
        <v>49.219284713672643</v>
      </c>
      <c r="G21" s="57">
        <f>table36ws!D17</f>
        <v>59.37</v>
      </c>
      <c r="H21" s="58">
        <f t="shared" si="2"/>
        <v>224.29041603503453</v>
      </c>
      <c r="I21" s="60">
        <f t="shared" si="3"/>
        <v>4.4585052615168284</v>
      </c>
      <c r="J21" s="57">
        <f>table38ws!D17</f>
        <v>261.29000000000002</v>
      </c>
      <c r="K21" s="58">
        <f t="shared" si="4"/>
        <v>50.962998966665381</v>
      </c>
      <c r="L21" s="59">
        <f t="shared" si="5"/>
        <v>19.62207916088483</v>
      </c>
    </row>
    <row r="22" spans="1:12" ht="12" customHeight="1" x14ac:dyDescent="0.3">
      <c r="A22" s="61" t="s">
        <v>107</v>
      </c>
      <c r="B22" s="62" t="s">
        <v>108</v>
      </c>
      <c r="C22" s="56">
        <f>enrollextractws!G20</f>
        <v>587.75599999999997</v>
      </c>
      <c r="D22" s="57">
        <f>table34ws!D18</f>
        <v>40</v>
      </c>
      <c r="E22" s="58">
        <f t="shared" si="0"/>
        <v>14.693899999999999</v>
      </c>
      <c r="F22" s="59">
        <f t="shared" si="1"/>
        <v>68.055451581948972</v>
      </c>
      <c r="G22" s="57">
        <f>table36ws!D18</f>
        <v>3.31</v>
      </c>
      <c r="H22" s="58">
        <f t="shared" si="2"/>
        <v>177.56978851963746</v>
      </c>
      <c r="I22" s="60">
        <f t="shared" si="3"/>
        <v>5.6315886184062771</v>
      </c>
      <c r="J22" s="57">
        <f>table38ws!D18</f>
        <v>20</v>
      </c>
      <c r="K22" s="58">
        <f t="shared" si="4"/>
        <v>29.387799999999999</v>
      </c>
      <c r="L22" s="59">
        <f t="shared" si="5"/>
        <v>34.027725790974486</v>
      </c>
    </row>
    <row r="23" spans="1:12" ht="12" customHeight="1" x14ac:dyDescent="0.3">
      <c r="A23" s="61" t="s">
        <v>109</v>
      </c>
      <c r="B23" s="62" t="s">
        <v>110</v>
      </c>
      <c r="C23" s="56">
        <f>enrollextractws!G21</f>
        <v>11.36</v>
      </c>
      <c r="D23" s="57">
        <f>table34ws!D19</f>
        <v>1</v>
      </c>
      <c r="E23" s="58">
        <f t="shared" si="0"/>
        <v>11.36</v>
      </c>
      <c r="F23" s="59">
        <f t="shared" si="1"/>
        <v>88.028169014084511</v>
      </c>
      <c r="G23" s="57">
        <f>table36ws!D19</f>
        <v>0</v>
      </c>
      <c r="H23" s="58">
        <f t="shared" si="2"/>
        <v>0</v>
      </c>
      <c r="I23" s="60">
        <f t="shared" si="3"/>
        <v>0</v>
      </c>
      <c r="J23" s="57">
        <f>table38ws!D19</f>
        <v>0.25</v>
      </c>
      <c r="K23" s="58">
        <f t="shared" si="4"/>
        <v>45.44</v>
      </c>
      <c r="L23" s="59">
        <f t="shared" si="5"/>
        <v>22.007042253521128</v>
      </c>
    </row>
    <row r="24" spans="1:12" ht="12" customHeight="1" x14ac:dyDescent="0.3">
      <c r="A24" s="61" t="s">
        <v>111</v>
      </c>
      <c r="B24" s="62" t="s">
        <v>112</v>
      </c>
      <c r="C24" s="56">
        <f>enrollextractws!G22</f>
        <v>400.64600000000002</v>
      </c>
      <c r="D24" s="57">
        <f>table34ws!D20</f>
        <v>26.29</v>
      </c>
      <c r="E24" s="58">
        <f t="shared" si="0"/>
        <v>15.239482693039179</v>
      </c>
      <c r="F24" s="59">
        <f t="shared" si="1"/>
        <v>65.619025274182192</v>
      </c>
      <c r="G24" s="57">
        <f>table36ws!D20</f>
        <v>3</v>
      </c>
      <c r="H24" s="58">
        <f t="shared" si="2"/>
        <v>133.54866666666666</v>
      </c>
      <c r="I24" s="60">
        <f t="shared" si="3"/>
        <v>7.4879070301463138</v>
      </c>
      <c r="J24" s="57">
        <f>table38ws!D20</f>
        <v>14.84</v>
      </c>
      <c r="K24" s="58">
        <f t="shared" si="4"/>
        <v>26.997708894878709</v>
      </c>
      <c r="L24" s="59">
        <f t="shared" si="5"/>
        <v>37.040180109123767</v>
      </c>
    </row>
    <row r="25" spans="1:12" ht="12" customHeight="1" x14ac:dyDescent="0.3">
      <c r="A25" s="61" t="s">
        <v>113</v>
      </c>
      <c r="B25" s="62" t="s">
        <v>114</v>
      </c>
      <c r="C25" s="56">
        <f>enrollextractws!G23</f>
        <v>1192.2619999999999</v>
      </c>
      <c r="D25" s="57">
        <f>table34ws!D21</f>
        <v>70.59</v>
      </c>
      <c r="E25" s="58">
        <f t="shared" si="0"/>
        <v>16.889956084431223</v>
      </c>
      <c r="F25" s="59">
        <f t="shared" si="1"/>
        <v>59.20678508582845</v>
      </c>
      <c r="G25" s="57">
        <f>table36ws!D21</f>
        <v>6</v>
      </c>
      <c r="H25" s="58">
        <f t="shared" si="2"/>
        <v>198.71033333333332</v>
      </c>
      <c r="I25" s="60">
        <f t="shared" si="3"/>
        <v>5.0324509210223924</v>
      </c>
      <c r="J25" s="57">
        <f>table38ws!D21</f>
        <v>32.56</v>
      </c>
      <c r="K25" s="58">
        <f t="shared" si="4"/>
        <v>36.617383292383288</v>
      </c>
      <c r="L25" s="59">
        <f t="shared" si="5"/>
        <v>27.309433664748187</v>
      </c>
    </row>
    <row r="26" spans="1:12" ht="12" customHeight="1" x14ac:dyDescent="0.3">
      <c r="A26" s="61" t="s">
        <v>115</v>
      </c>
      <c r="B26" s="62" t="s">
        <v>116</v>
      </c>
      <c r="C26" s="56">
        <f>enrollextractws!G24</f>
        <v>1529.8320000000001</v>
      </c>
      <c r="D26" s="57">
        <f>table34ws!D22</f>
        <v>87.15</v>
      </c>
      <c r="E26" s="58">
        <f t="shared" si="0"/>
        <v>17.554010327022375</v>
      </c>
      <c r="F26" s="59">
        <f t="shared" si="1"/>
        <v>56.96703951806473</v>
      </c>
      <c r="G26" s="57">
        <f>table36ws!D22</f>
        <v>6</v>
      </c>
      <c r="H26" s="58">
        <f t="shared" si="2"/>
        <v>254.97200000000001</v>
      </c>
      <c r="I26" s="60">
        <f t="shared" si="3"/>
        <v>3.9219992783521329</v>
      </c>
      <c r="J26" s="57">
        <f>table38ws!D22</f>
        <v>30.78</v>
      </c>
      <c r="K26" s="58">
        <f t="shared" si="4"/>
        <v>49.702144249512671</v>
      </c>
      <c r="L26" s="59">
        <f t="shared" si="5"/>
        <v>20.119856297946441</v>
      </c>
    </row>
    <row r="27" spans="1:12" ht="12" customHeight="1" x14ac:dyDescent="0.3">
      <c r="A27" s="61" t="s">
        <v>117</v>
      </c>
      <c r="B27" s="62" t="s">
        <v>118</v>
      </c>
      <c r="C27" s="56">
        <f>enrollextractws!G25</f>
        <v>1168.0159999999998</v>
      </c>
      <c r="D27" s="57">
        <f>table34ws!D23</f>
        <v>76.23</v>
      </c>
      <c r="E27" s="58">
        <f t="shared" si="0"/>
        <v>15.322261576807028</v>
      </c>
      <c r="F27" s="59">
        <f t="shared" si="1"/>
        <v>65.264516924425706</v>
      </c>
      <c r="G27" s="57">
        <f>table36ws!D23</f>
        <v>8</v>
      </c>
      <c r="H27" s="58">
        <f t="shared" si="2"/>
        <v>146.00199999999998</v>
      </c>
      <c r="I27" s="60">
        <f t="shared" si="3"/>
        <v>6.8492212435446094</v>
      </c>
      <c r="J27" s="57">
        <f>table38ws!D23</f>
        <v>38.24</v>
      </c>
      <c r="K27" s="58">
        <f t="shared" si="4"/>
        <v>30.544351464435142</v>
      </c>
      <c r="L27" s="59">
        <f t="shared" si="5"/>
        <v>32.739277544143235</v>
      </c>
    </row>
    <row r="28" spans="1:12" ht="12" customHeight="1" x14ac:dyDescent="0.3">
      <c r="A28" s="61" t="s">
        <v>119</v>
      </c>
      <c r="B28" s="62" t="s">
        <v>120</v>
      </c>
      <c r="C28" s="56">
        <f>enrollextractws!G26</f>
        <v>6531.9980000000005</v>
      </c>
      <c r="D28" s="57">
        <f>table34ws!D24</f>
        <v>335.31</v>
      </c>
      <c r="E28" s="58">
        <f t="shared" si="0"/>
        <v>19.48047478452775</v>
      </c>
      <c r="F28" s="59">
        <f t="shared" si="1"/>
        <v>51.333451112507994</v>
      </c>
      <c r="G28" s="57">
        <f>table36ws!D24</f>
        <v>27.08</v>
      </c>
      <c r="H28" s="58">
        <f t="shared" si="2"/>
        <v>241.2111521418021</v>
      </c>
      <c r="I28" s="60">
        <f t="shared" si="3"/>
        <v>4.1457452987585111</v>
      </c>
      <c r="J28" s="57">
        <f>table38ws!D24</f>
        <v>164.47</v>
      </c>
      <c r="K28" s="58">
        <f t="shared" si="4"/>
        <v>39.715437465799241</v>
      </c>
      <c r="L28" s="59">
        <f t="shared" si="5"/>
        <v>25.179125896854224</v>
      </c>
    </row>
    <row r="29" spans="1:12" ht="12" customHeight="1" x14ac:dyDescent="0.3">
      <c r="A29" s="61" t="s">
        <v>683</v>
      </c>
      <c r="B29" s="62" t="s">
        <v>679</v>
      </c>
      <c r="C29" s="56">
        <f>enrollextractws!G27</f>
        <v>214.25200000000001</v>
      </c>
      <c r="D29" s="57">
        <f>table34ws!D25</f>
        <v>13.86</v>
      </c>
      <c r="E29" s="58">
        <f t="shared" si="0"/>
        <v>15.458297258297259</v>
      </c>
      <c r="F29" s="59">
        <f t="shared" si="1"/>
        <v>64.690177921326281</v>
      </c>
      <c r="G29" s="57">
        <f>table36ws!D25</f>
        <v>3</v>
      </c>
      <c r="H29" s="58">
        <f t="shared" si="2"/>
        <v>71.417333333333332</v>
      </c>
      <c r="I29" s="60">
        <f t="shared" si="3"/>
        <v>14.002203013274087</v>
      </c>
      <c r="J29" s="57">
        <f>table38ws!D25</f>
        <v>4.7300000000000004</v>
      </c>
      <c r="K29" s="58">
        <f t="shared" si="4"/>
        <v>45.29640591966173</v>
      </c>
      <c r="L29" s="59">
        <f t="shared" si="5"/>
        <v>22.076806750928814</v>
      </c>
    </row>
    <row r="30" spans="1:12" ht="12" customHeight="1" x14ac:dyDescent="0.3">
      <c r="A30" s="61" t="s">
        <v>121</v>
      </c>
      <c r="B30" s="62" t="s">
        <v>122</v>
      </c>
      <c r="C30" s="56">
        <f>enrollextractws!G28</f>
        <v>3260.5020000000004</v>
      </c>
      <c r="D30" s="57">
        <f>table34ws!D26</f>
        <v>165.31</v>
      </c>
      <c r="E30" s="58">
        <f t="shared" si="0"/>
        <v>19.723561792994982</v>
      </c>
      <c r="F30" s="59">
        <f t="shared" si="1"/>
        <v>50.700781658775234</v>
      </c>
      <c r="G30" s="57">
        <f>table36ws!D26</f>
        <v>14.33</v>
      </c>
      <c r="H30" s="58">
        <f t="shared" si="2"/>
        <v>227.52979762735524</v>
      </c>
      <c r="I30" s="60">
        <f t="shared" si="3"/>
        <v>4.3950287409730153</v>
      </c>
      <c r="J30" s="57">
        <f>table38ws!D26</f>
        <v>70.05</v>
      </c>
      <c r="K30" s="58">
        <f t="shared" si="4"/>
        <v>46.545353319057824</v>
      </c>
      <c r="L30" s="59">
        <f t="shared" si="5"/>
        <v>21.48442172401673</v>
      </c>
    </row>
    <row r="31" spans="1:12" ht="12" customHeight="1" x14ac:dyDescent="0.3">
      <c r="A31" s="61" t="s">
        <v>123</v>
      </c>
      <c r="B31" s="62" t="s">
        <v>124</v>
      </c>
      <c r="C31" s="56">
        <f>enrollextractws!G29</f>
        <v>383.14399999999995</v>
      </c>
      <c r="D31" s="57">
        <f>table34ws!D27</f>
        <v>20.6</v>
      </c>
      <c r="E31" s="58">
        <f t="shared" si="0"/>
        <v>18.59922330097087</v>
      </c>
      <c r="F31" s="59">
        <f t="shared" si="1"/>
        <v>53.765686008393722</v>
      </c>
      <c r="G31" s="57">
        <f>table36ws!D27</f>
        <v>3.46</v>
      </c>
      <c r="H31" s="58">
        <f t="shared" si="2"/>
        <v>110.73526011560692</v>
      </c>
      <c r="I31" s="60">
        <f t="shared" si="3"/>
        <v>9.0305472616039939</v>
      </c>
      <c r="J31" s="57">
        <f>table38ws!D27</f>
        <v>18.75</v>
      </c>
      <c r="K31" s="58">
        <f t="shared" si="4"/>
        <v>20.434346666666663</v>
      </c>
      <c r="L31" s="59">
        <f t="shared" si="5"/>
        <v>48.93721420666904</v>
      </c>
    </row>
    <row r="32" spans="1:12" ht="12" customHeight="1" x14ac:dyDescent="0.3">
      <c r="A32" s="61" t="s">
        <v>125</v>
      </c>
      <c r="B32" s="62" t="s">
        <v>126</v>
      </c>
      <c r="C32" s="56">
        <f>enrollextractws!G30</f>
        <v>2481.7260000000001</v>
      </c>
      <c r="D32" s="57">
        <f>table34ws!D28</f>
        <v>114.18</v>
      </c>
      <c r="E32" s="58">
        <f t="shared" si="0"/>
        <v>21.735207566999474</v>
      </c>
      <c r="F32" s="59">
        <f t="shared" si="1"/>
        <v>46.00830228639262</v>
      </c>
      <c r="G32" s="57">
        <f>table36ws!D28</f>
        <v>10.14</v>
      </c>
      <c r="H32" s="58">
        <f t="shared" si="2"/>
        <v>244.74615384615385</v>
      </c>
      <c r="I32" s="60">
        <f t="shared" si="3"/>
        <v>4.0858660464531544</v>
      </c>
      <c r="J32" s="57">
        <f>table38ws!D28</f>
        <v>38.81</v>
      </c>
      <c r="K32" s="58">
        <f t="shared" si="4"/>
        <v>63.94552950270549</v>
      </c>
      <c r="L32" s="59">
        <f t="shared" si="5"/>
        <v>15.638309789235395</v>
      </c>
    </row>
    <row r="33" spans="1:12" ht="12" customHeight="1" x14ac:dyDescent="0.3">
      <c r="A33" s="61" t="s">
        <v>127</v>
      </c>
      <c r="B33" s="62" t="s">
        <v>128</v>
      </c>
      <c r="C33" s="56">
        <f>enrollextractws!G31</f>
        <v>459.96400000000006</v>
      </c>
      <c r="D33" s="57">
        <f>table34ws!D29</f>
        <v>28</v>
      </c>
      <c r="E33" s="58">
        <f t="shared" si="0"/>
        <v>16.427285714285716</v>
      </c>
      <c r="F33" s="59">
        <f t="shared" si="1"/>
        <v>60.874329295336146</v>
      </c>
      <c r="G33" s="57">
        <f>table36ws!D29</f>
        <v>4.91</v>
      </c>
      <c r="H33" s="58">
        <f t="shared" si="2"/>
        <v>93.679022403258671</v>
      </c>
      <c r="I33" s="60">
        <f t="shared" si="3"/>
        <v>10.674748458575017</v>
      </c>
      <c r="J33" s="57">
        <f>table38ws!D29</f>
        <v>22.35</v>
      </c>
      <c r="K33" s="58">
        <f t="shared" si="4"/>
        <v>20.580044742729307</v>
      </c>
      <c r="L33" s="59">
        <f t="shared" si="5"/>
        <v>48.590759276812967</v>
      </c>
    </row>
    <row r="34" spans="1:12" ht="12" customHeight="1" x14ac:dyDescent="0.3">
      <c r="A34" s="61" t="s">
        <v>129</v>
      </c>
      <c r="B34" s="62" t="s">
        <v>130</v>
      </c>
      <c r="C34" s="56">
        <f>enrollextractws!G32</f>
        <v>3735.81</v>
      </c>
      <c r="D34" s="57">
        <f>table34ws!D30</f>
        <v>120.79</v>
      </c>
      <c r="E34" s="58">
        <f t="shared" si="0"/>
        <v>30.928139746667767</v>
      </c>
      <c r="F34" s="59">
        <f t="shared" si="1"/>
        <v>32.333014794649621</v>
      </c>
      <c r="G34" s="57">
        <f>table36ws!D30</f>
        <v>4.17</v>
      </c>
      <c r="H34" s="58">
        <f t="shared" si="2"/>
        <v>895.87769784172667</v>
      </c>
      <c r="I34" s="60">
        <f t="shared" si="3"/>
        <v>1.1162237908244799</v>
      </c>
      <c r="J34" s="57">
        <f>table38ws!D30</f>
        <v>35.72</v>
      </c>
      <c r="K34" s="58">
        <f t="shared" si="4"/>
        <v>104.58594624860022</v>
      </c>
      <c r="L34" s="59">
        <f t="shared" si="5"/>
        <v>9.5615141026979416</v>
      </c>
    </row>
    <row r="35" spans="1:12" ht="12" customHeight="1" x14ac:dyDescent="0.3">
      <c r="A35" s="61" t="s">
        <v>626</v>
      </c>
      <c r="B35" s="62" t="s">
        <v>631</v>
      </c>
      <c r="C35" s="56">
        <f>enrollextractws!G33</f>
        <v>90.046000000000006</v>
      </c>
      <c r="D35" s="57">
        <f>table34ws!D31</f>
        <v>18</v>
      </c>
      <c r="E35" s="58">
        <f t="shared" si="0"/>
        <v>5.0025555555555563</v>
      </c>
      <c r="F35" s="59">
        <f t="shared" si="1"/>
        <v>199.89782999800101</v>
      </c>
      <c r="G35" s="57">
        <f>table36ws!D31</f>
        <v>4</v>
      </c>
      <c r="H35" s="58">
        <f t="shared" si="2"/>
        <v>22.511500000000002</v>
      </c>
      <c r="I35" s="60">
        <f t="shared" si="3"/>
        <v>44.421739999555783</v>
      </c>
      <c r="J35" s="57">
        <f>table38ws!D31</f>
        <v>15.95</v>
      </c>
      <c r="K35" s="58">
        <f t="shared" si="4"/>
        <v>5.6455172413793111</v>
      </c>
      <c r="L35" s="59">
        <f t="shared" si="5"/>
        <v>177.13168824822867</v>
      </c>
    </row>
    <row r="36" spans="1:12" ht="12" customHeight="1" x14ac:dyDescent="0.3">
      <c r="A36" s="61" t="s">
        <v>131</v>
      </c>
      <c r="B36" s="62" t="s">
        <v>132</v>
      </c>
      <c r="C36" s="56">
        <f>enrollextractws!G34</f>
        <v>20286.242000000006</v>
      </c>
      <c r="D36" s="57">
        <f>table34ws!D32</f>
        <v>1027.57</v>
      </c>
      <c r="E36" s="58">
        <f t="shared" si="0"/>
        <v>19.741956265753192</v>
      </c>
      <c r="F36" s="59">
        <f t="shared" si="1"/>
        <v>50.653541449421709</v>
      </c>
      <c r="G36" s="57">
        <f>table36ws!D32</f>
        <v>80.28</v>
      </c>
      <c r="H36" s="58">
        <f t="shared" si="2"/>
        <v>252.69359740906833</v>
      </c>
      <c r="I36" s="60">
        <f t="shared" si="3"/>
        <v>3.9573618415870211</v>
      </c>
      <c r="J36" s="57">
        <f>table38ws!D32</f>
        <v>495.52</v>
      </c>
      <c r="K36" s="58">
        <f t="shared" si="4"/>
        <v>40.93930012915726</v>
      </c>
      <c r="L36" s="59">
        <f t="shared" si="5"/>
        <v>24.426406822909826</v>
      </c>
    </row>
    <row r="37" spans="1:12" ht="12" customHeight="1" x14ac:dyDescent="0.3">
      <c r="A37" s="61" t="s">
        <v>133</v>
      </c>
      <c r="B37" s="62" t="s">
        <v>134</v>
      </c>
      <c r="C37" s="56">
        <f>enrollextractws!G35</f>
        <v>1985.2279999999996</v>
      </c>
      <c r="D37" s="57">
        <f>table34ws!D33</f>
        <v>96.27</v>
      </c>
      <c r="E37" s="58">
        <f t="shared" si="0"/>
        <v>20.621460475745298</v>
      </c>
      <c r="F37" s="59">
        <f t="shared" si="1"/>
        <v>48.493170557739468</v>
      </c>
      <c r="G37" s="57">
        <f>table36ws!D33</f>
        <v>8.83</v>
      </c>
      <c r="H37" s="58">
        <f t="shared" si="2"/>
        <v>224.82763306908262</v>
      </c>
      <c r="I37" s="60">
        <f t="shared" si="3"/>
        <v>4.4478518336432895</v>
      </c>
      <c r="J37" s="57">
        <f>table38ws!D33</f>
        <v>40.159999999999997</v>
      </c>
      <c r="K37" s="58">
        <f t="shared" si="4"/>
        <v>49.432968127490035</v>
      </c>
      <c r="L37" s="59">
        <f t="shared" si="5"/>
        <v>20.229414455165859</v>
      </c>
    </row>
    <row r="38" spans="1:12" ht="12" customHeight="1" x14ac:dyDescent="0.3">
      <c r="A38" s="61" t="s">
        <v>135</v>
      </c>
      <c r="B38" s="62" t="s">
        <v>66</v>
      </c>
      <c r="C38" s="56">
        <f>enrollextractws!G36</f>
        <v>1764.7139999999999</v>
      </c>
      <c r="D38" s="57">
        <f>table34ws!D34</f>
        <v>96.49</v>
      </c>
      <c r="E38" s="58">
        <f t="shared" si="0"/>
        <v>18.289086952015754</v>
      </c>
      <c r="F38" s="59">
        <f t="shared" si="1"/>
        <v>54.677415150556968</v>
      </c>
      <c r="G38" s="57">
        <f>table36ws!D34</f>
        <v>7.95</v>
      </c>
      <c r="H38" s="58">
        <f t="shared" si="2"/>
        <v>221.97660377358488</v>
      </c>
      <c r="I38" s="60">
        <f t="shared" si="3"/>
        <v>4.5049792770953259</v>
      </c>
      <c r="J38" s="57">
        <f>table38ws!D34</f>
        <v>37.79</v>
      </c>
      <c r="K38" s="58">
        <f t="shared" si="4"/>
        <v>46.697909499867691</v>
      </c>
      <c r="L38" s="59">
        <f t="shared" si="5"/>
        <v>21.414234827853129</v>
      </c>
    </row>
    <row r="39" spans="1:12" ht="12" customHeight="1" x14ac:dyDescent="0.3">
      <c r="A39" s="61" t="s">
        <v>136</v>
      </c>
      <c r="B39" s="62" t="s">
        <v>137</v>
      </c>
      <c r="C39" s="56">
        <f>enrollextractws!G37</f>
        <v>172.66</v>
      </c>
      <c r="D39" s="57">
        <f>table34ws!D35</f>
        <v>11.53</v>
      </c>
      <c r="E39" s="58">
        <f t="shared" si="0"/>
        <v>14.97484822202949</v>
      </c>
      <c r="F39" s="59">
        <f t="shared" si="1"/>
        <v>66.778640101934428</v>
      </c>
      <c r="G39" s="57">
        <f>table36ws!D35</f>
        <v>1.19</v>
      </c>
      <c r="H39" s="58">
        <f t="shared" si="2"/>
        <v>145.09243697478993</v>
      </c>
      <c r="I39" s="60">
        <f t="shared" si="3"/>
        <v>6.8921579983783152</v>
      </c>
      <c r="J39" s="57">
        <f>table38ws!D35</f>
        <v>5.3</v>
      </c>
      <c r="K39" s="58">
        <f t="shared" si="4"/>
        <v>32.577358490566041</v>
      </c>
      <c r="L39" s="59">
        <f t="shared" si="5"/>
        <v>30.696165875130312</v>
      </c>
    </row>
    <row r="40" spans="1:12" ht="12" customHeight="1" x14ac:dyDescent="0.3">
      <c r="A40" s="61" t="s">
        <v>138</v>
      </c>
      <c r="B40" s="62" t="s">
        <v>139</v>
      </c>
      <c r="C40" s="56">
        <f>enrollextractws!G38</f>
        <v>2531.56</v>
      </c>
      <c r="D40" s="57">
        <f>table34ws!D36</f>
        <v>125.09</v>
      </c>
      <c r="E40" s="58">
        <f t="shared" si="0"/>
        <v>20.237908705731872</v>
      </c>
      <c r="F40" s="59">
        <f t="shared" si="1"/>
        <v>49.412220133040499</v>
      </c>
      <c r="G40" s="57">
        <f>table36ws!D36</f>
        <v>10.95</v>
      </c>
      <c r="H40" s="58">
        <f t="shared" si="2"/>
        <v>231.19269406392695</v>
      </c>
      <c r="I40" s="60">
        <f t="shared" si="3"/>
        <v>4.3253961983915055</v>
      </c>
      <c r="J40" s="57">
        <f>table38ws!D36</f>
        <v>49.73</v>
      </c>
      <c r="K40" s="58">
        <f t="shared" si="4"/>
        <v>50.906092901669012</v>
      </c>
      <c r="L40" s="59">
        <f t="shared" si="5"/>
        <v>19.644013967672109</v>
      </c>
    </row>
    <row r="41" spans="1:12" ht="12" customHeight="1" x14ac:dyDescent="0.3">
      <c r="A41" s="61" t="s">
        <v>140</v>
      </c>
      <c r="B41" s="62" t="s">
        <v>141</v>
      </c>
      <c r="C41" s="56">
        <f>enrollextractws!G39</f>
        <v>21094.878000000008</v>
      </c>
      <c r="D41" s="57">
        <f>table34ws!D37</f>
        <v>1085.19</v>
      </c>
      <c r="E41" s="58">
        <f t="shared" si="0"/>
        <v>19.438879827495651</v>
      </c>
      <c r="F41" s="59">
        <f t="shared" si="1"/>
        <v>51.44329348574567</v>
      </c>
      <c r="G41" s="57">
        <f>table36ws!D37</f>
        <v>98.84</v>
      </c>
      <c r="H41" s="58">
        <f t="shared" si="2"/>
        <v>213.42450424929186</v>
      </c>
      <c r="I41" s="60">
        <f t="shared" si="3"/>
        <v>4.6854975885615442</v>
      </c>
      <c r="J41" s="57">
        <f>table38ws!D37</f>
        <v>345.66</v>
      </c>
      <c r="K41" s="58">
        <f t="shared" si="4"/>
        <v>61.02782503037669</v>
      </c>
      <c r="L41" s="59">
        <f t="shared" si="5"/>
        <v>16.385968195691859</v>
      </c>
    </row>
    <row r="42" spans="1:12" ht="12" customHeight="1" x14ac:dyDescent="0.3">
      <c r="A42" s="61" t="s">
        <v>142</v>
      </c>
      <c r="B42" s="62" t="s">
        <v>143</v>
      </c>
      <c r="C42" s="56">
        <f>enrollextractws!G40</f>
        <v>6876.7119999999995</v>
      </c>
      <c r="D42" s="57">
        <f>table34ws!D38</f>
        <v>339.4</v>
      </c>
      <c r="E42" s="58">
        <f t="shared" si="0"/>
        <v>20.261378903948145</v>
      </c>
      <c r="F42" s="59">
        <f t="shared" si="1"/>
        <v>49.354982439282026</v>
      </c>
      <c r="G42" s="57">
        <f>table36ws!D38</f>
        <v>20.38</v>
      </c>
      <c r="H42" s="58">
        <f t="shared" si="2"/>
        <v>337.42453385672229</v>
      </c>
      <c r="I42" s="60">
        <f t="shared" si="3"/>
        <v>2.9636256396952496</v>
      </c>
      <c r="J42" s="57">
        <f>table38ws!D38</f>
        <v>127.01</v>
      </c>
      <c r="K42" s="58">
        <f t="shared" si="4"/>
        <v>54.143075348397758</v>
      </c>
      <c r="L42" s="59">
        <f t="shared" si="5"/>
        <v>18.469582556314705</v>
      </c>
    </row>
    <row r="43" spans="1:12" ht="12" customHeight="1" x14ac:dyDescent="0.3">
      <c r="A43" s="61" t="s">
        <v>144</v>
      </c>
      <c r="B43" s="62" t="s">
        <v>145</v>
      </c>
      <c r="C43" s="56">
        <f>enrollextractws!G41</f>
        <v>12311.99</v>
      </c>
      <c r="D43" s="57">
        <f>table34ws!D39</f>
        <v>604.29</v>
      </c>
      <c r="E43" s="58">
        <f t="shared" si="0"/>
        <v>20.374307038011551</v>
      </c>
      <c r="F43" s="59">
        <f t="shared" si="1"/>
        <v>49.0814238802988</v>
      </c>
      <c r="G43" s="57">
        <f>table36ws!D39</f>
        <v>50.34</v>
      </c>
      <c r="H43" s="58">
        <f t="shared" si="2"/>
        <v>244.57667858561777</v>
      </c>
      <c r="I43" s="60">
        <f t="shared" si="3"/>
        <v>4.0886972780192323</v>
      </c>
      <c r="J43" s="57">
        <f>table38ws!D39</f>
        <v>269.36</v>
      </c>
      <c r="K43" s="58">
        <f t="shared" si="4"/>
        <v>45.708308583308579</v>
      </c>
      <c r="L43" s="59">
        <f t="shared" si="5"/>
        <v>21.877860524578075</v>
      </c>
    </row>
    <row r="44" spans="1:12" ht="12" customHeight="1" x14ac:dyDescent="0.3">
      <c r="A44" s="61" t="s">
        <v>146</v>
      </c>
      <c r="B44" s="62" t="s">
        <v>147</v>
      </c>
      <c r="C44" s="56">
        <f>enrollextractws!G42</f>
        <v>4115.4000000000005</v>
      </c>
      <c r="D44" s="57">
        <f>table34ws!D40</f>
        <v>200.53</v>
      </c>
      <c r="E44" s="58">
        <f t="shared" si="0"/>
        <v>20.522615070064333</v>
      </c>
      <c r="F44" s="59">
        <f t="shared" si="1"/>
        <v>48.726733731836511</v>
      </c>
      <c r="G44" s="57">
        <f>table36ws!D40</f>
        <v>17</v>
      </c>
      <c r="H44" s="58">
        <f t="shared" si="2"/>
        <v>242.08235294117651</v>
      </c>
      <c r="I44" s="60">
        <f t="shared" si="3"/>
        <v>4.1308256791563389</v>
      </c>
      <c r="J44" s="57">
        <f>table38ws!D40</f>
        <v>65.28</v>
      </c>
      <c r="K44" s="58">
        <f t="shared" si="4"/>
        <v>63.04227941176471</v>
      </c>
      <c r="L44" s="59">
        <f t="shared" si="5"/>
        <v>15.862370607960342</v>
      </c>
    </row>
    <row r="45" spans="1:12" ht="12" customHeight="1" x14ac:dyDescent="0.3">
      <c r="A45" s="61" t="s">
        <v>694</v>
      </c>
      <c r="B45" s="62" t="s">
        <v>701</v>
      </c>
      <c r="C45" s="56">
        <f>enrollextractws!G43</f>
        <v>62.811999999999991</v>
      </c>
      <c r="D45" s="57">
        <f>table34ws!D41</f>
        <v>3.05</v>
      </c>
      <c r="E45" s="58">
        <f t="shared" si="0"/>
        <v>20.594098360655735</v>
      </c>
      <c r="F45" s="59">
        <f t="shared" si="1"/>
        <v>48.557600458511118</v>
      </c>
      <c r="G45" s="57">
        <f>table36ws!D41</f>
        <v>0.5</v>
      </c>
      <c r="H45" s="58">
        <f t="shared" si="2"/>
        <v>125.62399999999998</v>
      </c>
      <c r="I45" s="60">
        <f t="shared" si="3"/>
        <v>7.9602623702477242</v>
      </c>
      <c r="J45" s="57">
        <f>table38ws!D41</f>
        <v>2.7</v>
      </c>
      <c r="K45" s="58">
        <f t="shared" si="4"/>
        <v>23.263703703703698</v>
      </c>
      <c r="L45" s="59">
        <f t="shared" si="5"/>
        <v>42.985416799337713</v>
      </c>
    </row>
    <row r="46" spans="1:12" ht="12" customHeight="1" x14ac:dyDescent="0.3">
      <c r="A46" s="61" t="s">
        <v>148</v>
      </c>
      <c r="B46" s="62" t="s">
        <v>149</v>
      </c>
      <c r="C46" s="56">
        <f>enrollextractws!G44</f>
        <v>317.59999999999997</v>
      </c>
      <c r="D46" s="57">
        <f>table34ws!D42</f>
        <v>22.56</v>
      </c>
      <c r="E46" s="58">
        <f t="shared" si="0"/>
        <v>14.078014184397162</v>
      </c>
      <c r="F46" s="59">
        <f t="shared" si="1"/>
        <v>71.032745591939545</v>
      </c>
      <c r="G46" s="57">
        <f>table36ws!D42</f>
        <v>1.97</v>
      </c>
      <c r="H46" s="58">
        <f t="shared" si="2"/>
        <v>161.2182741116751</v>
      </c>
      <c r="I46" s="60">
        <f t="shared" si="3"/>
        <v>6.2027707808564232</v>
      </c>
      <c r="J46" s="57">
        <f>table38ws!D42</f>
        <v>12.1</v>
      </c>
      <c r="K46" s="58">
        <f t="shared" si="4"/>
        <v>26.24793388429752</v>
      </c>
      <c r="L46" s="59">
        <f t="shared" si="5"/>
        <v>38.098236775818648</v>
      </c>
    </row>
    <row r="47" spans="1:12" ht="12" customHeight="1" x14ac:dyDescent="0.3">
      <c r="A47" s="61" t="s">
        <v>150</v>
      </c>
      <c r="B47" s="62" t="s">
        <v>151</v>
      </c>
      <c r="C47" s="56">
        <f>enrollextractws!G45</f>
        <v>683.23199999999997</v>
      </c>
      <c r="D47" s="57">
        <f>table34ws!D43</f>
        <v>2.79</v>
      </c>
      <c r="E47" s="58">
        <f t="shared" si="0"/>
        <v>244.88602150537633</v>
      </c>
      <c r="F47" s="59">
        <f t="shared" si="1"/>
        <v>4.0835323872418154</v>
      </c>
      <c r="G47" s="57">
        <f>table36ws!D43</f>
        <v>0.51</v>
      </c>
      <c r="H47" s="58">
        <f t="shared" si="2"/>
        <v>1339.670588235294</v>
      </c>
      <c r="I47" s="60">
        <f t="shared" si="3"/>
        <v>0.74645215680764365</v>
      </c>
      <c r="J47" s="57">
        <f>table38ws!D43</f>
        <v>1.34</v>
      </c>
      <c r="K47" s="58">
        <f t="shared" si="4"/>
        <v>509.87462686567159</v>
      </c>
      <c r="L47" s="59">
        <f t="shared" si="5"/>
        <v>1.9612664512200835</v>
      </c>
    </row>
    <row r="48" spans="1:12" ht="12" customHeight="1" x14ac:dyDescent="0.3">
      <c r="A48" s="61" t="s">
        <v>152</v>
      </c>
      <c r="B48" s="62" t="s">
        <v>153</v>
      </c>
      <c r="C48" s="56">
        <f>enrollextractws!G46</f>
        <v>6137.1420000000007</v>
      </c>
      <c r="D48" s="57">
        <f>table34ws!D44</f>
        <v>321.61</v>
      </c>
      <c r="E48" s="58">
        <f t="shared" si="0"/>
        <v>19.082559621902305</v>
      </c>
      <c r="F48" s="59">
        <f t="shared" si="1"/>
        <v>52.403871378566762</v>
      </c>
      <c r="G48" s="57">
        <f>table36ws!D44</f>
        <v>24.7</v>
      </c>
      <c r="H48" s="58">
        <f t="shared" si="2"/>
        <v>248.46728744939276</v>
      </c>
      <c r="I48" s="60">
        <f t="shared" si="3"/>
        <v>4.0246746775616398</v>
      </c>
      <c r="J48" s="57">
        <f>table38ws!D44</f>
        <v>157.65</v>
      </c>
      <c r="K48" s="58">
        <f t="shared" si="4"/>
        <v>38.928905803996194</v>
      </c>
      <c r="L48" s="59">
        <f t="shared" si="5"/>
        <v>25.687852749700102</v>
      </c>
    </row>
    <row r="49" spans="1:12" ht="12" customHeight="1" x14ac:dyDescent="0.3">
      <c r="A49" s="61" t="s">
        <v>154</v>
      </c>
      <c r="B49" s="62" t="s">
        <v>155</v>
      </c>
      <c r="C49" s="56">
        <f>enrollextractws!G47</f>
        <v>636.58000000000004</v>
      </c>
      <c r="D49" s="57">
        <f>table34ws!D45</f>
        <v>36.32</v>
      </c>
      <c r="E49" s="58">
        <f t="shared" si="0"/>
        <v>17.526982378854626</v>
      </c>
      <c r="F49" s="59">
        <f t="shared" si="1"/>
        <v>57.054887052687796</v>
      </c>
      <c r="G49" s="57">
        <f>table36ws!D45</f>
        <v>4</v>
      </c>
      <c r="H49" s="58">
        <f t="shared" si="2"/>
        <v>159.14500000000001</v>
      </c>
      <c r="I49" s="60">
        <f t="shared" si="3"/>
        <v>6.2835778692387434</v>
      </c>
      <c r="J49" s="57">
        <f>table38ws!D45</f>
        <v>22.52</v>
      </c>
      <c r="K49" s="58">
        <f t="shared" si="4"/>
        <v>28.267317939609239</v>
      </c>
      <c r="L49" s="59">
        <f t="shared" si="5"/>
        <v>35.376543403814132</v>
      </c>
    </row>
    <row r="50" spans="1:12" ht="12" customHeight="1" x14ac:dyDescent="0.3">
      <c r="A50" s="61" t="s">
        <v>156</v>
      </c>
      <c r="B50" s="62" t="s">
        <v>157</v>
      </c>
      <c r="C50" s="56">
        <f>enrollextractws!G48</f>
        <v>1325.5839999999998</v>
      </c>
      <c r="D50" s="57">
        <f>table34ws!D46</f>
        <v>69.86</v>
      </c>
      <c r="E50" s="58">
        <f t="shared" si="0"/>
        <v>18.974864013741769</v>
      </c>
      <c r="F50" s="59">
        <f t="shared" si="1"/>
        <v>52.701299955340446</v>
      </c>
      <c r="G50" s="57">
        <f>table36ws!D46</f>
        <v>0</v>
      </c>
      <c r="H50" s="58">
        <f t="shared" si="2"/>
        <v>0</v>
      </c>
      <c r="I50" s="60">
        <f t="shared" si="3"/>
        <v>0</v>
      </c>
      <c r="J50" s="57">
        <f>table38ws!D46</f>
        <v>24.69</v>
      </c>
      <c r="K50" s="58">
        <f t="shared" si="4"/>
        <v>53.689104900769536</v>
      </c>
      <c r="L50" s="59">
        <f t="shared" si="5"/>
        <v>18.625752875713651</v>
      </c>
    </row>
    <row r="51" spans="1:12" ht="12" customHeight="1" x14ac:dyDescent="0.3">
      <c r="A51" s="61" t="s">
        <v>158</v>
      </c>
      <c r="B51" s="62" t="s">
        <v>159</v>
      </c>
      <c r="C51" s="56">
        <f>enrollextractws!G49</f>
        <v>1123.4279999999997</v>
      </c>
      <c r="D51" s="57">
        <f>table34ws!D47</f>
        <v>85.49</v>
      </c>
      <c r="E51" s="58">
        <f t="shared" si="0"/>
        <v>13.141045736343429</v>
      </c>
      <c r="F51" s="59">
        <f t="shared" si="1"/>
        <v>76.097444607042036</v>
      </c>
      <c r="G51" s="57">
        <f>table36ws!D47</f>
        <v>0</v>
      </c>
      <c r="H51" s="58">
        <f t="shared" si="2"/>
        <v>0</v>
      </c>
      <c r="I51" s="60">
        <f t="shared" si="3"/>
        <v>0</v>
      </c>
      <c r="J51" s="57">
        <f>table38ws!D47</f>
        <v>23.57</v>
      </c>
      <c r="K51" s="58">
        <f t="shared" si="4"/>
        <v>47.66347051336443</v>
      </c>
      <c r="L51" s="59">
        <f t="shared" si="5"/>
        <v>20.980427762170791</v>
      </c>
    </row>
    <row r="52" spans="1:12" ht="12" customHeight="1" x14ac:dyDescent="0.3">
      <c r="A52" s="61" t="s">
        <v>160</v>
      </c>
      <c r="B52" s="62" t="s">
        <v>161</v>
      </c>
      <c r="C52" s="56">
        <f>enrollextractws!G50</f>
        <v>2258.0219999999999</v>
      </c>
      <c r="D52" s="57">
        <f>table34ws!D48</f>
        <v>130.66999999999999</v>
      </c>
      <c r="E52" s="58">
        <f t="shared" si="0"/>
        <v>17.280339787250327</v>
      </c>
      <c r="F52" s="59">
        <f t="shared" si="1"/>
        <v>57.86923245211959</v>
      </c>
      <c r="G52" s="57">
        <f>table36ws!D48</f>
        <v>7.55</v>
      </c>
      <c r="H52" s="58">
        <f t="shared" si="2"/>
        <v>299.07576158940395</v>
      </c>
      <c r="I52" s="60">
        <f t="shared" si="3"/>
        <v>3.3436343844302669</v>
      </c>
      <c r="J52" s="57">
        <f>table38ws!D48</f>
        <v>54.46</v>
      </c>
      <c r="K52" s="58">
        <f t="shared" si="4"/>
        <v>41.462027175908922</v>
      </c>
      <c r="L52" s="59">
        <f t="shared" si="5"/>
        <v>24.118454116036069</v>
      </c>
    </row>
    <row r="53" spans="1:12" ht="12" customHeight="1" x14ac:dyDescent="0.3">
      <c r="A53" s="61" t="s">
        <v>162</v>
      </c>
      <c r="B53" s="62" t="s">
        <v>163</v>
      </c>
      <c r="C53" s="56">
        <f>enrollextractws!G51</f>
        <v>4925.7640000000001</v>
      </c>
      <c r="D53" s="57">
        <f>table34ws!D49</f>
        <v>238.06</v>
      </c>
      <c r="E53" s="58">
        <f t="shared" si="0"/>
        <v>20.691271108124003</v>
      </c>
      <c r="F53" s="59">
        <f t="shared" si="1"/>
        <v>48.329558622784198</v>
      </c>
      <c r="G53" s="57">
        <f>table36ws!D49</f>
        <v>22.58</v>
      </c>
      <c r="H53" s="58">
        <f t="shared" si="2"/>
        <v>218.14720992028347</v>
      </c>
      <c r="I53" s="60">
        <f t="shared" si="3"/>
        <v>4.5840604624988117</v>
      </c>
      <c r="J53" s="57">
        <f>table38ws!D49</f>
        <v>122.57</v>
      </c>
      <c r="K53" s="58">
        <f t="shared" si="4"/>
        <v>40.187354164966962</v>
      </c>
      <c r="L53" s="59">
        <f t="shared" si="5"/>
        <v>24.883449552191291</v>
      </c>
    </row>
    <row r="54" spans="1:12" ht="12" customHeight="1" x14ac:dyDescent="0.3">
      <c r="A54" s="61" t="s">
        <v>164</v>
      </c>
      <c r="B54" s="62" t="s">
        <v>165</v>
      </c>
      <c r="C54" s="56">
        <f>enrollextractws!G52</f>
        <v>111.006</v>
      </c>
      <c r="D54" s="57">
        <f>table34ws!D50</f>
        <v>5.69</v>
      </c>
      <c r="E54" s="58">
        <f t="shared" si="0"/>
        <v>19.508963093145869</v>
      </c>
      <c r="F54" s="59">
        <f t="shared" si="1"/>
        <v>51.258490532043318</v>
      </c>
      <c r="G54" s="57">
        <f>table36ws!D50</f>
        <v>0.6</v>
      </c>
      <c r="H54" s="58">
        <f t="shared" si="2"/>
        <v>185.01000000000002</v>
      </c>
      <c r="I54" s="60">
        <f t="shared" si="3"/>
        <v>5.4051132371223183</v>
      </c>
      <c r="J54" s="57">
        <f>table38ws!D50</f>
        <v>3.34</v>
      </c>
      <c r="K54" s="58">
        <f t="shared" si="4"/>
        <v>33.235329341317367</v>
      </c>
      <c r="L54" s="59">
        <f t="shared" si="5"/>
        <v>30.088463686647568</v>
      </c>
    </row>
    <row r="55" spans="1:12" ht="12" customHeight="1" x14ac:dyDescent="0.3">
      <c r="A55" s="61" t="s">
        <v>166</v>
      </c>
      <c r="B55" s="62" t="s">
        <v>167</v>
      </c>
      <c r="C55" s="56">
        <f>enrollextractws!G53</f>
        <v>726.428</v>
      </c>
      <c r="D55" s="57">
        <f>table34ws!D51</f>
        <v>39.549999999999997</v>
      </c>
      <c r="E55" s="58">
        <f t="shared" si="0"/>
        <v>18.367332490518333</v>
      </c>
      <c r="F55" s="59">
        <f t="shared" si="1"/>
        <v>54.444487271966388</v>
      </c>
      <c r="G55" s="57">
        <f>table36ws!D51</f>
        <v>4.25</v>
      </c>
      <c r="H55" s="58">
        <f t="shared" si="2"/>
        <v>170.92423529411764</v>
      </c>
      <c r="I55" s="60">
        <f t="shared" si="3"/>
        <v>5.8505454084919641</v>
      </c>
      <c r="J55" s="57">
        <f>table38ws!D51</f>
        <v>16.079999999999998</v>
      </c>
      <c r="K55" s="58">
        <f t="shared" si="4"/>
        <v>45.175870646766171</v>
      </c>
      <c r="L55" s="59">
        <f t="shared" si="5"/>
        <v>22.135710627894298</v>
      </c>
    </row>
    <row r="56" spans="1:12" ht="12" customHeight="1" x14ac:dyDescent="0.3">
      <c r="A56" s="61" t="s">
        <v>168</v>
      </c>
      <c r="B56" s="62" t="s">
        <v>169</v>
      </c>
      <c r="C56" s="56">
        <f>enrollextractws!G54</f>
        <v>26</v>
      </c>
      <c r="D56" s="57">
        <f>table34ws!D52</f>
        <v>2.42</v>
      </c>
      <c r="E56" s="58">
        <f t="shared" si="0"/>
        <v>10.743801652892563</v>
      </c>
      <c r="F56" s="59">
        <f t="shared" si="1"/>
        <v>93.076923076923066</v>
      </c>
      <c r="G56" s="57">
        <f>table36ws!D52</f>
        <v>0</v>
      </c>
      <c r="H56" s="58">
        <f t="shared" si="2"/>
        <v>0</v>
      </c>
      <c r="I56" s="60">
        <f t="shared" si="3"/>
        <v>0</v>
      </c>
      <c r="J56" s="57">
        <f>table38ws!D52</f>
        <v>2.34</v>
      </c>
      <c r="K56" s="58">
        <f t="shared" si="4"/>
        <v>11.111111111111112</v>
      </c>
      <c r="L56" s="59">
        <f t="shared" si="5"/>
        <v>90</v>
      </c>
    </row>
    <row r="57" spans="1:12" ht="12" customHeight="1" x14ac:dyDescent="0.3">
      <c r="A57" s="61" t="s">
        <v>170</v>
      </c>
      <c r="B57" s="62" t="s">
        <v>171</v>
      </c>
      <c r="C57" s="56">
        <f>enrollextractws!G55</f>
        <v>5594.1359999999995</v>
      </c>
      <c r="D57" s="57">
        <f>table34ws!D53</f>
        <v>263.82</v>
      </c>
      <c r="E57" s="58">
        <f t="shared" si="0"/>
        <v>21.204366613600179</v>
      </c>
      <c r="F57" s="59">
        <f t="shared" si="1"/>
        <v>47.160097645105523</v>
      </c>
      <c r="G57" s="57">
        <f>table36ws!D53</f>
        <v>23.46</v>
      </c>
      <c r="H57" s="58">
        <f t="shared" si="2"/>
        <v>238.45421994884907</v>
      </c>
      <c r="I57" s="60">
        <f t="shared" si="3"/>
        <v>4.1936770932991267</v>
      </c>
      <c r="J57" s="57">
        <f>table38ws!D53</f>
        <v>121.45</v>
      </c>
      <c r="K57" s="58">
        <f t="shared" si="4"/>
        <v>46.061226842321936</v>
      </c>
      <c r="L57" s="59">
        <f t="shared" si="5"/>
        <v>21.710233716162783</v>
      </c>
    </row>
    <row r="58" spans="1:12" ht="12" customHeight="1" x14ac:dyDescent="0.3">
      <c r="A58" s="61" t="s">
        <v>172</v>
      </c>
      <c r="B58" s="62" t="s">
        <v>173</v>
      </c>
      <c r="C58" s="56">
        <f>enrollextractws!G56</f>
        <v>105.2</v>
      </c>
      <c r="D58" s="57">
        <f>table34ws!D54</f>
        <v>10.84</v>
      </c>
      <c r="E58" s="58">
        <f t="shared" si="0"/>
        <v>9.7047970479704802</v>
      </c>
      <c r="F58" s="59">
        <f t="shared" si="1"/>
        <v>103.04182509505704</v>
      </c>
      <c r="G58" s="57">
        <f>table36ws!D54</f>
        <v>1.36</v>
      </c>
      <c r="H58" s="58">
        <f t="shared" si="2"/>
        <v>77.35294117647058</v>
      </c>
      <c r="I58" s="60">
        <f t="shared" si="3"/>
        <v>12.927756653992395</v>
      </c>
      <c r="J58" s="57">
        <f>table38ws!D54</f>
        <v>5.45</v>
      </c>
      <c r="K58" s="58">
        <f t="shared" si="4"/>
        <v>19.302752293577981</v>
      </c>
      <c r="L58" s="59">
        <f t="shared" si="5"/>
        <v>51.806083650190111</v>
      </c>
    </row>
    <row r="59" spans="1:12" ht="12" customHeight="1" x14ac:dyDescent="0.3">
      <c r="A59" s="61" t="s">
        <v>174</v>
      </c>
      <c r="B59" s="62" t="s">
        <v>175</v>
      </c>
      <c r="C59" s="56">
        <f>enrollextractws!G57</f>
        <v>282.65000000000003</v>
      </c>
      <c r="D59" s="57">
        <f>table34ws!D55</f>
        <v>15.82</v>
      </c>
      <c r="E59" s="58">
        <f t="shared" si="0"/>
        <v>17.866624525916563</v>
      </c>
      <c r="F59" s="59">
        <f t="shared" si="1"/>
        <v>55.970281266584102</v>
      </c>
      <c r="G59" s="57">
        <f>table36ws!D55</f>
        <v>1.32</v>
      </c>
      <c r="H59" s="58">
        <f t="shared" si="2"/>
        <v>214.1287878787879</v>
      </c>
      <c r="I59" s="60">
        <f t="shared" si="3"/>
        <v>4.6700866796391294</v>
      </c>
      <c r="J59" s="57">
        <f>table38ws!D55</f>
        <v>9.74</v>
      </c>
      <c r="K59" s="58">
        <f t="shared" si="4"/>
        <v>29.01950718685832</v>
      </c>
      <c r="L59" s="59">
        <f t="shared" si="5"/>
        <v>34.459578984609941</v>
      </c>
    </row>
    <row r="60" spans="1:12" ht="12" customHeight="1" x14ac:dyDescent="0.3">
      <c r="A60" s="61">
        <v>10003</v>
      </c>
      <c r="B60" s="62" t="s">
        <v>176</v>
      </c>
      <c r="C60" s="56">
        <f>enrollextractws!G58</f>
        <v>16</v>
      </c>
      <c r="D60" s="57">
        <f>table34ws!D56</f>
        <v>2.85</v>
      </c>
      <c r="E60" s="58">
        <f t="shared" si="0"/>
        <v>5.6140350877192979</v>
      </c>
      <c r="F60" s="59">
        <f t="shared" si="1"/>
        <v>178.125</v>
      </c>
      <c r="G60" s="57">
        <f>table36ws!D56</f>
        <v>0.75</v>
      </c>
      <c r="H60" s="58">
        <f t="shared" si="2"/>
        <v>21.333333333333332</v>
      </c>
      <c r="I60" s="60">
        <f t="shared" si="3"/>
        <v>46.875</v>
      </c>
      <c r="J60" s="57">
        <f>table38ws!D56</f>
        <v>1.68</v>
      </c>
      <c r="K60" s="58">
        <f t="shared" si="4"/>
        <v>9.5238095238095237</v>
      </c>
      <c r="L60" s="59">
        <f t="shared" si="5"/>
        <v>105</v>
      </c>
    </row>
    <row r="61" spans="1:12" ht="12" customHeight="1" x14ac:dyDescent="0.3">
      <c r="A61" s="61">
        <v>10050</v>
      </c>
      <c r="B61" s="62" t="s">
        <v>177</v>
      </c>
      <c r="C61" s="56">
        <f>enrollextractws!G59</f>
        <v>210.512</v>
      </c>
      <c r="D61" s="57">
        <f>table34ws!D57</f>
        <v>14.39</v>
      </c>
      <c r="E61" s="58">
        <f t="shared" si="0"/>
        <v>14.629047949965253</v>
      </c>
      <c r="F61" s="59">
        <f t="shared" si="1"/>
        <v>68.357148286083458</v>
      </c>
      <c r="G61" s="57">
        <f>table36ws!D57</f>
        <v>1.1499999999999999</v>
      </c>
      <c r="H61" s="58">
        <f t="shared" si="2"/>
        <v>183.05391304347827</v>
      </c>
      <c r="I61" s="60">
        <f t="shared" si="3"/>
        <v>5.4628714752603171</v>
      </c>
      <c r="J61" s="57">
        <f>table38ws!D57</f>
        <v>8.23</v>
      </c>
      <c r="K61" s="58">
        <f t="shared" si="4"/>
        <v>25.578614823815307</v>
      </c>
      <c r="L61" s="59">
        <f t="shared" si="5"/>
        <v>39.095158470776013</v>
      </c>
    </row>
    <row r="62" spans="1:12" ht="12" customHeight="1" x14ac:dyDescent="0.3">
      <c r="A62" s="61">
        <v>10065</v>
      </c>
      <c r="B62" s="62" t="s">
        <v>178</v>
      </c>
      <c r="C62" s="56">
        <f>enrollextractws!G60</f>
        <v>44.8</v>
      </c>
      <c r="D62" s="57">
        <f>table34ws!D58</f>
        <v>1.95</v>
      </c>
      <c r="E62" s="58">
        <f t="shared" si="0"/>
        <v>22.974358974358974</v>
      </c>
      <c r="F62" s="59">
        <f t="shared" si="1"/>
        <v>43.526785714285722</v>
      </c>
      <c r="G62" s="57">
        <f>table36ws!D58</f>
        <v>0</v>
      </c>
      <c r="H62" s="58">
        <f t="shared" si="2"/>
        <v>0</v>
      </c>
      <c r="I62" s="60">
        <f t="shared" si="3"/>
        <v>0</v>
      </c>
      <c r="J62" s="57">
        <f>table38ws!D58</f>
        <v>0.4</v>
      </c>
      <c r="K62" s="58">
        <f t="shared" si="4"/>
        <v>111.99999999999999</v>
      </c>
      <c r="L62" s="59">
        <f t="shared" si="5"/>
        <v>8.9285714285714306</v>
      </c>
    </row>
    <row r="63" spans="1:12" ht="12" customHeight="1" x14ac:dyDescent="0.3">
      <c r="A63" s="61">
        <v>10070</v>
      </c>
      <c r="B63" s="62" t="s">
        <v>179</v>
      </c>
      <c r="C63" s="56">
        <f>enrollextractws!G61</f>
        <v>180.7</v>
      </c>
      <c r="D63" s="57">
        <f>table34ws!D59</f>
        <v>15.47</v>
      </c>
      <c r="E63" s="58">
        <f t="shared" si="0"/>
        <v>11.680672268907562</v>
      </c>
      <c r="F63" s="59">
        <f t="shared" si="1"/>
        <v>85.611510791366925</v>
      </c>
      <c r="G63" s="57">
        <f>table36ws!D59</f>
        <v>2</v>
      </c>
      <c r="H63" s="58">
        <f t="shared" si="2"/>
        <v>90.35</v>
      </c>
      <c r="I63" s="60">
        <f t="shared" si="3"/>
        <v>11.068068622025457</v>
      </c>
      <c r="J63" s="57">
        <f>table38ws!D59</f>
        <v>7.8</v>
      </c>
      <c r="K63" s="58">
        <f t="shared" si="4"/>
        <v>23.166666666666664</v>
      </c>
      <c r="L63" s="59">
        <f t="shared" si="5"/>
        <v>43.165467625899282</v>
      </c>
    </row>
    <row r="64" spans="1:12" ht="12" customHeight="1" x14ac:dyDescent="0.3">
      <c r="A64" s="61">
        <v>10309</v>
      </c>
      <c r="B64" s="62" t="s">
        <v>180</v>
      </c>
      <c r="C64" s="56">
        <f>enrollextractws!G62</f>
        <v>513.12400000000002</v>
      </c>
      <c r="D64" s="57">
        <f>table34ws!D60</f>
        <v>20.5</v>
      </c>
      <c r="E64" s="58">
        <f t="shared" si="0"/>
        <v>25.030439024390244</v>
      </c>
      <c r="F64" s="59">
        <f t="shared" si="1"/>
        <v>39.95135678705342</v>
      </c>
      <c r="G64" s="57">
        <f>table36ws!D60</f>
        <v>2.65</v>
      </c>
      <c r="H64" s="58">
        <f t="shared" si="2"/>
        <v>193.63169811320756</v>
      </c>
      <c r="I64" s="60">
        <f t="shared" si="3"/>
        <v>5.164443682228856</v>
      </c>
      <c r="J64" s="57">
        <f>table38ws!D60</f>
        <v>11.44</v>
      </c>
      <c r="K64" s="58">
        <f t="shared" si="4"/>
        <v>44.853496503496508</v>
      </c>
      <c r="L64" s="59">
        <f t="shared" si="5"/>
        <v>22.294805933848348</v>
      </c>
    </row>
    <row r="65" spans="1:12" ht="12" customHeight="1" x14ac:dyDescent="0.3">
      <c r="A65" s="61">
        <v>11001</v>
      </c>
      <c r="B65" s="62" t="s">
        <v>181</v>
      </c>
      <c r="C65" s="56">
        <f>enrollextractws!G63</f>
        <v>17633.670000000002</v>
      </c>
      <c r="D65" s="57">
        <f>table34ws!D61</f>
        <v>937.38</v>
      </c>
      <c r="E65" s="58">
        <f t="shared" si="0"/>
        <v>18.811655891954171</v>
      </c>
      <c r="F65" s="59">
        <f t="shared" si="1"/>
        <v>53.158531377756297</v>
      </c>
      <c r="G65" s="57">
        <f>table36ws!D61</f>
        <v>77.14</v>
      </c>
      <c r="H65" s="58">
        <f t="shared" si="2"/>
        <v>228.59307752138972</v>
      </c>
      <c r="I65" s="60">
        <f t="shared" si="3"/>
        <v>4.3745856648105574</v>
      </c>
      <c r="J65" s="57">
        <f>table38ws!D61</f>
        <v>337.09</v>
      </c>
      <c r="K65" s="58">
        <f t="shared" si="4"/>
        <v>52.311459847518478</v>
      </c>
      <c r="L65" s="59">
        <f t="shared" si="5"/>
        <v>19.116270180852876</v>
      </c>
    </row>
    <row r="66" spans="1:12" ht="12" customHeight="1" x14ac:dyDescent="0.3">
      <c r="A66" s="61">
        <v>11051</v>
      </c>
      <c r="B66" s="62" t="s">
        <v>182</v>
      </c>
      <c r="C66" s="56">
        <f>enrollextractws!G64</f>
        <v>1921.1539999999998</v>
      </c>
      <c r="D66" s="57">
        <f>table34ws!D62</f>
        <v>102.32</v>
      </c>
      <c r="E66" s="58">
        <f t="shared" si="0"/>
        <v>18.775938232994527</v>
      </c>
      <c r="F66" s="59">
        <f t="shared" si="1"/>
        <v>53.259655394622193</v>
      </c>
      <c r="G66" s="57">
        <f>table36ws!D62</f>
        <v>8.14</v>
      </c>
      <c r="H66" s="58">
        <f t="shared" si="2"/>
        <v>236.01400491400486</v>
      </c>
      <c r="I66" s="60">
        <f t="shared" si="3"/>
        <v>4.2370366977348004</v>
      </c>
      <c r="J66" s="57">
        <f>table38ws!D62</f>
        <v>40.44</v>
      </c>
      <c r="K66" s="58">
        <f t="shared" si="4"/>
        <v>47.506280909990103</v>
      </c>
      <c r="L66" s="59">
        <f t="shared" si="5"/>
        <v>21.049848164176325</v>
      </c>
    </row>
    <row r="67" spans="1:12" ht="12" customHeight="1" x14ac:dyDescent="0.3">
      <c r="A67" s="61">
        <v>11054</v>
      </c>
      <c r="B67" s="62" t="s">
        <v>183</v>
      </c>
      <c r="C67" s="56">
        <f>enrollextractws!G65</f>
        <v>11</v>
      </c>
      <c r="D67" s="57">
        <f>table34ws!D63</f>
        <v>2</v>
      </c>
      <c r="E67" s="58">
        <f t="shared" si="0"/>
        <v>5.5</v>
      </c>
      <c r="F67" s="59">
        <f t="shared" si="1"/>
        <v>181.81818181818181</v>
      </c>
      <c r="G67" s="57">
        <f>table36ws!D63</f>
        <v>0.9</v>
      </c>
      <c r="H67" s="58">
        <f t="shared" si="2"/>
        <v>12.222222222222221</v>
      </c>
      <c r="I67" s="60">
        <f t="shared" si="3"/>
        <v>81.818181818181813</v>
      </c>
      <c r="J67" s="57">
        <f>table38ws!D63</f>
        <v>0.02</v>
      </c>
      <c r="K67" s="58">
        <f t="shared" si="4"/>
        <v>550</v>
      </c>
      <c r="L67" s="59">
        <f t="shared" si="5"/>
        <v>1.8181818181818181</v>
      </c>
    </row>
    <row r="68" spans="1:12" ht="12" customHeight="1" x14ac:dyDescent="0.3">
      <c r="A68" s="61">
        <v>11056</v>
      </c>
      <c r="B68" s="62" t="s">
        <v>184</v>
      </c>
      <c r="C68" s="56">
        <f>enrollextractws!G66</f>
        <v>37.048000000000002</v>
      </c>
      <c r="D68" s="57">
        <f>table34ws!D64</f>
        <v>11.11</v>
      </c>
      <c r="E68" s="58">
        <f t="shared" si="0"/>
        <v>3.334653465346535</v>
      </c>
      <c r="F68" s="59">
        <f t="shared" si="1"/>
        <v>299.88123515439423</v>
      </c>
      <c r="G68" s="57">
        <f>table36ws!D64</f>
        <v>1.05</v>
      </c>
      <c r="H68" s="58">
        <f t="shared" si="2"/>
        <v>35.283809523809524</v>
      </c>
      <c r="I68" s="60">
        <f t="shared" si="3"/>
        <v>28.341610883178578</v>
      </c>
      <c r="J68" s="57">
        <f>table38ws!D64</f>
        <v>3.69</v>
      </c>
      <c r="K68" s="58">
        <f t="shared" si="4"/>
        <v>10.040108401084012</v>
      </c>
      <c r="L68" s="59">
        <f t="shared" si="5"/>
        <v>99.600518246599009</v>
      </c>
    </row>
    <row r="69" spans="1:12" ht="12" customHeight="1" x14ac:dyDescent="0.3">
      <c r="A69" s="61">
        <v>12110</v>
      </c>
      <c r="B69" s="62" t="s">
        <v>185</v>
      </c>
      <c r="C69" s="56">
        <f>enrollextractws!G67</f>
        <v>354.86600000000004</v>
      </c>
      <c r="D69" s="57">
        <f>table34ws!D65</f>
        <v>22.4</v>
      </c>
      <c r="E69" s="58">
        <f t="shared" si="0"/>
        <v>15.842232142857146</v>
      </c>
      <c r="F69" s="59">
        <f t="shared" si="1"/>
        <v>63.122418039485318</v>
      </c>
      <c r="G69" s="57">
        <f>table36ws!D65</f>
        <v>2</v>
      </c>
      <c r="H69" s="58">
        <f t="shared" si="2"/>
        <v>177.43300000000002</v>
      </c>
      <c r="I69" s="60">
        <f t="shared" si="3"/>
        <v>5.6359301820969039</v>
      </c>
      <c r="J69" s="57">
        <f>table38ws!D65</f>
        <v>8.73</v>
      </c>
      <c r="K69" s="58">
        <f t="shared" si="4"/>
        <v>40.649026345933564</v>
      </c>
      <c r="L69" s="59">
        <f t="shared" si="5"/>
        <v>24.600835244852988</v>
      </c>
    </row>
    <row r="70" spans="1:12" ht="12" customHeight="1" x14ac:dyDescent="0.3">
      <c r="A70" s="61">
        <v>13073</v>
      </c>
      <c r="B70" s="62" t="s">
        <v>186</v>
      </c>
      <c r="C70" s="56">
        <f>enrollextractws!G68</f>
        <v>2189.25</v>
      </c>
      <c r="D70" s="57">
        <f>table34ws!D66</f>
        <v>115.55</v>
      </c>
      <c r="E70" s="58">
        <f t="shared" si="0"/>
        <v>18.946343574210299</v>
      </c>
      <c r="F70" s="59">
        <f t="shared" si="1"/>
        <v>52.780632636747747</v>
      </c>
      <c r="G70" s="57">
        <f>table36ws!D66</f>
        <v>9.7100000000000009</v>
      </c>
      <c r="H70" s="58">
        <f t="shared" si="2"/>
        <v>225.4634397528321</v>
      </c>
      <c r="I70" s="60">
        <f t="shared" si="3"/>
        <v>4.4353088957405511</v>
      </c>
      <c r="J70" s="57">
        <f>table38ws!D66</f>
        <v>48.94</v>
      </c>
      <c r="K70" s="58">
        <f t="shared" si="4"/>
        <v>44.733346955455659</v>
      </c>
      <c r="L70" s="59">
        <f t="shared" si="5"/>
        <v>22.354687678428686</v>
      </c>
    </row>
    <row r="71" spans="1:12" ht="12" customHeight="1" x14ac:dyDescent="0.3">
      <c r="A71" s="61">
        <v>13144</v>
      </c>
      <c r="B71" s="62" t="s">
        <v>187</v>
      </c>
      <c r="C71" s="56">
        <f>enrollextractws!G69</f>
        <v>3191.69</v>
      </c>
      <c r="D71" s="57">
        <f>table34ws!D67</f>
        <v>169.04</v>
      </c>
      <c r="E71" s="58">
        <f t="shared" si="0"/>
        <v>18.881270705158542</v>
      </c>
      <c r="F71" s="59">
        <f t="shared" si="1"/>
        <v>52.962537088501698</v>
      </c>
      <c r="G71" s="57">
        <f>table36ws!D67</f>
        <v>16.670000000000002</v>
      </c>
      <c r="H71" s="58">
        <f t="shared" si="2"/>
        <v>191.46310737852428</v>
      </c>
      <c r="I71" s="60">
        <f t="shared" si="3"/>
        <v>5.2229383179444122</v>
      </c>
      <c r="J71" s="57">
        <f>table38ws!D67</f>
        <v>69.150000000000006</v>
      </c>
      <c r="K71" s="58">
        <f t="shared" si="4"/>
        <v>46.156037599421545</v>
      </c>
      <c r="L71" s="59">
        <f t="shared" si="5"/>
        <v>21.665637953560655</v>
      </c>
    </row>
    <row r="72" spans="1:12" ht="12" customHeight="1" x14ac:dyDescent="0.3">
      <c r="A72" s="61">
        <v>13146</v>
      </c>
      <c r="B72" s="62" t="s">
        <v>188</v>
      </c>
      <c r="C72" s="56">
        <f>enrollextractws!G70</f>
        <v>857.76599999999996</v>
      </c>
      <c r="D72" s="57">
        <f>table34ws!D68</f>
        <v>46.85</v>
      </c>
      <c r="E72" s="58">
        <f t="shared" si="0"/>
        <v>18.308772678762004</v>
      </c>
      <c r="F72" s="59">
        <f t="shared" si="1"/>
        <v>54.618625592527572</v>
      </c>
      <c r="G72" s="57">
        <f>table36ws!D68</f>
        <v>5.05</v>
      </c>
      <c r="H72" s="58">
        <f t="shared" si="2"/>
        <v>169.85465346534653</v>
      </c>
      <c r="I72" s="60">
        <f t="shared" si="3"/>
        <v>5.8873865366545193</v>
      </c>
      <c r="J72" s="57">
        <f>table38ws!D68</f>
        <v>20.21</v>
      </c>
      <c r="K72" s="58">
        <f t="shared" si="4"/>
        <v>42.442652152399802</v>
      </c>
      <c r="L72" s="59">
        <f t="shared" si="5"/>
        <v>23.561204337779767</v>
      </c>
    </row>
    <row r="73" spans="1:12" ht="12" customHeight="1" x14ac:dyDescent="0.3">
      <c r="A73" s="61">
        <v>13151</v>
      </c>
      <c r="B73" s="62" t="s">
        <v>67</v>
      </c>
      <c r="C73" s="56">
        <f>enrollextractws!G71</f>
        <v>182.11800000000002</v>
      </c>
      <c r="D73" s="57">
        <f>table34ws!D69</f>
        <v>15.73</v>
      </c>
      <c r="E73" s="58">
        <f t="shared" si="0"/>
        <v>11.577749523204069</v>
      </c>
      <c r="F73" s="59">
        <f t="shared" si="1"/>
        <v>86.372571629383131</v>
      </c>
      <c r="G73" s="57">
        <f>table36ws!D69</f>
        <v>1.43</v>
      </c>
      <c r="H73" s="58">
        <f t="shared" si="2"/>
        <v>127.35524475524478</v>
      </c>
      <c r="I73" s="60">
        <f t="shared" si="3"/>
        <v>7.852051966307557</v>
      </c>
      <c r="J73" s="57">
        <f>table38ws!D69</f>
        <v>6.61</v>
      </c>
      <c r="K73" s="58">
        <f t="shared" si="4"/>
        <v>27.551891074130108</v>
      </c>
      <c r="L73" s="59">
        <f t="shared" si="5"/>
        <v>36.295149298806265</v>
      </c>
    </row>
    <row r="74" spans="1:12" ht="12" customHeight="1" x14ac:dyDescent="0.3">
      <c r="A74" s="61">
        <v>13156</v>
      </c>
      <c r="B74" s="62" t="s">
        <v>189</v>
      </c>
      <c r="C74" s="56">
        <f>enrollextractws!G72</f>
        <v>525.68599999999992</v>
      </c>
      <c r="D74" s="57">
        <f>table34ws!D70</f>
        <v>26.94</v>
      </c>
      <c r="E74" s="58">
        <f t="shared" ref="E74:E137" si="6">IF(D74=0,0,C74/D74)</f>
        <v>19.513214550853746</v>
      </c>
      <c r="F74" s="59">
        <f t="shared" ref="F74:F137" si="7">(+D74/C74)*1000</f>
        <v>51.247322546158742</v>
      </c>
      <c r="G74" s="57">
        <f>table36ws!D70</f>
        <v>3</v>
      </c>
      <c r="H74" s="58">
        <f t="shared" ref="H74:H137" si="8">IF(G74=0,0,C74/G74)</f>
        <v>175.22866666666664</v>
      </c>
      <c r="I74" s="60">
        <f t="shared" ref="I74:I137" si="9">(+G74/C74)*1000</f>
        <v>5.7068287913317084</v>
      </c>
      <c r="J74" s="57">
        <f>table38ws!D70</f>
        <v>12.98</v>
      </c>
      <c r="K74" s="58">
        <f t="shared" ref="K74:K137" si="10">IF(J74=0,0,C74/J74)</f>
        <v>40.499691833590134</v>
      </c>
      <c r="L74" s="59">
        <f t="shared" ref="L74:L137" si="11">(+J74/C74)*1000</f>
        <v>24.691545903828526</v>
      </c>
    </row>
    <row r="75" spans="1:12" ht="12" customHeight="1" x14ac:dyDescent="0.3">
      <c r="A75" s="61">
        <v>13160</v>
      </c>
      <c r="B75" s="62" t="s">
        <v>190</v>
      </c>
      <c r="C75" s="56">
        <f>enrollextractws!G73</f>
        <v>1679.538</v>
      </c>
      <c r="D75" s="57">
        <f>table34ws!D71</f>
        <v>85.23</v>
      </c>
      <c r="E75" s="58">
        <f t="shared" si="6"/>
        <v>19.705948609644491</v>
      </c>
      <c r="F75" s="59">
        <f t="shared" si="7"/>
        <v>50.746098034102239</v>
      </c>
      <c r="G75" s="57">
        <f>table36ws!D71</f>
        <v>7.5</v>
      </c>
      <c r="H75" s="58">
        <f t="shared" si="8"/>
        <v>223.9384</v>
      </c>
      <c r="I75" s="60">
        <f t="shared" si="9"/>
        <v>4.4655137305616188</v>
      </c>
      <c r="J75" s="57">
        <f>table38ws!D71</f>
        <v>42.06</v>
      </c>
      <c r="K75" s="58">
        <f t="shared" si="10"/>
        <v>39.931954350927242</v>
      </c>
      <c r="L75" s="59">
        <f t="shared" si="11"/>
        <v>25.04260100098956</v>
      </c>
    </row>
    <row r="76" spans="1:12" ht="12" customHeight="1" x14ac:dyDescent="0.3">
      <c r="A76" s="61">
        <v>13161</v>
      </c>
      <c r="B76" s="62" t="s">
        <v>191</v>
      </c>
      <c r="C76" s="56">
        <f>enrollextractws!G74</f>
        <v>8035.4079999999985</v>
      </c>
      <c r="D76" s="57">
        <f>table34ws!D72</f>
        <v>382.37</v>
      </c>
      <c r="E76" s="58">
        <f t="shared" si="6"/>
        <v>21.014744880613016</v>
      </c>
      <c r="F76" s="59">
        <f t="shared" si="7"/>
        <v>47.585635975173886</v>
      </c>
      <c r="G76" s="57">
        <f>table36ws!D72</f>
        <v>28.68</v>
      </c>
      <c r="H76" s="58">
        <f t="shared" si="8"/>
        <v>280.17461645746158</v>
      </c>
      <c r="I76" s="60">
        <f t="shared" si="9"/>
        <v>3.569202708810804</v>
      </c>
      <c r="J76" s="57">
        <f>table38ws!D72</f>
        <v>135.82</v>
      </c>
      <c r="K76" s="58">
        <f t="shared" si="10"/>
        <v>59.162185245177433</v>
      </c>
      <c r="L76" s="59">
        <f t="shared" si="11"/>
        <v>16.902688699814622</v>
      </c>
    </row>
    <row r="77" spans="1:12" ht="12" customHeight="1" x14ac:dyDescent="0.3">
      <c r="A77" s="61">
        <v>13165</v>
      </c>
      <c r="B77" s="62" t="s">
        <v>192</v>
      </c>
      <c r="C77" s="56">
        <f>enrollextractws!G75</f>
        <v>2601.17</v>
      </c>
      <c r="D77" s="57">
        <f>table34ws!D73</f>
        <v>138.71</v>
      </c>
      <c r="E77" s="58">
        <f t="shared" si="6"/>
        <v>18.75257731958763</v>
      </c>
      <c r="F77" s="59">
        <f t="shared" si="7"/>
        <v>53.326003298515666</v>
      </c>
      <c r="G77" s="57">
        <f>table36ws!D73</f>
        <v>12.85</v>
      </c>
      <c r="H77" s="58">
        <f t="shared" si="8"/>
        <v>202.42568093385216</v>
      </c>
      <c r="I77" s="60">
        <f t="shared" si="9"/>
        <v>4.9400846542132966</v>
      </c>
      <c r="J77" s="57">
        <f>table38ws!D73</f>
        <v>61.31</v>
      </c>
      <c r="K77" s="58">
        <f t="shared" si="10"/>
        <v>42.426520959060511</v>
      </c>
      <c r="L77" s="59">
        <f t="shared" si="11"/>
        <v>23.570162657573324</v>
      </c>
    </row>
    <row r="78" spans="1:12" ht="12" customHeight="1" x14ac:dyDescent="0.3">
      <c r="A78" s="61">
        <v>13167</v>
      </c>
      <c r="B78" s="62" t="s">
        <v>193</v>
      </c>
      <c r="C78" s="56">
        <f>enrollextractws!G76</f>
        <v>112.25399999999998</v>
      </c>
      <c r="D78" s="57">
        <f>table34ws!D74</f>
        <v>11</v>
      </c>
      <c r="E78" s="58">
        <f t="shared" si="6"/>
        <v>10.204909090909089</v>
      </c>
      <c r="F78" s="59">
        <f t="shared" si="7"/>
        <v>97.992053735278944</v>
      </c>
      <c r="G78" s="57">
        <f>table36ws!D74</f>
        <v>1</v>
      </c>
      <c r="H78" s="58">
        <f t="shared" si="8"/>
        <v>112.25399999999998</v>
      </c>
      <c r="I78" s="60">
        <f t="shared" si="9"/>
        <v>8.9083685213889936</v>
      </c>
      <c r="J78" s="57">
        <f>table38ws!D74</f>
        <v>5.18</v>
      </c>
      <c r="K78" s="58">
        <f t="shared" si="10"/>
        <v>21.670656370656367</v>
      </c>
      <c r="L78" s="59">
        <f t="shared" si="11"/>
        <v>46.145348940794996</v>
      </c>
    </row>
    <row r="79" spans="1:12" ht="12" customHeight="1" x14ac:dyDescent="0.3">
      <c r="A79" s="61">
        <v>13301</v>
      </c>
      <c r="B79" s="62" t="s">
        <v>194</v>
      </c>
      <c r="C79" s="56">
        <f>enrollextractws!G77</f>
        <v>607.12799999999993</v>
      </c>
      <c r="D79" s="57">
        <f>table34ws!D75</f>
        <v>42.77</v>
      </c>
      <c r="E79" s="58">
        <f t="shared" si="6"/>
        <v>14.195183539864388</v>
      </c>
      <c r="F79" s="59">
        <f t="shared" si="7"/>
        <v>70.446429747927965</v>
      </c>
      <c r="G79" s="57">
        <f>table36ws!D75</f>
        <v>5</v>
      </c>
      <c r="H79" s="58">
        <f t="shared" si="8"/>
        <v>121.42559999999999</v>
      </c>
      <c r="I79" s="60">
        <f t="shared" si="9"/>
        <v>8.2354956450699053</v>
      </c>
      <c r="J79" s="57">
        <f>table38ws!D75</f>
        <v>24.52</v>
      </c>
      <c r="K79" s="58">
        <f t="shared" si="10"/>
        <v>24.760522022838497</v>
      </c>
      <c r="L79" s="59">
        <f t="shared" si="11"/>
        <v>40.386870643422803</v>
      </c>
    </row>
    <row r="80" spans="1:12" ht="12" customHeight="1" x14ac:dyDescent="0.3">
      <c r="A80" s="61">
        <v>14005</v>
      </c>
      <c r="B80" s="62" t="s">
        <v>195</v>
      </c>
      <c r="C80" s="56">
        <f>enrollextractws!G78</f>
        <v>2917.8059999999991</v>
      </c>
      <c r="D80" s="57">
        <f>table34ws!D76</f>
        <v>139.53</v>
      </c>
      <c r="E80" s="58">
        <f t="shared" si="6"/>
        <v>20.911674908621794</v>
      </c>
      <c r="F80" s="59">
        <f t="shared" si="7"/>
        <v>47.820177215346064</v>
      </c>
      <c r="G80" s="57">
        <f>table36ws!D76</f>
        <v>13.01</v>
      </c>
      <c r="H80" s="58">
        <f t="shared" si="8"/>
        <v>224.27409684857795</v>
      </c>
      <c r="I80" s="60">
        <f t="shared" si="9"/>
        <v>4.4588296823023894</v>
      </c>
      <c r="J80" s="57">
        <f>table38ws!D76</f>
        <v>74.75</v>
      </c>
      <c r="K80" s="58">
        <f t="shared" si="10"/>
        <v>39.0341939799331</v>
      </c>
      <c r="L80" s="59">
        <f t="shared" si="11"/>
        <v>25.618564085480674</v>
      </c>
    </row>
    <row r="81" spans="1:12" ht="12" customHeight="1" x14ac:dyDescent="0.3">
      <c r="A81" s="61">
        <v>14028</v>
      </c>
      <c r="B81" s="62" t="s">
        <v>196</v>
      </c>
      <c r="C81" s="56">
        <f>enrollextractws!G79</f>
        <v>1498.9280000000003</v>
      </c>
      <c r="D81" s="57">
        <f>table34ws!D77</f>
        <v>75.319999999999993</v>
      </c>
      <c r="E81" s="58">
        <f t="shared" si="6"/>
        <v>19.900796601168356</v>
      </c>
      <c r="F81" s="59">
        <f t="shared" si="7"/>
        <v>50.249244793612483</v>
      </c>
      <c r="G81" s="57">
        <f>table36ws!D77</f>
        <v>7.5</v>
      </c>
      <c r="H81" s="58">
        <f t="shared" si="8"/>
        <v>199.85706666666673</v>
      </c>
      <c r="I81" s="60">
        <f t="shared" si="9"/>
        <v>5.0035758889019348</v>
      </c>
      <c r="J81" s="57">
        <f>table38ws!D77</f>
        <v>36.799999999999997</v>
      </c>
      <c r="K81" s="58">
        <f t="shared" si="10"/>
        <v>40.731739130434796</v>
      </c>
      <c r="L81" s="59">
        <f t="shared" si="11"/>
        <v>24.550879028212155</v>
      </c>
    </row>
    <row r="82" spans="1:12" ht="12" customHeight="1" x14ac:dyDescent="0.3">
      <c r="A82" s="61">
        <v>14064</v>
      </c>
      <c r="B82" s="62" t="s">
        <v>197</v>
      </c>
      <c r="C82" s="56">
        <f>enrollextractws!G80</f>
        <v>599.50599999999997</v>
      </c>
      <c r="D82" s="57">
        <f>table34ws!D78</f>
        <v>34.659999999999997</v>
      </c>
      <c r="E82" s="58">
        <f t="shared" si="6"/>
        <v>17.296768609347954</v>
      </c>
      <c r="F82" s="59">
        <f t="shared" si="7"/>
        <v>57.814267079895778</v>
      </c>
      <c r="G82" s="57">
        <f>table36ws!D78</f>
        <v>3.93</v>
      </c>
      <c r="H82" s="58">
        <f t="shared" si="8"/>
        <v>152.54605597964374</v>
      </c>
      <c r="I82" s="60">
        <f t="shared" si="9"/>
        <v>6.5553972770914726</v>
      </c>
      <c r="J82" s="57">
        <f>table38ws!D78</f>
        <v>14.54</v>
      </c>
      <c r="K82" s="58">
        <f t="shared" si="10"/>
        <v>41.231499312242093</v>
      </c>
      <c r="L82" s="59">
        <f t="shared" si="11"/>
        <v>24.253301885218828</v>
      </c>
    </row>
    <row r="83" spans="1:12" ht="12" customHeight="1" x14ac:dyDescent="0.3">
      <c r="A83" s="61">
        <v>14065</v>
      </c>
      <c r="B83" s="62" t="s">
        <v>68</v>
      </c>
      <c r="C83" s="56">
        <f>enrollextractws!G81</f>
        <v>308.63</v>
      </c>
      <c r="D83" s="57">
        <f>table34ws!D79</f>
        <v>18</v>
      </c>
      <c r="E83" s="58">
        <f t="shared" si="6"/>
        <v>17.146111111111111</v>
      </c>
      <c r="F83" s="59">
        <f t="shared" si="7"/>
        <v>58.322262903800663</v>
      </c>
      <c r="G83" s="57">
        <f>table36ws!D79</f>
        <v>2</v>
      </c>
      <c r="H83" s="58">
        <f t="shared" si="8"/>
        <v>154.315</v>
      </c>
      <c r="I83" s="60">
        <f t="shared" si="9"/>
        <v>6.4802514337556296</v>
      </c>
      <c r="J83" s="57">
        <f>table38ws!D79</f>
        <v>8.19</v>
      </c>
      <c r="K83" s="58">
        <f t="shared" si="10"/>
        <v>37.683760683760688</v>
      </c>
      <c r="L83" s="59">
        <f t="shared" si="11"/>
        <v>26.536629621229302</v>
      </c>
    </row>
    <row r="84" spans="1:12" ht="12" customHeight="1" x14ac:dyDescent="0.3">
      <c r="A84" s="61">
        <v>14066</v>
      </c>
      <c r="B84" s="62" t="s">
        <v>198</v>
      </c>
      <c r="C84" s="56">
        <f>enrollextractws!G82</f>
        <v>1322.1299999999999</v>
      </c>
      <c r="D84" s="57">
        <f>table34ws!D80</f>
        <v>70.03</v>
      </c>
      <c r="E84" s="58">
        <f t="shared" si="6"/>
        <v>18.879480222761671</v>
      </c>
      <c r="F84" s="59">
        <f t="shared" si="7"/>
        <v>52.967559922246686</v>
      </c>
      <c r="G84" s="57">
        <f>table36ws!D80</f>
        <v>6.6</v>
      </c>
      <c r="H84" s="58">
        <f t="shared" si="8"/>
        <v>200.32272727272726</v>
      </c>
      <c r="I84" s="60">
        <f t="shared" si="9"/>
        <v>4.9919448163191218</v>
      </c>
      <c r="J84" s="57">
        <f>table38ws!D80</f>
        <v>26.05</v>
      </c>
      <c r="K84" s="58">
        <f t="shared" si="10"/>
        <v>50.753550863723603</v>
      </c>
      <c r="L84" s="59">
        <f t="shared" si="11"/>
        <v>19.703054918956532</v>
      </c>
    </row>
    <row r="85" spans="1:12" ht="12" customHeight="1" x14ac:dyDescent="0.3">
      <c r="A85" s="61">
        <v>14068</v>
      </c>
      <c r="B85" s="62" t="s">
        <v>199</v>
      </c>
      <c r="C85" s="56">
        <f>enrollextractws!G83</f>
        <v>1536.4899999999998</v>
      </c>
      <c r="D85" s="57">
        <f>table34ws!D81</f>
        <v>75.260000000000005</v>
      </c>
      <c r="E85" s="58">
        <f t="shared" si="6"/>
        <v>20.415758703162368</v>
      </c>
      <c r="F85" s="59">
        <f t="shared" si="7"/>
        <v>48.98177013843241</v>
      </c>
      <c r="G85" s="57">
        <f>table36ws!D81</f>
        <v>8</v>
      </c>
      <c r="H85" s="58">
        <f t="shared" si="8"/>
        <v>192.06124999999997</v>
      </c>
      <c r="I85" s="60">
        <f t="shared" si="9"/>
        <v>5.2066723506173176</v>
      </c>
      <c r="J85" s="57">
        <f>table38ws!D81</f>
        <v>26.15</v>
      </c>
      <c r="K85" s="58">
        <f t="shared" si="10"/>
        <v>58.756787762906306</v>
      </c>
      <c r="L85" s="59">
        <f t="shared" si="11"/>
        <v>17.019310246080352</v>
      </c>
    </row>
    <row r="86" spans="1:12" ht="12" customHeight="1" x14ac:dyDescent="0.3">
      <c r="A86" s="61">
        <v>14077</v>
      </c>
      <c r="B86" s="62" t="s">
        <v>200</v>
      </c>
      <c r="C86" s="56">
        <f>enrollextractws!G84</f>
        <v>184.89799999999997</v>
      </c>
      <c r="D86" s="57">
        <f>table34ws!D82</f>
        <v>14.61</v>
      </c>
      <c r="E86" s="58">
        <f t="shared" si="6"/>
        <v>12.65557837097878</v>
      </c>
      <c r="F86" s="59">
        <f t="shared" si="7"/>
        <v>79.016538848446189</v>
      </c>
      <c r="G86" s="57">
        <f>table36ws!D82</f>
        <v>2</v>
      </c>
      <c r="H86" s="58">
        <f t="shared" si="8"/>
        <v>92.448999999999984</v>
      </c>
      <c r="I86" s="60">
        <f t="shared" si="9"/>
        <v>10.816774654133631</v>
      </c>
      <c r="J86" s="57">
        <f>table38ws!D82</f>
        <v>10.18</v>
      </c>
      <c r="K86" s="58">
        <f t="shared" si="10"/>
        <v>18.162868369351667</v>
      </c>
      <c r="L86" s="59">
        <f t="shared" si="11"/>
        <v>55.057382989540187</v>
      </c>
    </row>
    <row r="87" spans="1:12" ht="12" customHeight="1" x14ac:dyDescent="0.3">
      <c r="A87" s="61">
        <v>14097</v>
      </c>
      <c r="B87" s="62" t="s">
        <v>355</v>
      </c>
      <c r="C87" s="56">
        <f>enrollextractws!G85</f>
        <v>198.44200000000001</v>
      </c>
      <c r="D87" s="57">
        <f>table34ws!D83</f>
        <v>15.13</v>
      </c>
      <c r="E87" s="58">
        <f t="shared" si="6"/>
        <v>13.115796430931923</v>
      </c>
      <c r="F87" s="59">
        <f t="shared" si="7"/>
        <v>76.243940294897257</v>
      </c>
      <c r="G87" s="57">
        <f>table36ws!D83</f>
        <v>0.93</v>
      </c>
      <c r="H87" s="58">
        <f t="shared" si="8"/>
        <v>213.37849462365591</v>
      </c>
      <c r="I87" s="60">
        <f t="shared" si="9"/>
        <v>4.6865078965138425</v>
      </c>
      <c r="J87" s="57">
        <f>table38ws!D83</f>
        <v>7.56</v>
      </c>
      <c r="K87" s="58">
        <f t="shared" si="10"/>
        <v>26.2489417989418</v>
      </c>
      <c r="L87" s="59">
        <f t="shared" si="11"/>
        <v>38.096773868435108</v>
      </c>
    </row>
    <row r="88" spans="1:12" ht="12" customHeight="1" x14ac:dyDescent="0.3">
      <c r="A88" s="61">
        <v>14099</v>
      </c>
      <c r="B88" s="62" t="s">
        <v>201</v>
      </c>
      <c r="C88" s="56">
        <f>enrollextractws!G86</f>
        <v>163.1</v>
      </c>
      <c r="D88" s="57">
        <f>table34ws!D84</f>
        <v>8.18</v>
      </c>
      <c r="E88" s="58">
        <f t="shared" si="6"/>
        <v>19.938875305623473</v>
      </c>
      <c r="F88" s="59">
        <f t="shared" si="7"/>
        <v>50.153280196198651</v>
      </c>
      <c r="G88" s="57">
        <f>table36ws!D84</f>
        <v>1</v>
      </c>
      <c r="H88" s="58">
        <f t="shared" si="8"/>
        <v>163.1</v>
      </c>
      <c r="I88" s="60">
        <f t="shared" si="9"/>
        <v>6.1312078479460457</v>
      </c>
      <c r="J88" s="57">
        <f>table38ws!D84</f>
        <v>5.56</v>
      </c>
      <c r="K88" s="58">
        <f t="shared" si="10"/>
        <v>29.334532374100721</v>
      </c>
      <c r="L88" s="59">
        <f t="shared" si="11"/>
        <v>34.089515634580017</v>
      </c>
    </row>
    <row r="89" spans="1:12" ht="12" customHeight="1" x14ac:dyDescent="0.3">
      <c r="A89" s="61">
        <v>14104</v>
      </c>
      <c r="B89" s="62" t="s">
        <v>202</v>
      </c>
      <c r="C89" s="56">
        <f>enrollextractws!G87</f>
        <v>70.400000000000006</v>
      </c>
      <c r="D89" s="57">
        <f>table34ws!D85</f>
        <v>3.83</v>
      </c>
      <c r="E89" s="58">
        <f t="shared" si="6"/>
        <v>18.381201044386422</v>
      </c>
      <c r="F89" s="59">
        <f t="shared" si="7"/>
        <v>54.403409090909086</v>
      </c>
      <c r="G89" s="57">
        <f>table36ws!D85</f>
        <v>0.46</v>
      </c>
      <c r="H89" s="58">
        <f t="shared" si="8"/>
        <v>153.04347826086956</v>
      </c>
      <c r="I89" s="60">
        <f t="shared" si="9"/>
        <v>6.5340909090909083</v>
      </c>
      <c r="J89" s="57">
        <f>table38ws!D85</f>
        <v>2.0299999999999998</v>
      </c>
      <c r="K89" s="58">
        <f t="shared" si="10"/>
        <v>34.679802955665032</v>
      </c>
      <c r="L89" s="59">
        <f t="shared" si="11"/>
        <v>28.83522727272727</v>
      </c>
    </row>
    <row r="90" spans="1:12" ht="12" customHeight="1" x14ac:dyDescent="0.3">
      <c r="A90" s="61">
        <v>14117</v>
      </c>
      <c r="B90" s="62" t="s">
        <v>203</v>
      </c>
      <c r="C90" s="56">
        <f>enrollextractws!G88</f>
        <v>176.11</v>
      </c>
      <c r="D90" s="57">
        <f>table34ws!D86</f>
        <v>15.5</v>
      </c>
      <c r="E90" s="58">
        <f t="shared" si="6"/>
        <v>11.361935483870969</v>
      </c>
      <c r="F90" s="59">
        <f t="shared" si="7"/>
        <v>88.013173584691373</v>
      </c>
      <c r="G90" s="57">
        <f>table36ws!D86</f>
        <v>2.57</v>
      </c>
      <c r="H90" s="58">
        <f t="shared" si="8"/>
        <v>68.525291828793783</v>
      </c>
      <c r="I90" s="60">
        <f t="shared" si="9"/>
        <v>14.593152007268182</v>
      </c>
      <c r="J90" s="57">
        <f>table38ws!D86</f>
        <v>5.31</v>
      </c>
      <c r="K90" s="58">
        <f t="shared" si="10"/>
        <v>33.165725047080983</v>
      </c>
      <c r="L90" s="59">
        <f t="shared" si="11"/>
        <v>30.151609789336206</v>
      </c>
    </row>
    <row r="91" spans="1:12" ht="12" customHeight="1" x14ac:dyDescent="0.3">
      <c r="A91" s="61">
        <v>14172</v>
      </c>
      <c r="B91" s="62" t="s">
        <v>204</v>
      </c>
      <c r="C91" s="56">
        <f>enrollextractws!G89</f>
        <v>509.71199999999999</v>
      </c>
      <c r="D91" s="57">
        <f>table34ws!D87</f>
        <v>34.020000000000003</v>
      </c>
      <c r="E91" s="58">
        <f t="shared" si="6"/>
        <v>14.982716049382715</v>
      </c>
      <c r="F91" s="59">
        <f t="shared" si="7"/>
        <v>66.743572841133826</v>
      </c>
      <c r="G91" s="57">
        <f>table36ws!D87</f>
        <v>4.8099999999999996</v>
      </c>
      <c r="H91" s="58">
        <f t="shared" si="8"/>
        <v>105.96923076923078</v>
      </c>
      <c r="I91" s="60">
        <f t="shared" si="9"/>
        <v>9.4367015098722398</v>
      </c>
      <c r="J91" s="57">
        <f>table38ws!D87</f>
        <v>13.37</v>
      </c>
      <c r="K91" s="58">
        <f t="shared" si="10"/>
        <v>38.123560209424085</v>
      </c>
      <c r="L91" s="59">
        <f t="shared" si="11"/>
        <v>26.2304987914744</v>
      </c>
    </row>
    <row r="92" spans="1:12" ht="12" customHeight="1" x14ac:dyDescent="0.3">
      <c r="A92" s="61">
        <v>14400</v>
      </c>
      <c r="B92" s="62" t="s">
        <v>205</v>
      </c>
      <c r="C92" s="56">
        <f>enrollextractws!G90</f>
        <v>319.53199999999998</v>
      </c>
      <c r="D92" s="57">
        <f>table34ws!D88</f>
        <v>20.7</v>
      </c>
      <c r="E92" s="58">
        <f t="shared" si="6"/>
        <v>15.436328502415458</v>
      </c>
      <c r="F92" s="59">
        <f t="shared" si="7"/>
        <v>64.782244031896653</v>
      </c>
      <c r="G92" s="57">
        <f>table36ws!D88</f>
        <v>3</v>
      </c>
      <c r="H92" s="58">
        <f t="shared" si="8"/>
        <v>106.51066666666667</v>
      </c>
      <c r="I92" s="60">
        <f t="shared" si="9"/>
        <v>9.3887310191154558</v>
      </c>
      <c r="J92" s="57">
        <f>table38ws!D88</f>
        <v>8.6</v>
      </c>
      <c r="K92" s="58">
        <f t="shared" si="10"/>
        <v>37.154883720930229</v>
      </c>
      <c r="L92" s="59">
        <f t="shared" si="11"/>
        <v>26.914362254797641</v>
      </c>
    </row>
    <row r="93" spans="1:12" ht="12" customHeight="1" x14ac:dyDescent="0.3">
      <c r="A93" s="61">
        <v>15201</v>
      </c>
      <c r="B93" s="62" t="s">
        <v>206</v>
      </c>
      <c r="C93" s="56">
        <f>enrollextractws!G91</f>
        <v>5269.5180000000018</v>
      </c>
      <c r="D93" s="57">
        <f>table34ws!D89</f>
        <v>273.08</v>
      </c>
      <c r="E93" s="58">
        <f t="shared" si="6"/>
        <v>19.296609052292375</v>
      </c>
      <c r="F93" s="59">
        <f t="shared" si="7"/>
        <v>51.822576562030889</v>
      </c>
      <c r="G93" s="57">
        <f>table36ws!D89</f>
        <v>17.47</v>
      </c>
      <c r="H93" s="58">
        <f t="shared" si="8"/>
        <v>301.63239839725253</v>
      </c>
      <c r="I93" s="60">
        <f t="shared" si="9"/>
        <v>3.3152937327474721</v>
      </c>
      <c r="J93" s="57">
        <f>table38ws!D89</f>
        <v>118.35</v>
      </c>
      <c r="K93" s="58">
        <f t="shared" si="10"/>
        <v>44.524866920152107</v>
      </c>
      <c r="L93" s="59">
        <f t="shared" si="11"/>
        <v>22.459359660598931</v>
      </c>
    </row>
    <row r="94" spans="1:12" ht="12" customHeight="1" x14ac:dyDescent="0.3">
      <c r="A94" s="61">
        <v>15204</v>
      </c>
      <c r="B94" s="62" t="s">
        <v>207</v>
      </c>
      <c r="C94" s="56">
        <f>enrollextractws!G92</f>
        <v>932.70799999999974</v>
      </c>
      <c r="D94" s="57">
        <f>table34ws!D90</f>
        <v>45.75</v>
      </c>
      <c r="E94" s="58">
        <f t="shared" si="6"/>
        <v>20.38706010928961</v>
      </c>
      <c r="F94" s="59">
        <f t="shared" si="7"/>
        <v>49.050721126011581</v>
      </c>
      <c r="G94" s="57">
        <f>table36ws!D90</f>
        <v>4</v>
      </c>
      <c r="H94" s="58">
        <f t="shared" si="8"/>
        <v>233.17699999999994</v>
      </c>
      <c r="I94" s="60">
        <f t="shared" si="9"/>
        <v>4.2885876394327065</v>
      </c>
      <c r="J94" s="57">
        <f>table38ws!D90</f>
        <v>19.21</v>
      </c>
      <c r="K94" s="58">
        <f t="shared" si="10"/>
        <v>48.553253513794886</v>
      </c>
      <c r="L94" s="59">
        <f t="shared" si="11"/>
        <v>20.595942138375573</v>
      </c>
    </row>
    <row r="95" spans="1:12" ht="12" customHeight="1" x14ac:dyDescent="0.3">
      <c r="A95" s="61">
        <v>15206</v>
      </c>
      <c r="B95" s="62" t="s">
        <v>208</v>
      </c>
      <c r="C95" s="56">
        <f>enrollextractws!G93</f>
        <v>1212.2039999999997</v>
      </c>
      <c r="D95" s="57">
        <f>table34ws!D91</f>
        <v>62.18</v>
      </c>
      <c r="E95" s="58">
        <f t="shared" si="6"/>
        <v>19.495078803473781</v>
      </c>
      <c r="F95" s="59">
        <f t="shared" si="7"/>
        <v>51.29499655173553</v>
      </c>
      <c r="G95" s="57">
        <f>table36ws!D91</f>
        <v>4.5999999999999996</v>
      </c>
      <c r="H95" s="58">
        <f t="shared" si="8"/>
        <v>263.52260869565214</v>
      </c>
      <c r="I95" s="60">
        <f t="shared" si="9"/>
        <v>3.7947408192020489</v>
      </c>
      <c r="J95" s="57">
        <f>table38ws!D91</f>
        <v>24.6</v>
      </c>
      <c r="K95" s="58">
        <f t="shared" si="10"/>
        <v>49.276585365853641</v>
      </c>
      <c r="L95" s="59">
        <f t="shared" si="11"/>
        <v>20.293613946167483</v>
      </c>
    </row>
    <row r="96" spans="1:12" ht="12" customHeight="1" x14ac:dyDescent="0.3">
      <c r="A96" s="61">
        <v>16020</v>
      </c>
      <c r="B96" s="62" t="s">
        <v>209</v>
      </c>
      <c r="C96" s="56">
        <f>enrollextractws!G94</f>
        <v>35</v>
      </c>
      <c r="D96" s="57">
        <f>table34ws!D92</f>
        <v>2.52</v>
      </c>
      <c r="E96" s="58">
        <f t="shared" si="6"/>
        <v>13.888888888888889</v>
      </c>
      <c r="F96" s="59">
        <f t="shared" si="7"/>
        <v>72</v>
      </c>
      <c r="G96" s="57">
        <f>table36ws!D92</f>
        <v>0.21</v>
      </c>
      <c r="H96" s="58">
        <f t="shared" si="8"/>
        <v>166.66666666666669</v>
      </c>
      <c r="I96" s="60">
        <f t="shared" si="9"/>
        <v>6</v>
      </c>
      <c r="J96" s="57">
        <f>table38ws!D92</f>
        <v>0.97</v>
      </c>
      <c r="K96" s="58">
        <f t="shared" si="10"/>
        <v>36.082474226804123</v>
      </c>
      <c r="L96" s="59">
        <f t="shared" si="11"/>
        <v>27.714285714285712</v>
      </c>
    </row>
    <row r="97" spans="1:12" ht="12" customHeight="1" x14ac:dyDescent="0.3">
      <c r="A97" s="61">
        <v>16046</v>
      </c>
      <c r="B97" s="62" t="s">
        <v>210</v>
      </c>
      <c r="C97" s="56">
        <f>enrollextractws!G95</f>
        <v>69.92</v>
      </c>
      <c r="D97" s="57">
        <f>table34ws!D93</f>
        <v>4.21</v>
      </c>
      <c r="E97" s="58">
        <f t="shared" si="6"/>
        <v>16.60807600950119</v>
      </c>
      <c r="F97" s="59">
        <f t="shared" si="7"/>
        <v>60.211670480549202</v>
      </c>
      <c r="G97" s="57">
        <f>table36ws!D93</f>
        <v>1.1599999999999999</v>
      </c>
      <c r="H97" s="58">
        <f t="shared" si="8"/>
        <v>60.275862068965523</v>
      </c>
      <c r="I97" s="60">
        <f t="shared" si="9"/>
        <v>16.590389016018307</v>
      </c>
      <c r="J97" s="57">
        <f>table38ws!D93</f>
        <v>2.57</v>
      </c>
      <c r="K97" s="58">
        <f t="shared" si="10"/>
        <v>27.206225680933855</v>
      </c>
      <c r="L97" s="59">
        <f t="shared" si="11"/>
        <v>36.756292906178487</v>
      </c>
    </row>
    <row r="98" spans="1:12" ht="12" customHeight="1" x14ac:dyDescent="0.3">
      <c r="A98" s="61">
        <v>16048</v>
      </c>
      <c r="B98" s="62" t="s">
        <v>211</v>
      </c>
      <c r="C98" s="56">
        <f>enrollextractws!G96</f>
        <v>653.23799999999994</v>
      </c>
      <c r="D98" s="57">
        <f>table34ws!D94</f>
        <v>28.48</v>
      </c>
      <c r="E98" s="58">
        <f t="shared" si="6"/>
        <v>22.936727528089886</v>
      </c>
      <c r="F98" s="59">
        <f t="shared" si="7"/>
        <v>43.598198512640117</v>
      </c>
      <c r="G98" s="57">
        <f>table36ws!D94</f>
        <v>2.82</v>
      </c>
      <c r="H98" s="58">
        <f t="shared" si="8"/>
        <v>231.64468085106381</v>
      </c>
      <c r="I98" s="60">
        <f t="shared" si="9"/>
        <v>4.3169564538498992</v>
      </c>
      <c r="J98" s="57">
        <f>table38ws!D94</f>
        <v>17.79</v>
      </c>
      <c r="K98" s="58">
        <f t="shared" si="10"/>
        <v>36.719392917369305</v>
      </c>
      <c r="L98" s="59">
        <f t="shared" si="11"/>
        <v>27.233565714180745</v>
      </c>
    </row>
    <row r="99" spans="1:12" ht="12" customHeight="1" x14ac:dyDescent="0.3">
      <c r="A99" s="61">
        <v>16049</v>
      </c>
      <c r="B99" s="62" t="s">
        <v>212</v>
      </c>
      <c r="C99" s="56">
        <f>enrollextractws!G97</f>
        <v>668.68399999999997</v>
      </c>
      <c r="D99" s="57">
        <f>table34ws!D95</f>
        <v>38.78</v>
      </c>
      <c r="E99" s="58">
        <f t="shared" si="6"/>
        <v>17.243011861784424</v>
      </c>
      <c r="F99" s="59">
        <f t="shared" si="7"/>
        <v>57.994508616925195</v>
      </c>
      <c r="G99" s="57">
        <f>table36ws!D95</f>
        <v>3.65</v>
      </c>
      <c r="H99" s="58">
        <f t="shared" si="8"/>
        <v>183.20109589041095</v>
      </c>
      <c r="I99" s="60">
        <f t="shared" si="9"/>
        <v>5.458482631556909</v>
      </c>
      <c r="J99" s="57">
        <f>table38ws!D95</f>
        <v>21.18</v>
      </c>
      <c r="K99" s="58">
        <f t="shared" si="10"/>
        <v>31.571482530689327</v>
      </c>
      <c r="L99" s="59">
        <f t="shared" si="11"/>
        <v>31.674154009965843</v>
      </c>
    </row>
    <row r="100" spans="1:12" ht="12" customHeight="1" x14ac:dyDescent="0.3">
      <c r="A100" s="61">
        <v>16050</v>
      </c>
      <c r="B100" s="62" t="s">
        <v>213</v>
      </c>
      <c r="C100" s="56">
        <f>enrollextractws!G98</f>
        <v>1216.3919999999998</v>
      </c>
      <c r="D100" s="57">
        <f>table34ws!D96</f>
        <v>64.81</v>
      </c>
      <c r="E100" s="58">
        <f t="shared" si="6"/>
        <v>18.76858509489276</v>
      </c>
      <c r="F100" s="59">
        <f t="shared" si="7"/>
        <v>53.280521410860985</v>
      </c>
      <c r="G100" s="57">
        <f>table36ws!D96</f>
        <v>7.7</v>
      </c>
      <c r="H100" s="58">
        <f t="shared" si="8"/>
        <v>157.97298701298698</v>
      </c>
      <c r="I100" s="60">
        <f t="shared" si="9"/>
        <v>6.330196186755586</v>
      </c>
      <c r="J100" s="57">
        <f>table38ws!D96</f>
        <v>34.950000000000003</v>
      </c>
      <c r="K100" s="58">
        <f t="shared" si="10"/>
        <v>34.80377682403433</v>
      </c>
      <c r="L100" s="59">
        <f t="shared" si="11"/>
        <v>28.732513860663342</v>
      </c>
    </row>
    <row r="101" spans="1:12" ht="12" customHeight="1" x14ac:dyDescent="0.3">
      <c r="A101" s="61">
        <v>17001</v>
      </c>
      <c r="B101" s="62" t="s">
        <v>214</v>
      </c>
      <c r="C101" s="56">
        <f>enrollextractws!G99</f>
        <v>48093.578000000001</v>
      </c>
      <c r="D101" s="57">
        <f>table34ws!D97</f>
        <v>2508.69</v>
      </c>
      <c r="E101" s="58">
        <f t="shared" si="6"/>
        <v>19.170793521718508</v>
      </c>
      <c r="F101" s="59">
        <f t="shared" si="7"/>
        <v>52.162681678622455</v>
      </c>
      <c r="G101" s="57">
        <f>table36ws!D97</f>
        <v>208.59</v>
      </c>
      <c r="H101" s="58">
        <f t="shared" si="8"/>
        <v>230.56511817440912</v>
      </c>
      <c r="I101" s="60">
        <f t="shared" si="9"/>
        <v>4.3371695073300636</v>
      </c>
      <c r="J101" s="57">
        <f>table38ws!D97</f>
        <v>1065.3599999999999</v>
      </c>
      <c r="K101" s="58">
        <f t="shared" si="10"/>
        <v>45.143029586243152</v>
      </c>
      <c r="L101" s="59">
        <f t="shared" si="11"/>
        <v>22.15181411538979</v>
      </c>
    </row>
    <row r="102" spans="1:12" ht="12" customHeight="1" x14ac:dyDescent="0.3">
      <c r="A102" s="61">
        <v>17210</v>
      </c>
      <c r="B102" s="62" t="s">
        <v>215</v>
      </c>
      <c r="C102" s="56">
        <f>enrollextractws!G100</f>
        <v>20344.582000000006</v>
      </c>
      <c r="D102" s="57">
        <f>table34ws!D98</f>
        <v>1070.43</v>
      </c>
      <c r="E102" s="58">
        <f t="shared" si="6"/>
        <v>19.005990116121563</v>
      </c>
      <c r="F102" s="59">
        <f t="shared" si="7"/>
        <v>52.614991057570009</v>
      </c>
      <c r="G102" s="57">
        <f>table36ws!D98</f>
        <v>92.52</v>
      </c>
      <c r="H102" s="58">
        <f t="shared" si="8"/>
        <v>219.89388240380467</v>
      </c>
      <c r="I102" s="60">
        <f t="shared" si="9"/>
        <v>4.5476481158472541</v>
      </c>
      <c r="J102" s="57">
        <f>table38ws!D98</f>
        <v>416.1</v>
      </c>
      <c r="K102" s="58">
        <f t="shared" si="10"/>
        <v>48.89349194905072</v>
      </c>
      <c r="L102" s="59">
        <f t="shared" si="11"/>
        <v>20.452619768742355</v>
      </c>
    </row>
    <row r="103" spans="1:12" ht="12" customHeight="1" x14ac:dyDescent="0.3">
      <c r="A103" s="61">
        <v>17216</v>
      </c>
      <c r="B103" s="62" t="s">
        <v>216</v>
      </c>
      <c r="C103" s="56">
        <f>enrollextractws!G101</f>
        <v>4277.1279999999997</v>
      </c>
      <c r="D103" s="57">
        <f>table34ws!D99</f>
        <v>210.37</v>
      </c>
      <c r="E103" s="58">
        <f t="shared" si="6"/>
        <v>20.331454104672719</v>
      </c>
      <c r="F103" s="59">
        <f t="shared" si="7"/>
        <v>49.184873588071255</v>
      </c>
      <c r="G103" s="57">
        <f>table36ws!D99</f>
        <v>19.649999999999999</v>
      </c>
      <c r="H103" s="58">
        <f t="shared" si="8"/>
        <v>217.66554707379134</v>
      </c>
      <c r="I103" s="60">
        <f t="shared" si="9"/>
        <v>4.5942043352455197</v>
      </c>
      <c r="J103" s="57">
        <f>table38ws!D99</f>
        <v>96.35</v>
      </c>
      <c r="K103" s="58">
        <f t="shared" si="10"/>
        <v>44.391572392319667</v>
      </c>
      <c r="L103" s="59">
        <f t="shared" si="11"/>
        <v>22.526798356280196</v>
      </c>
    </row>
    <row r="104" spans="1:12" ht="12" customHeight="1" x14ac:dyDescent="0.3">
      <c r="A104" s="61">
        <v>17400</v>
      </c>
      <c r="B104" s="62" t="s">
        <v>217</v>
      </c>
      <c r="C104" s="56">
        <f>enrollextractws!G102</f>
        <v>3824.5339999999997</v>
      </c>
      <c r="D104" s="57">
        <f>table34ws!D100</f>
        <v>218.08</v>
      </c>
      <c r="E104" s="58">
        <f t="shared" si="6"/>
        <v>17.537298239178281</v>
      </c>
      <c r="F104" s="59">
        <f t="shared" si="7"/>
        <v>57.021325996840403</v>
      </c>
      <c r="G104" s="57">
        <f>table36ws!D100</f>
        <v>13.94</v>
      </c>
      <c r="H104" s="58">
        <f t="shared" si="8"/>
        <v>274.35681492109035</v>
      </c>
      <c r="I104" s="60">
        <f t="shared" si="9"/>
        <v>3.6448885014488042</v>
      </c>
      <c r="J104" s="57">
        <f>table38ws!D100</f>
        <v>102.77</v>
      </c>
      <c r="K104" s="58">
        <f t="shared" si="10"/>
        <v>37.214498394473097</v>
      </c>
      <c r="L104" s="59">
        <f t="shared" si="11"/>
        <v>26.871247582058363</v>
      </c>
    </row>
    <row r="105" spans="1:12" ht="12" customHeight="1" x14ac:dyDescent="0.3">
      <c r="A105" s="61">
        <v>17401</v>
      </c>
      <c r="B105" s="62" t="s">
        <v>218</v>
      </c>
      <c r="C105" s="56">
        <f>enrollextractws!G103</f>
        <v>17069.510000000017</v>
      </c>
      <c r="D105" s="57">
        <f>table34ws!D101</f>
        <v>971.55</v>
      </c>
      <c r="E105" s="58">
        <f t="shared" si="6"/>
        <v>17.569358241984474</v>
      </c>
      <c r="F105" s="59">
        <f t="shared" si="7"/>
        <v>56.917275305500802</v>
      </c>
      <c r="G105" s="57">
        <f>table36ws!D101</f>
        <v>86.77</v>
      </c>
      <c r="H105" s="58">
        <f t="shared" si="8"/>
        <v>196.72133225769295</v>
      </c>
      <c r="I105" s="60">
        <f t="shared" si="9"/>
        <v>5.0833327963134218</v>
      </c>
      <c r="J105" s="57">
        <f>table38ws!D101</f>
        <v>408.16</v>
      </c>
      <c r="K105" s="58">
        <f t="shared" si="10"/>
        <v>41.820634065072561</v>
      </c>
      <c r="L105" s="59">
        <f t="shared" si="11"/>
        <v>23.911641283200261</v>
      </c>
    </row>
    <row r="106" spans="1:12" ht="12" customHeight="1" x14ac:dyDescent="0.3">
      <c r="A106" s="61">
        <v>17402</v>
      </c>
      <c r="B106" s="62" t="s">
        <v>219</v>
      </c>
      <c r="C106" s="56">
        <f>enrollextractws!G104</f>
        <v>1334.432</v>
      </c>
      <c r="D106" s="57">
        <f>table34ws!D102</f>
        <v>70.209999999999994</v>
      </c>
      <c r="E106" s="58">
        <f t="shared" si="6"/>
        <v>19.006295399515739</v>
      </c>
      <c r="F106" s="59">
        <f t="shared" si="7"/>
        <v>52.614145943742351</v>
      </c>
      <c r="G106" s="57">
        <f>table36ws!D102</f>
        <v>7.15</v>
      </c>
      <c r="H106" s="58">
        <f t="shared" si="8"/>
        <v>186.63384615384615</v>
      </c>
      <c r="I106" s="60">
        <f t="shared" si="9"/>
        <v>5.3580849380110793</v>
      </c>
      <c r="J106" s="57">
        <f>table38ws!D102</f>
        <v>38.81</v>
      </c>
      <c r="K106" s="58">
        <f t="shared" si="10"/>
        <v>34.383715537232668</v>
      </c>
      <c r="L106" s="59">
        <f t="shared" si="11"/>
        <v>29.083535167022376</v>
      </c>
    </row>
    <row r="107" spans="1:12" ht="12" customHeight="1" x14ac:dyDescent="0.3">
      <c r="A107" s="61">
        <v>17403</v>
      </c>
      <c r="B107" s="62" t="s">
        <v>220</v>
      </c>
      <c r="C107" s="56">
        <f>enrollextractws!G105</f>
        <v>13636.031999999999</v>
      </c>
      <c r="D107" s="57">
        <f>table34ws!D103</f>
        <v>694.22</v>
      </c>
      <c r="E107" s="58">
        <f t="shared" si="6"/>
        <v>19.642234450174293</v>
      </c>
      <c r="F107" s="59">
        <f t="shared" si="7"/>
        <v>50.910704815007769</v>
      </c>
      <c r="G107" s="57">
        <f>table36ws!D103</f>
        <v>43.85</v>
      </c>
      <c r="H107" s="58">
        <f t="shared" si="8"/>
        <v>310.96994298745722</v>
      </c>
      <c r="I107" s="60">
        <f t="shared" si="9"/>
        <v>3.2157448735819925</v>
      </c>
      <c r="J107" s="57">
        <f>table38ws!D103</f>
        <v>262.83999999999997</v>
      </c>
      <c r="K107" s="58">
        <f t="shared" si="10"/>
        <v>51.879592147313957</v>
      </c>
      <c r="L107" s="59">
        <f t="shared" si="11"/>
        <v>19.275402111112676</v>
      </c>
    </row>
    <row r="108" spans="1:12" ht="12" customHeight="1" x14ac:dyDescent="0.3">
      <c r="A108" s="61">
        <v>17404</v>
      </c>
      <c r="B108" s="62" t="s">
        <v>221</v>
      </c>
      <c r="C108" s="56">
        <f>enrollextractws!G106</f>
        <v>44.548000000000002</v>
      </c>
      <c r="D108" s="57">
        <f>table34ws!D104</f>
        <v>9</v>
      </c>
      <c r="E108" s="58">
        <f t="shared" si="6"/>
        <v>4.9497777777777783</v>
      </c>
      <c r="F108" s="59">
        <f t="shared" si="7"/>
        <v>202.02927179671366</v>
      </c>
      <c r="G108" s="57">
        <f>table36ws!D104</f>
        <v>1</v>
      </c>
      <c r="H108" s="58">
        <f t="shared" si="8"/>
        <v>44.548000000000002</v>
      </c>
      <c r="I108" s="60">
        <f t="shared" si="9"/>
        <v>22.447696866301516</v>
      </c>
      <c r="J108" s="57">
        <f>table38ws!D104</f>
        <v>4.93</v>
      </c>
      <c r="K108" s="58">
        <f t="shared" si="10"/>
        <v>9.0361054766734288</v>
      </c>
      <c r="L108" s="59">
        <f t="shared" si="11"/>
        <v>110.66714555086646</v>
      </c>
    </row>
    <row r="109" spans="1:12" ht="12" customHeight="1" x14ac:dyDescent="0.3">
      <c r="A109" s="61">
        <v>17405</v>
      </c>
      <c r="B109" s="62" t="s">
        <v>222</v>
      </c>
      <c r="C109" s="56">
        <f>enrollextractws!G107</f>
        <v>19154.277999999998</v>
      </c>
      <c r="D109" s="57">
        <f>table34ws!D105</f>
        <v>977.9</v>
      </c>
      <c r="E109" s="58">
        <f t="shared" si="6"/>
        <v>19.587154105736783</v>
      </c>
      <c r="F109" s="59">
        <f t="shared" si="7"/>
        <v>51.053869010358945</v>
      </c>
      <c r="G109" s="57">
        <f>table36ws!D105</f>
        <v>62.8</v>
      </c>
      <c r="H109" s="58">
        <f t="shared" si="8"/>
        <v>305.00442675159235</v>
      </c>
      <c r="I109" s="60">
        <f t="shared" si="9"/>
        <v>3.278640938593457</v>
      </c>
      <c r="J109" s="57">
        <f>table38ws!D105</f>
        <v>411.36</v>
      </c>
      <c r="K109" s="58">
        <f t="shared" si="10"/>
        <v>46.563297355114734</v>
      </c>
      <c r="L109" s="59">
        <f t="shared" si="11"/>
        <v>21.476142300952301</v>
      </c>
    </row>
    <row r="110" spans="1:12" ht="12" customHeight="1" x14ac:dyDescent="0.3">
      <c r="A110" s="61">
        <v>17406</v>
      </c>
      <c r="B110" s="62" t="s">
        <v>52</v>
      </c>
      <c r="C110" s="56">
        <f>enrollextractws!G108</f>
        <v>2536.1420000000003</v>
      </c>
      <c r="D110" s="57">
        <f>table34ws!D106</f>
        <v>138.19</v>
      </c>
      <c r="E110" s="58">
        <f t="shared" si="6"/>
        <v>18.352572545046677</v>
      </c>
      <c r="F110" s="59">
        <f t="shared" si="7"/>
        <v>54.488273921570631</v>
      </c>
      <c r="G110" s="57">
        <f>table36ws!D106</f>
        <v>11.1</v>
      </c>
      <c r="H110" s="58">
        <f t="shared" si="8"/>
        <v>228.4812612612613</v>
      </c>
      <c r="I110" s="60">
        <f t="shared" si="9"/>
        <v>4.3767265397599973</v>
      </c>
      <c r="J110" s="57">
        <f>table38ws!D106</f>
        <v>53.62</v>
      </c>
      <c r="K110" s="58">
        <f t="shared" si="10"/>
        <v>47.298433420365541</v>
      </c>
      <c r="L110" s="59">
        <f t="shared" si="11"/>
        <v>21.142349284858653</v>
      </c>
    </row>
    <row r="111" spans="1:12" ht="12" customHeight="1" x14ac:dyDescent="0.3">
      <c r="A111" s="61">
        <v>17407</v>
      </c>
      <c r="B111" s="62" t="s">
        <v>223</v>
      </c>
      <c r="C111" s="56">
        <f>enrollextractws!G109</f>
        <v>2806.4160000000002</v>
      </c>
      <c r="D111" s="57">
        <f>table34ws!D107</f>
        <v>152.07</v>
      </c>
      <c r="E111" s="58">
        <f t="shared" si="6"/>
        <v>18.454764253304401</v>
      </c>
      <c r="F111" s="59">
        <f t="shared" si="7"/>
        <v>54.186549677595906</v>
      </c>
      <c r="G111" s="57">
        <f>table36ws!D107</f>
        <v>11.81</v>
      </c>
      <c r="H111" s="58">
        <f t="shared" si="8"/>
        <v>237.63048264182896</v>
      </c>
      <c r="I111" s="60">
        <f t="shared" si="9"/>
        <v>4.208214320328846</v>
      </c>
      <c r="J111" s="57">
        <f>table38ws!D107</f>
        <v>69.64</v>
      </c>
      <c r="K111" s="58">
        <f t="shared" si="10"/>
        <v>40.298908673176335</v>
      </c>
      <c r="L111" s="59">
        <f t="shared" si="11"/>
        <v>24.814567761871366</v>
      </c>
    </row>
    <row r="112" spans="1:12" ht="12" customHeight="1" x14ac:dyDescent="0.3">
      <c r="A112" s="61">
        <v>17408</v>
      </c>
      <c r="B112" s="62" t="s">
        <v>224</v>
      </c>
      <c r="C112" s="56">
        <f>enrollextractws!G110</f>
        <v>16663.207999999995</v>
      </c>
      <c r="D112" s="57">
        <f>table34ws!D108</f>
        <v>911.8</v>
      </c>
      <c r="E112" s="58">
        <f t="shared" si="6"/>
        <v>18.275069094099578</v>
      </c>
      <c r="F112" s="59">
        <f t="shared" si="7"/>
        <v>54.719355360624448</v>
      </c>
      <c r="G112" s="57">
        <f>table36ws!D108</f>
        <v>66.680000000000007</v>
      </c>
      <c r="H112" s="58">
        <f t="shared" si="8"/>
        <v>249.89814037192551</v>
      </c>
      <c r="I112" s="60">
        <f t="shared" si="9"/>
        <v>4.0016304183444165</v>
      </c>
      <c r="J112" s="57">
        <f>table38ws!D108</f>
        <v>340.54</v>
      </c>
      <c r="K112" s="58">
        <f t="shared" si="10"/>
        <v>48.931720209079678</v>
      </c>
      <c r="L112" s="59">
        <f t="shared" si="11"/>
        <v>20.436641011742765</v>
      </c>
    </row>
    <row r="113" spans="1:12" ht="12" customHeight="1" x14ac:dyDescent="0.3">
      <c r="A113" s="61">
        <v>17409</v>
      </c>
      <c r="B113" s="62" t="s">
        <v>225</v>
      </c>
      <c r="C113" s="56">
        <f>enrollextractws!G111</f>
        <v>8516.6180000000004</v>
      </c>
      <c r="D113" s="57">
        <f>table34ws!D109</f>
        <v>445.4</v>
      </c>
      <c r="E113" s="58">
        <f t="shared" si="6"/>
        <v>19.12127974854064</v>
      </c>
      <c r="F113" s="59">
        <f t="shared" si="7"/>
        <v>52.297754813002058</v>
      </c>
      <c r="G113" s="57">
        <f>table36ws!D109</f>
        <v>31.2</v>
      </c>
      <c r="H113" s="58">
        <f t="shared" si="8"/>
        <v>272.96852564102568</v>
      </c>
      <c r="I113" s="60">
        <f t="shared" si="9"/>
        <v>3.6634260219256047</v>
      </c>
      <c r="J113" s="57">
        <f>table38ws!D109</f>
        <v>169.83</v>
      </c>
      <c r="K113" s="58">
        <f t="shared" si="10"/>
        <v>50.147900842018487</v>
      </c>
      <c r="L113" s="59">
        <f t="shared" si="11"/>
        <v>19.941014144346973</v>
      </c>
    </row>
    <row r="114" spans="1:12" ht="12" customHeight="1" x14ac:dyDescent="0.3">
      <c r="A114" s="61">
        <v>17410</v>
      </c>
      <c r="B114" s="62" t="s">
        <v>226</v>
      </c>
      <c r="C114" s="56">
        <f>enrollextractws!G112</f>
        <v>6768.2439999999988</v>
      </c>
      <c r="D114" s="57">
        <f>table34ws!D110</f>
        <v>383.12</v>
      </c>
      <c r="E114" s="58">
        <f t="shared" si="6"/>
        <v>17.666120275631652</v>
      </c>
      <c r="F114" s="59">
        <f t="shared" si="7"/>
        <v>56.605524268924121</v>
      </c>
      <c r="G114" s="57">
        <f>table36ws!D110</f>
        <v>31.84</v>
      </c>
      <c r="H114" s="58">
        <f t="shared" si="8"/>
        <v>212.57047738693464</v>
      </c>
      <c r="I114" s="60">
        <f t="shared" si="9"/>
        <v>4.7043221255025687</v>
      </c>
      <c r="J114" s="57">
        <f>table38ws!D110</f>
        <v>143.53</v>
      </c>
      <c r="K114" s="58">
        <f t="shared" si="10"/>
        <v>47.155605099979091</v>
      </c>
      <c r="L114" s="59">
        <f t="shared" si="11"/>
        <v>21.206386767380138</v>
      </c>
    </row>
    <row r="115" spans="1:12" ht="12" customHeight="1" x14ac:dyDescent="0.3">
      <c r="A115" s="61">
        <v>17411</v>
      </c>
      <c r="B115" s="62" t="s">
        <v>227</v>
      </c>
      <c r="C115" s="56">
        <f>enrollextractws!G113</f>
        <v>17461.439999999999</v>
      </c>
      <c r="D115" s="57">
        <f>table34ws!D111</f>
        <v>945.81</v>
      </c>
      <c r="E115" s="58">
        <f t="shared" si="6"/>
        <v>18.461889808735368</v>
      </c>
      <c r="F115" s="59">
        <f t="shared" si="7"/>
        <v>54.165635823849584</v>
      </c>
      <c r="G115" s="57">
        <f>table36ws!D111</f>
        <v>67</v>
      </c>
      <c r="H115" s="58">
        <f t="shared" si="8"/>
        <v>260.61850746268652</v>
      </c>
      <c r="I115" s="60">
        <f t="shared" si="9"/>
        <v>3.8370260413803217</v>
      </c>
      <c r="J115" s="57">
        <f>table38ws!D111</f>
        <v>444.39</v>
      </c>
      <c r="K115" s="58">
        <f t="shared" si="10"/>
        <v>39.293053399041383</v>
      </c>
      <c r="L115" s="59">
        <f t="shared" si="11"/>
        <v>25.449791082522406</v>
      </c>
    </row>
    <row r="116" spans="1:12" ht="12" customHeight="1" x14ac:dyDescent="0.3">
      <c r="A116" s="61">
        <v>17412</v>
      </c>
      <c r="B116" s="62" t="s">
        <v>228</v>
      </c>
      <c r="C116" s="56">
        <f>enrollextractws!G114</f>
        <v>8998.6159999999982</v>
      </c>
      <c r="D116" s="57">
        <f>table34ws!D112</f>
        <v>461.46</v>
      </c>
      <c r="E116" s="58">
        <f t="shared" si="6"/>
        <v>19.500316387119142</v>
      </c>
      <c r="F116" s="59">
        <f t="shared" si="7"/>
        <v>51.281219245270613</v>
      </c>
      <c r="G116" s="57">
        <f>table36ws!D112</f>
        <v>32.46</v>
      </c>
      <c r="H116" s="58">
        <f t="shared" si="8"/>
        <v>277.2216882316697</v>
      </c>
      <c r="I116" s="60">
        <f t="shared" si="9"/>
        <v>3.6072213771539987</v>
      </c>
      <c r="J116" s="57">
        <f>table38ws!D112</f>
        <v>179.3</v>
      </c>
      <c r="K116" s="58">
        <f t="shared" si="10"/>
        <v>50.187484662576672</v>
      </c>
      <c r="L116" s="59">
        <f t="shared" si="11"/>
        <v>19.925286288469255</v>
      </c>
    </row>
    <row r="117" spans="1:12" ht="12" customHeight="1" x14ac:dyDescent="0.3">
      <c r="A117" s="61">
        <v>17414</v>
      </c>
      <c r="B117" s="62" t="s">
        <v>229</v>
      </c>
      <c r="C117" s="56">
        <f>enrollextractws!G115</f>
        <v>29383.164000000008</v>
      </c>
      <c r="D117" s="57">
        <f>table34ws!D113</f>
        <v>1628.92</v>
      </c>
      <c r="E117" s="58">
        <f t="shared" si="6"/>
        <v>18.038432826658159</v>
      </c>
      <c r="F117" s="59">
        <f t="shared" si="7"/>
        <v>55.437188452543765</v>
      </c>
      <c r="G117" s="57">
        <f>table36ws!D113</f>
        <v>116.35</v>
      </c>
      <c r="H117" s="58">
        <f t="shared" si="8"/>
        <v>252.54116029222183</v>
      </c>
      <c r="I117" s="60">
        <f t="shared" si="9"/>
        <v>3.9597505564751287</v>
      </c>
      <c r="J117" s="57">
        <f>table38ws!D113</f>
        <v>556.95000000000005</v>
      </c>
      <c r="K117" s="58">
        <f t="shared" si="10"/>
        <v>52.757274441152717</v>
      </c>
      <c r="L117" s="59">
        <f t="shared" si="11"/>
        <v>18.954732036345707</v>
      </c>
    </row>
    <row r="118" spans="1:12" ht="12" customHeight="1" x14ac:dyDescent="0.3">
      <c r="A118" s="61">
        <v>17415</v>
      </c>
      <c r="B118" s="62" t="s">
        <v>230</v>
      </c>
      <c r="C118" s="56">
        <f>enrollextractws!G116</f>
        <v>23717.48</v>
      </c>
      <c r="D118" s="57">
        <f>table34ws!D114</f>
        <v>1324.43</v>
      </c>
      <c r="E118" s="58">
        <f t="shared" si="6"/>
        <v>17.907688590563488</v>
      </c>
      <c r="F118" s="59">
        <f t="shared" si="7"/>
        <v>55.841935989826915</v>
      </c>
      <c r="G118" s="57">
        <f>table36ws!D114</f>
        <v>97.33</v>
      </c>
      <c r="H118" s="58">
        <f t="shared" si="8"/>
        <v>243.6810849686633</v>
      </c>
      <c r="I118" s="60">
        <f t="shared" si="9"/>
        <v>4.1037243417091531</v>
      </c>
      <c r="J118" s="57">
        <f>table38ws!D114</f>
        <v>561.54</v>
      </c>
      <c r="K118" s="58">
        <f t="shared" si="10"/>
        <v>42.236492502760271</v>
      </c>
      <c r="L118" s="59">
        <f t="shared" si="11"/>
        <v>23.676208433610988</v>
      </c>
    </row>
    <row r="119" spans="1:12" ht="12" customHeight="1" x14ac:dyDescent="0.3">
      <c r="A119" s="61">
        <v>17417</v>
      </c>
      <c r="B119" s="62" t="s">
        <v>231</v>
      </c>
      <c r="C119" s="56">
        <f>enrollextractws!G117</f>
        <v>21423.242000000002</v>
      </c>
      <c r="D119" s="57">
        <f>table34ws!D115</f>
        <v>1065.49</v>
      </c>
      <c r="E119" s="58">
        <f t="shared" si="6"/>
        <v>20.106469323973009</v>
      </c>
      <c r="F119" s="59">
        <f t="shared" si="7"/>
        <v>49.73523615146577</v>
      </c>
      <c r="G119" s="57">
        <f>table36ws!D115</f>
        <v>77.67</v>
      </c>
      <c r="H119" s="58">
        <f t="shared" si="8"/>
        <v>275.82389597013008</v>
      </c>
      <c r="I119" s="60">
        <f t="shared" si="9"/>
        <v>3.6255016864394283</v>
      </c>
      <c r="J119" s="57">
        <f>table38ws!D115</f>
        <v>390.97</v>
      </c>
      <c r="K119" s="58">
        <f t="shared" si="10"/>
        <v>54.795104483719982</v>
      </c>
      <c r="L119" s="59">
        <f t="shared" si="11"/>
        <v>18.249805514963608</v>
      </c>
    </row>
    <row r="120" spans="1:12" ht="12" customHeight="1" x14ac:dyDescent="0.3">
      <c r="A120" s="61" t="s">
        <v>615</v>
      </c>
      <c r="B120" s="62" t="s">
        <v>622</v>
      </c>
      <c r="C120" s="56">
        <f>enrollextractws!G118</f>
        <v>156.36400000000003</v>
      </c>
      <c r="D120" s="57">
        <f>table34ws!D116</f>
        <v>8.44</v>
      </c>
      <c r="E120" s="58">
        <f t="shared" si="6"/>
        <v>18.526540284360195</v>
      </c>
      <c r="F120" s="59">
        <f t="shared" si="7"/>
        <v>53.976618659026357</v>
      </c>
      <c r="G120" s="57">
        <f>table36ws!D116</f>
        <v>0</v>
      </c>
      <c r="H120" s="58">
        <f t="shared" si="8"/>
        <v>0</v>
      </c>
      <c r="I120" s="60">
        <f t="shared" si="9"/>
        <v>0</v>
      </c>
      <c r="J120" s="57">
        <f>table38ws!D116</f>
        <v>5</v>
      </c>
      <c r="K120" s="58">
        <f t="shared" si="10"/>
        <v>31.272800000000007</v>
      </c>
      <c r="L120" s="59">
        <f t="shared" si="11"/>
        <v>31.976669821698085</v>
      </c>
    </row>
    <row r="121" spans="1:12" ht="12" customHeight="1" x14ac:dyDescent="0.3">
      <c r="A121" s="61" t="s">
        <v>607</v>
      </c>
      <c r="B121" s="62" t="s">
        <v>608</v>
      </c>
      <c r="C121" s="56">
        <f>enrollextractws!G119</f>
        <v>456.13800000000009</v>
      </c>
      <c r="D121" s="57">
        <f>table34ws!D117</f>
        <v>40.58</v>
      </c>
      <c r="E121" s="58">
        <f t="shared" si="6"/>
        <v>11.240463282405129</v>
      </c>
      <c r="F121" s="59">
        <f t="shared" si="7"/>
        <v>88.964304662185555</v>
      </c>
      <c r="G121" s="57">
        <f>table36ws!D117</f>
        <v>3</v>
      </c>
      <c r="H121" s="58">
        <f t="shared" si="8"/>
        <v>152.04600000000002</v>
      </c>
      <c r="I121" s="60">
        <f t="shared" si="9"/>
        <v>6.5769569735474782</v>
      </c>
      <c r="J121" s="57">
        <f>table38ws!D117</f>
        <v>0</v>
      </c>
      <c r="K121" s="58">
        <f t="shared" si="10"/>
        <v>0</v>
      </c>
      <c r="L121" s="59">
        <f t="shared" si="11"/>
        <v>0</v>
      </c>
    </row>
    <row r="122" spans="1:12" ht="12" customHeight="1" x14ac:dyDescent="0.3">
      <c r="A122" s="61" t="s">
        <v>651</v>
      </c>
      <c r="B122" s="62" t="s">
        <v>655</v>
      </c>
      <c r="C122" s="56">
        <f>enrollextractws!G120</f>
        <v>597.44000000000017</v>
      </c>
      <c r="D122" s="57">
        <f>table34ws!D118</f>
        <v>27.57</v>
      </c>
      <c r="E122" s="58">
        <f t="shared" si="6"/>
        <v>21.669931084512157</v>
      </c>
      <c r="F122" s="59">
        <f t="shared" si="7"/>
        <v>46.146893411890723</v>
      </c>
      <c r="G122" s="57">
        <f>table36ws!D118</f>
        <v>0</v>
      </c>
      <c r="H122" s="58">
        <f t="shared" si="8"/>
        <v>0</v>
      </c>
      <c r="I122" s="60">
        <f t="shared" si="9"/>
        <v>0</v>
      </c>
      <c r="J122" s="57">
        <f>table38ws!D118</f>
        <v>8</v>
      </c>
      <c r="K122" s="58">
        <f t="shared" si="10"/>
        <v>74.680000000000021</v>
      </c>
      <c r="L122" s="59">
        <f t="shared" si="11"/>
        <v>13.390465988216386</v>
      </c>
    </row>
    <row r="123" spans="1:12" ht="12" customHeight="1" x14ac:dyDescent="0.3">
      <c r="A123" s="61" t="s">
        <v>616</v>
      </c>
      <c r="B123" s="62" t="s">
        <v>623</v>
      </c>
      <c r="C123" s="56">
        <f>enrollextractws!G121</f>
        <v>361.4</v>
      </c>
      <c r="D123" s="57">
        <f>table34ws!D119</f>
        <v>19.5</v>
      </c>
      <c r="E123" s="58">
        <f t="shared" si="6"/>
        <v>18.533333333333331</v>
      </c>
      <c r="F123" s="59">
        <f t="shared" si="7"/>
        <v>53.956834532374103</v>
      </c>
      <c r="G123" s="57">
        <f>table36ws!D119</f>
        <v>2.65</v>
      </c>
      <c r="H123" s="58">
        <f t="shared" si="8"/>
        <v>136.37735849056602</v>
      </c>
      <c r="I123" s="60">
        <f t="shared" si="9"/>
        <v>7.3325954620918656</v>
      </c>
      <c r="J123" s="57">
        <f>table38ws!D119</f>
        <v>1.3</v>
      </c>
      <c r="K123" s="58">
        <f t="shared" si="10"/>
        <v>278</v>
      </c>
      <c r="L123" s="59">
        <f t="shared" si="11"/>
        <v>3.5971223021582737</v>
      </c>
    </row>
    <row r="124" spans="1:12" ht="12" customHeight="1" x14ac:dyDescent="0.3">
      <c r="A124" s="61" t="s">
        <v>652</v>
      </c>
      <c r="B124" s="62" t="s">
        <v>676</v>
      </c>
      <c r="C124" s="56">
        <f>enrollextractws!G122</f>
        <v>116.98400000000001</v>
      </c>
      <c r="D124" s="57">
        <f>table34ws!D120</f>
        <v>8.18</v>
      </c>
      <c r="E124" s="58">
        <f t="shared" si="6"/>
        <v>14.301222493887533</v>
      </c>
      <c r="F124" s="59">
        <f t="shared" si="7"/>
        <v>69.924092183546463</v>
      </c>
      <c r="G124" s="57">
        <f>table36ws!D120</f>
        <v>1.47</v>
      </c>
      <c r="H124" s="58">
        <f t="shared" si="8"/>
        <v>79.580952380952382</v>
      </c>
      <c r="I124" s="60">
        <f t="shared" si="9"/>
        <v>12.565820966969842</v>
      </c>
      <c r="J124" s="57">
        <f>table38ws!D120</f>
        <v>1</v>
      </c>
      <c r="K124" s="58">
        <f t="shared" si="10"/>
        <v>116.98400000000001</v>
      </c>
      <c r="L124" s="59">
        <f t="shared" si="11"/>
        <v>8.5481775285509123</v>
      </c>
    </row>
    <row r="125" spans="1:12" ht="12" customHeight="1" x14ac:dyDescent="0.3">
      <c r="A125" s="61" t="s">
        <v>657</v>
      </c>
      <c r="B125" s="62" t="s">
        <v>677</v>
      </c>
      <c r="C125" s="56">
        <f>enrollextractws!G123</f>
        <v>521.6</v>
      </c>
      <c r="D125" s="57">
        <f>table34ws!D121</f>
        <v>28.2</v>
      </c>
      <c r="E125" s="58">
        <f t="shared" si="6"/>
        <v>18.49645390070922</v>
      </c>
      <c r="F125" s="59">
        <f t="shared" si="7"/>
        <v>54.064417177914102</v>
      </c>
      <c r="G125" s="57">
        <f>table36ws!D121</f>
        <v>2.63</v>
      </c>
      <c r="H125" s="58">
        <f t="shared" si="8"/>
        <v>198.32699619771864</v>
      </c>
      <c r="I125" s="60">
        <f t="shared" si="9"/>
        <v>5.0421779141104288</v>
      </c>
      <c r="J125" s="57">
        <f>table38ws!D121</f>
        <v>6.76</v>
      </c>
      <c r="K125" s="58">
        <f t="shared" si="10"/>
        <v>77.159763313609474</v>
      </c>
      <c r="L125" s="59">
        <f t="shared" si="11"/>
        <v>12.960122699386503</v>
      </c>
    </row>
    <row r="126" spans="1:12" ht="12" customHeight="1" x14ac:dyDescent="0.3">
      <c r="A126" s="61" t="s">
        <v>669</v>
      </c>
      <c r="B126" s="62" t="s">
        <v>675</v>
      </c>
      <c r="C126" s="56">
        <f>enrollextractws!G124</f>
        <v>443</v>
      </c>
      <c r="D126" s="57">
        <f>table34ws!D122</f>
        <v>24.96</v>
      </c>
      <c r="E126" s="58">
        <f t="shared" si="6"/>
        <v>17.748397435897434</v>
      </c>
      <c r="F126" s="59">
        <f t="shared" si="7"/>
        <v>56.343115124153499</v>
      </c>
      <c r="G126" s="57">
        <f>table36ws!D122</f>
        <v>3.55</v>
      </c>
      <c r="H126" s="58">
        <f t="shared" si="8"/>
        <v>124.78873239436621</v>
      </c>
      <c r="I126" s="60">
        <f t="shared" si="9"/>
        <v>8.0135440180586901</v>
      </c>
      <c r="J126" s="57">
        <f>table38ws!D122</f>
        <v>4.46</v>
      </c>
      <c r="K126" s="58">
        <f t="shared" si="10"/>
        <v>99.327354260089692</v>
      </c>
      <c r="L126" s="59">
        <f t="shared" si="11"/>
        <v>10.067720090293454</v>
      </c>
    </row>
    <row r="127" spans="1:12" ht="12" customHeight="1" x14ac:dyDescent="0.3">
      <c r="A127" s="61" t="s">
        <v>684</v>
      </c>
      <c r="B127" s="62" t="s">
        <v>680</v>
      </c>
      <c r="C127" s="56">
        <f>enrollextractws!G125</f>
        <v>57.576000000000001</v>
      </c>
      <c r="D127" s="57">
        <f>table34ws!D123</f>
        <v>7</v>
      </c>
      <c r="E127" s="58">
        <f t="shared" si="6"/>
        <v>8.225142857142858</v>
      </c>
      <c r="F127" s="59">
        <f t="shared" si="7"/>
        <v>121.57843545921912</v>
      </c>
      <c r="G127" s="57">
        <f>table36ws!D123</f>
        <v>1</v>
      </c>
      <c r="H127" s="58">
        <f t="shared" si="8"/>
        <v>57.576000000000001</v>
      </c>
      <c r="I127" s="60">
        <f t="shared" si="9"/>
        <v>17.368347922745588</v>
      </c>
      <c r="J127" s="57">
        <f>table38ws!D123</f>
        <v>2.46</v>
      </c>
      <c r="K127" s="58">
        <f t="shared" si="10"/>
        <v>23.404878048780489</v>
      </c>
      <c r="L127" s="59">
        <f t="shared" si="11"/>
        <v>42.726135889954143</v>
      </c>
    </row>
    <row r="128" spans="1:12" ht="12" customHeight="1" x14ac:dyDescent="0.3">
      <c r="A128" s="61" t="s">
        <v>695</v>
      </c>
      <c r="B128" s="62" t="s">
        <v>696</v>
      </c>
      <c r="C128" s="56">
        <f>enrollextractws!G126</f>
        <v>275.39999999999998</v>
      </c>
      <c r="D128" s="57">
        <f>table34ws!D124</f>
        <v>15.9</v>
      </c>
      <c r="E128" s="58">
        <f t="shared" si="6"/>
        <v>17.320754716981131</v>
      </c>
      <c r="F128" s="59">
        <f t="shared" si="7"/>
        <v>57.734204793028326</v>
      </c>
      <c r="G128" s="57">
        <f>table36ws!D124</f>
        <v>1.45</v>
      </c>
      <c r="H128" s="58">
        <f t="shared" si="8"/>
        <v>189.93103448275861</v>
      </c>
      <c r="I128" s="60">
        <f t="shared" si="9"/>
        <v>5.265068990559187</v>
      </c>
      <c r="J128" s="57">
        <f>table38ws!D124</f>
        <v>4.49</v>
      </c>
      <c r="K128" s="58">
        <f t="shared" si="10"/>
        <v>61.33630289532293</v>
      </c>
      <c r="L128" s="59">
        <f t="shared" si="11"/>
        <v>16.303558460421208</v>
      </c>
    </row>
    <row r="129" spans="1:12" ht="12" customHeight="1" x14ac:dyDescent="0.3">
      <c r="A129" s="61">
        <v>18100</v>
      </c>
      <c r="B129" s="62" t="s">
        <v>232</v>
      </c>
      <c r="C129" s="56">
        <f>enrollextractws!G127</f>
        <v>4357.2039999999988</v>
      </c>
      <c r="D129" s="57">
        <f>table34ws!D125</f>
        <v>227.17</v>
      </c>
      <c r="E129" s="58">
        <f t="shared" si="6"/>
        <v>19.180367125940922</v>
      </c>
      <c r="F129" s="59">
        <f t="shared" si="7"/>
        <v>52.136645426746156</v>
      </c>
      <c r="G129" s="57">
        <f>table36ws!D125</f>
        <v>22.5</v>
      </c>
      <c r="H129" s="58">
        <f t="shared" si="8"/>
        <v>193.65351111111107</v>
      </c>
      <c r="I129" s="60">
        <f t="shared" si="9"/>
        <v>5.1638619628550799</v>
      </c>
      <c r="J129" s="57">
        <f>table38ws!D125</f>
        <v>127.35</v>
      </c>
      <c r="K129" s="58">
        <f t="shared" si="10"/>
        <v>34.21440125638005</v>
      </c>
      <c r="L129" s="59">
        <f t="shared" si="11"/>
        <v>29.227458709759752</v>
      </c>
    </row>
    <row r="130" spans="1:12" ht="12" customHeight="1" x14ac:dyDescent="0.3">
      <c r="A130" s="61">
        <v>18303</v>
      </c>
      <c r="B130" s="62" t="s">
        <v>350</v>
      </c>
      <c r="C130" s="56">
        <f>enrollextractws!G128</f>
        <v>3297.1160000000004</v>
      </c>
      <c r="D130" s="57">
        <f>table34ws!D126</f>
        <v>171.28</v>
      </c>
      <c r="E130" s="58">
        <f t="shared" si="6"/>
        <v>19.249859878561423</v>
      </c>
      <c r="F130" s="59">
        <f t="shared" si="7"/>
        <v>51.948430082532731</v>
      </c>
      <c r="G130" s="57">
        <f>table36ws!D126</f>
        <v>14</v>
      </c>
      <c r="H130" s="58">
        <f t="shared" si="8"/>
        <v>235.50828571428573</v>
      </c>
      <c r="I130" s="60">
        <f t="shared" si="9"/>
        <v>4.2461351071663831</v>
      </c>
      <c r="J130" s="57">
        <f>table38ws!D126</f>
        <v>81.84</v>
      </c>
      <c r="K130" s="58">
        <f t="shared" si="10"/>
        <v>40.287341153470187</v>
      </c>
      <c r="L130" s="59">
        <f t="shared" si="11"/>
        <v>24.821692655035491</v>
      </c>
    </row>
    <row r="131" spans="1:12" ht="12" customHeight="1" x14ac:dyDescent="0.3">
      <c r="A131" s="61">
        <v>18400</v>
      </c>
      <c r="B131" s="62" t="s">
        <v>233</v>
      </c>
      <c r="C131" s="56">
        <f>enrollextractws!G129</f>
        <v>5020.6440000000002</v>
      </c>
      <c r="D131" s="57">
        <f>table34ws!D127</f>
        <v>257.08</v>
      </c>
      <c r="E131" s="58">
        <f t="shared" si="6"/>
        <v>19.529500544577566</v>
      </c>
      <c r="F131" s="59">
        <f t="shared" si="7"/>
        <v>51.204586503245395</v>
      </c>
      <c r="G131" s="57">
        <f>table36ws!D127</f>
        <v>22.39</v>
      </c>
      <c r="H131" s="58">
        <f t="shared" si="8"/>
        <v>224.23599821348816</v>
      </c>
      <c r="I131" s="60">
        <f t="shared" si="9"/>
        <v>4.4595872561368619</v>
      </c>
      <c r="J131" s="57">
        <f>table38ws!D127</f>
        <v>150.72</v>
      </c>
      <c r="K131" s="58">
        <f t="shared" si="10"/>
        <v>33.311066878980895</v>
      </c>
      <c r="L131" s="59">
        <f t="shared" si="11"/>
        <v>30.020053204329962</v>
      </c>
    </row>
    <row r="132" spans="1:12" ht="12" customHeight="1" x14ac:dyDescent="0.3">
      <c r="A132" s="61">
        <v>18401</v>
      </c>
      <c r="B132" s="62" t="s">
        <v>234</v>
      </c>
      <c r="C132" s="56">
        <f>enrollextractws!G130</f>
        <v>10455.940000000002</v>
      </c>
      <c r="D132" s="57">
        <f>table34ws!D128</f>
        <v>561.30999999999995</v>
      </c>
      <c r="E132" s="58">
        <f t="shared" si="6"/>
        <v>18.627745808911303</v>
      </c>
      <c r="F132" s="59">
        <f t="shared" si="7"/>
        <v>53.683360845605449</v>
      </c>
      <c r="G132" s="57">
        <f>table36ws!D128</f>
        <v>42.32</v>
      </c>
      <c r="H132" s="58">
        <f t="shared" si="8"/>
        <v>247.06852551984883</v>
      </c>
      <c r="I132" s="60">
        <f t="shared" si="9"/>
        <v>4.0474601040174285</v>
      </c>
      <c r="J132" s="57">
        <f>table38ws!D128</f>
        <v>221.57</v>
      </c>
      <c r="K132" s="58">
        <f t="shared" si="10"/>
        <v>47.190233334837764</v>
      </c>
      <c r="L132" s="59">
        <f t="shared" si="11"/>
        <v>21.190825502059113</v>
      </c>
    </row>
    <row r="133" spans="1:12" ht="12" customHeight="1" x14ac:dyDescent="0.3">
      <c r="A133" s="61">
        <v>18402</v>
      </c>
      <c r="B133" s="62" t="s">
        <v>235</v>
      </c>
      <c r="C133" s="56">
        <f>enrollextractws!G131</f>
        <v>8803.7199999999993</v>
      </c>
      <c r="D133" s="57">
        <f>table34ws!D129</f>
        <v>487.13</v>
      </c>
      <c r="E133" s="58">
        <f t="shared" si="6"/>
        <v>18.072629482889578</v>
      </c>
      <c r="F133" s="59">
        <f t="shared" si="7"/>
        <v>55.332291349565871</v>
      </c>
      <c r="G133" s="57">
        <f>table36ws!D129</f>
        <v>32.31</v>
      </c>
      <c r="H133" s="58">
        <f t="shared" si="8"/>
        <v>272.47663262147938</v>
      </c>
      <c r="I133" s="60">
        <f t="shared" si="9"/>
        <v>3.6700394833093286</v>
      </c>
      <c r="J133" s="57">
        <f>table38ws!D129</f>
        <v>206.29</v>
      </c>
      <c r="K133" s="58">
        <f t="shared" si="10"/>
        <v>42.676426390033448</v>
      </c>
      <c r="L133" s="59">
        <f t="shared" si="11"/>
        <v>23.432140049888005</v>
      </c>
    </row>
    <row r="134" spans="1:12" ht="12" customHeight="1" x14ac:dyDescent="0.3">
      <c r="A134" s="61" t="s">
        <v>671</v>
      </c>
      <c r="B134" s="62" t="s">
        <v>678</v>
      </c>
      <c r="C134" s="56">
        <f>enrollextractws!G132</f>
        <v>521.13599999999997</v>
      </c>
      <c r="D134" s="57">
        <f>table34ws!D130</f>
        <v>28.4</v>
      </c>
      <c r="E134" s="58">
        <f t="shared" si="6"/>
        <v>18.349859154929579</v>
      </c>
      <c r="F134" s="59">
        <f t="shared" si="7"/>
        <v>54.496331092075771</v>
      </c>
      <c r="G134" s="57">
        <f>table36ws!D130</f>
        <v>4.2699999999999996</v>
      </c>
      <c r="H134" s="58">
        <f t="shared" si="8"/>
        <v>122.04590163934427</v>
      </c>
      <c r="I134" s="60">
        <f t="shared" si="9"/>
        <v>8.1936385127874498</v>
      </c>
      <c r="J134" s="57">
        <f>table38ws!D130</f>
        <v>11.33</v>
      </c>
      <c r="K134" s="58">
        <f t="shared" si="10"/>
        <v>45.996116504854363</v>
      </c>
      <c r="L134" s="59">
        <f t="shared" si="11"/>
        <v>21.740965889902064</v>
      </c>
    </row>
    <row r="135" spans="1:12" ht="12" customHeight="1" x14ac:dyDescent="0.3">
      <c r="A135" s="61">
        <v>18902</v>
      </c>
      <c r="B135" s="62" t="s">
        <v>610</v>
      </c>
      <c r="C135" s="56">
        <f>enrollextractws!G133</f>
        <v>79.783999999999992</v>
      </c>
      <c r="D135" s="57">
        <f>table34ws!D131</f>
        <v>14</v>
      </c>
      <c r="E135" s="58">
        <f t="shared" si="6"/>
        <v>5.6988571428571424</v>
      </c>
      <c r="F135" s="59">
        <f t="shared" si="7"/>
        <v>175.4737792038504</v>
      </c>
      <c r="G135" s="57">
        <f>table36ws!D131</f>
        <v>2</v>
      </c>
      <c r="H135" s="58">
        <f t="shared" si="8"/>
        <v>39.891999999999996</v>
      </c>
      <c r="I135" s="60">
        <f t="shared" si="9"/>
        <v>25.0676827434072</v>
      </c>
      <c r="J135" s="57">
        <f>table38ws!D131</f>
        <v>2.54</v>
      </c>
      <c r="K135" s="58">
        <f t="shared" si="10"/>
        <v>31.411023622047239</v>
      </c>
      <c r="L135" s="59">
        <f t="shared" si="11"/>
        <v>31.835957084127148</v>
      </c>
    </row>
    <row r="136" spans="1:12" ht="12" customHeight="1" x14ac:dyDescent="0.3">
      <c r="A136" s="61">
        <v>19007</v>
      </c>
      <c r="B136" s="62" t="s">
        <v>236</v>
      </c>
      <c r="C136" s="56">
        <f>enrollextractws!G134</f>
        <v>45</v>
      </c>
      <c r="D136" s="57">
        <f>table34ws!D132</f>
        <v>2.56</v>
      </c>
      <c r="E136" s="58">
        <f t="shared" si="6"/>
        <v>17.578125</v>
      </c>
      <c r="F136" s="59">
        <f t="shared" si="7"/>
        <v>56.888888888888893</v>
      </c>
      <c r="G136" s="57">
        <f>table36ws!D132</f>
        <v>0.25</v>
      </c>
      <c r="H136" s="58">
        <f t="shared" si="8"/>
        <v>180</v>
      </c>
      <c r="I136" s="60">
        <f t="shared" si="9"/>
        <v>5.5555555555555554</v>
      </c>
      <c r="J136" s="57">
        <f>table38ws!D132</f>
        <v>1.04</v>
      </c>
      <c r="K136" s="58">
        <f t="shared" si="10"/>
        <v>43.269230769230766</v>
      </c>
      <c r="L136" s="59">
        <f t="shared" si="11"/>
        <v>23.111111111111114</v>
      </c>
    </row>
    <row r="137" spans="1:12" ht="12" customHeight="1" x14ac:dyDescent="0.3">
      <c r="A137" s="61">
        <v>19028</v>
      </c>
      <c r="B137" s="62" t="s">
        <v>237</v>
      </c>
      <c r="C137" s="56">
        <f>enrollextractws!G135</f>
        <v>77.267999999999986</v>
      </c>
      <c r="D137" s="57">
        <f>table34ws!D133</f>
        <v>8.3000000000000007</v>
      </c>
      <c r="E137" s="58">
        <f t="shared" si="6"/>
        <v>9.3093975903614439</v>
      </c>
      <c r="F137" s="59">
        <f t="shared" si="7"/>
        <v>107.41833618056637</v>
      </c>
      <c r="G137" s="57">
        <f>table36ws!D133</f>
        <v>1</v>
      </c>
      <c r="H137" s="58">
        <f t="shared" si="8"/>
        <v>77.267999999999986</v>
      </c>
      <c r="I137" s="60">
        <f t="shared" si="9"/>
        <v>12.941968214526067</v>
      </c>
      <c r="J137" s="57">
        <f>table38ws!D133</f>
        <v>3.95</v>
      </c>
      <c r="K137" s="58">
        <f t="shared" si="10"/>
        <v>19.561518987341767</v>
      </c>
      <c r="L137" s="59">
        <f t="shared" si="11"/>
        <v>51.120774447377968</v>
      </c>
    </row>
    <row r="138" spans="1:12" ht="12" customHeight="1" x14ac:dyDescent="0.3">
      <c r="A138" s="61">
        <v>19400</v>
      </c>
      <c r="B138" s="62" t="s">
        <v>238</v>
      </c>
      <c r="C138" s="56">
        <f>enrollextractws!G136</f>
        <v>258.524</v>
      </c>
      <c r="D138" s="57">
        <f>table34ws!D134</f>
        <v>20.7</v>
      </c>
      <c r="E138" s="58">
        <f t="shared" ref="E138:E201" si="12">IF(D138=0,0,C138/D138)</f>
        <v>12.489082125603865</v>
      </c>
      <c r="F138" s="59">
        <f t="shared" ref="F138:F201" si="13">(+D138/C138)*1000</f>
        <v>80.069935479878083</v>
      </c>
      <c r="G138" s="57">
        <f>table36ws!D134</f>
        <v>1.25</v>
      </c>
      <c r="H138" s="58">
        <f t="shared" ref="H138:H201" si="14">IF(G138=0,0,C138/G138)</f>
        <v>206.8192</v>
      </c>
      <c r="I138" s="60">
        <f t="shared" ref="I138:I201" si="15">(+G138/C138)*1000</f>
        <v>4.8351410313936034</v>
      </c>
      <c r="J138" s="57">
        <f>table38ws!D134</f>
        <v>7.28</v>
      </c>
      <c r="K138" s="58">
        <f t="shared" ref="K138:K201" si="16">IF(J138=0,0,C138/J138)</f>
        <v>35.511538461538457</v>
      </c>
      <c r="L138" s="59">
        <f t="shared" ref="L138:L201" si="17">(+J138/C138)*1000</f>
        <v>28.159861366836346</v>
      </c>
    </row>
    <row r="139" spans="1:12" ht="12" customHeight="1" x14ac:dyDescent="0.3">
      <c r="A139" s="61">
        <v>19401</v>
      </c>
      <c r="B139" s="62" t="s">
        <v>239</v>
      </c>
      <c r="C139" s="56">
        <f>enrollextractws!G137</f>
        <v>3160.1320000000001</v>
      </c>
      <c r="D139" s="57">
        <f>table34ws!D135</f>
        <v>175.95</v>
      </c>
      <c r="E139" s="58">
        <f t="shared" si="12"/>
        <v>17.960397840295538</v>
      </c>
      <c r="F139" s="59">
        <f t="shared" si="13"/>
        <v>55.678053954708211</v>
      </c>
      <c r="G139" s="57">
        <f>table36ws!D135</f>
        <v>19.95</v>
      </c>
      <c r="H139" s="58">
        <f t="shared" si="14"/>
        <v>158.40260651629075</v>
      </c>
      <c r="I139" s="60">
        <f t="shared" si="15"/>
        <v>6.313027430499738</v>
      </c>
      <c r="J139" s="57">
        <f>table38ws!D135</f>
        <v>74.5</v>
      </c>
      <c r="K139" s="58">
        <f t="shared" si="16"/>
        <v>42.417879194630871</v>
      </c>
      <c r="L139" s="59">
        <f t="shared" si="17"/>
        <v>23.574964590086743</v>
      </c>
    </row>
    <row r="140" spans="1:12" ht="12" customHeight="1" x14ac:dyDescent="0.3">
      <c r="A140" s="61">
        <v>19403</v>
      </c>
      <c r="B140" s="62" t="s">
        <v>240</v>
      </c>
      <c r="C140" s="56">
        <f>enrollextractws!G138</f>
        <v>550.79999999999995</v>
      </c>
      <c r="D140" s="57">
        <f>table34ws!D136</f>
        <v>29.42</v>
      </c>
      <c r="E140" s="58">
        <f t="shared" si="12"/>
        <v>18.721957851801491</v>
      </c>
      <c r="F140" s="59">
        <f t="shared" si="13"/>
        <v>53.413217138707346</v>
      </c>
      <c r="G140" s="57">
        <f>table36ws!D136</f>
        <v>3.16</v>
      </c>
      <c r="H140" s="58">
        <f t="shared" si="14"/>
        <v>174.30379746835442</v>
      </c>
      <c r="I140" s="60">
        <f t="shared" si="15"/>
        <v>5.7371096586782873</v>
      </c>
      <c r="J140" s="57">
        <f>table38ws!D136</f>
        <v>14.36</v>
      </c>
      <c r="K140" s="58">
        <f t="shared" si="16"/>
        <v>38.356545961002787</v>
      </c>
      <c r="L140" s="59">
        <f t="shared" si="17"/>
        <v>26.071169208424113</v>
      </c>
    </row>
    <row r="141" spans="1:12" ht="12" customHeight="1" x14ac:dyDescent="0.3">
      <c r="A141" s="61">
        <v>19404</v>
      </c>
      <c r="B141" s="62" t="s">
        <v>241</v>
      </c>
      <c r="C141" s="56">
        <f>enrollextractws!G139</f>
        <v>949.75200000000007</v>
      </c>
      <c r="D141" s="57">
        <f>table34ws!D137</f>
        <v>54.12</v>
      </c>
      <c r="E141" s="58">
        <f t="shared" si="12"/>
        <v>17.549002217294902</v>
      </c>
      <c r="F141" s="59">
        <f t="shared" si="13"/>
        <v>56.983296692189114</v>
      </c>
      <c r="G141" s="57">
        <f>table36ws!D137</f>
        <v>6.54</v>
      </c>
      <c r="H141" s="58">
        <f t="shared" si="14"/>
        <v>145.22201834862386</v>
      </c>
      <c r="I141" s="60">
        <f t="shared" si="15"/>
        <v>6.8860081368609904</v>
      </c>
      <c r="J141" s="57">
        <f>table38ws!D137</f>
        <v>23.38</v>
      </c>
      <c r="K141" s="58">
        <f t="shared" si="16"/>
        <v>40.622412318220704</v>
      </c>
      <c r="L141" s="59">
        <f t="shared" si="17"/>
        <v>24.61695263605657</v>
      </c>
    </row>
    <row r="142" spans="1:12" ht="12" customHeight="1" x14ac:dyDescent="0.3">
      <c r="A142" s="61">
        <v>20094</v>
      </c>
      <c r="B142" s="62" t="s">
        <v>242</v>
      </c>
      <c r="C142" s="56">
        <f>enrollextractws!G140</f>
        <v>78.371999999999986</v>
      </c>
      <c r="D142" s="57">
        <f>table34ws!D138</f>
        <v>8.3000000000000007</v>
      </c>
      <c r="E142" s="58">
        <f t="shared" si="12"/>
        <v>9.4424096385542136</v>
      </c>
      <c r="F142" s="59">
        <f t="shared" si="13"/>
        <v>105.90517021385192</v>
      </c>
      <c r="G142" s="57">
        <f>table36ws!D138</f>
        <v>1</v>
      </c>
      <c r="H142" s="58">
        <f t="shared" si="14"/>
        <v>78.371999999999986</v>
      </c>
      <c r="I142" s="60">
        <f t="shared" si="15"/>
        <v>12.759659061909867</v>
      </c>
      <c r="J142" s="57">
        <f>table38ws!D138</f>
        <v>5.07</v>
      </c>
      <c r="K142" s="58">
        <f t="shared" si="16"/>
        <v>15.457988165680471</v>
      </c>
      <c r="L142" s="59">
        <f t="shared" si="17"/>
        <v>64.691471443883046</v>
      </c>
    </row>
    <row r="143" spans="1:12" ht="12" customHeight="1" x14ac:dyDescent="0.3">
      <c r="A143" s="61">
        <v>20203</v>
      </c>
      <c r="B143" s="62" t="s">
        <v>243</v>
      </c>
      <c r="C143" s="56">
        <f>enrollextractws!G141</f>
        <v>85.49199999999999</v>
      </c>
      <c r="D143" s="57">
        <f>table34ws!D139</f>
        <v>12.12</v>
      </c>
      <c r="E143" s="58">
        <f t="shared" si="12"/>
        <v>7.0537953795379531</v>
      </c>
      <c r="F143" s="59">
        <f t="shared" si="13"/>
        <v>141.76765077434146</v>
      </c>
      <c r="G143" s="57">
        <f>table36ws!D139</f>
        <v>1</v>
      </c>
      <c r="H143" s="58">
        <f t="shared" si="14"/>
        <v>85.49199999999999</v>
      </c>
      <c r="I143" s="60">
        <f t="shared" si="15"/>
        <v>11.697000888972068</v>
      </c>
      <c r="J143" s="57">
        <f>table38ws!D139</f>
        <v>2.61</v>
      </c>
      <c r="K143" s="58">
        <f t="shared" si="16"/>
        <v>32.755555555555553</v>
      </c>
      <c r="L143" s="59">
        <f t="shared" si="17"/>
        <v>30.5291723202171</v>
      </c>
    </row>
    <row r="144" spans="1:12" ht="12" customHeight="1" x14ac:dyDescent="0.3">
      <c r="A144" s="61">
        <v>20215</v>
      </c>
      <c r="B144" s="62" t="s">
        <v>244</v>
      </c>
      <c r="C144" s="56">
        <f>enrollextractws!G142</f>
        <v>93.6</v>
      </c>
      <c r="D144" s="57">
        <f>table34ws!D140</f>
        <v>5</v>
      </c>
      <c r="E144" s="58">
        <f t="shared" si="12"/>
        <v>18.72</v>
      </c>
      <c r="F144" s="59">
        <f t="shared" si="13"/>
        <v>53.418803418803421</v>
      </c>
      <c r="G144" s="57">
        <f>table36ws!D140</f>
        <v>1.1399999999999999</v>
      </c>
      <c r="H144" s="58">
        <f t="shared" si="14"/>
        <v>82.10526315789474</v>
      </c>
      <c r="I144" s="60">
        <f t="shared" si="15"/>
        <v>12.179487179487179</v>
      </c>
      <c r="J144" s="57">
        <f>table38ws!D140</f>
        <v>2.2400000000000002</v>
      </c>
      <c r="K144" s="58">
        <f t="shared" si="16"/>
        <v>41.785714285714278</v>
      </c>
      <c r="L144" s="59">
        <f t="shared" si="17"/>
        <v>23.931623931623935</v>
      </c>
    </row>
    <row r="145" spans="1:12" ht="12" customHeight="1" x14ac:dyDescent="0.3">
      <c r="A145" s="61">
        <v>20400</v>
      </c>
      <c r="B145" s="62" t="s">
        <v>245</v>
      </c>
      <c r="C145" s="56">
        <f>enrollextractws!G143</f>
        <v>199.46600000000001</v>
      </c>
      <c r="D145" s="57">
        <f>table34ws!D141</f>
        <v>14.86</v>
      </c>
      <c r="E145" s="58">
        <f t="shared" si="12"/>
        <v>13.423014804845224</v>
      </c>
      <c r="F145" s="59">
        <f t="shared" si="13"/>
        <v>74.498912095294429</v>
      </c>
      <c r="G145" s="57">
        <f>table36ws!D141</f>
        <v>1.2</v>
      </c>
      <c r="H145" s="58">
        <f t="shared" si="14"/>
        <v>166.22166666666669</v>
      </c>
      <c r="I145" s="60">
        <f t="shared" si="15"/>
        <v>6.0160628879107216</v>
      </c>
      <c r="J145" s="57">
        <f>table38ws!D141</f>
        <v>1.69</v>
      </c>
      <c r="K145" s="58">
        <f t="shared" si="16"/>
        <v>118.02721893491125</v>
      </c>
      <c r="L145" s="59">
        <f t="shared" si="17"/>
        <v>8.472621900474266</v>
      </c>
    </row>
    <row r="146" spans="1:12" ht="12" customHeight="1" x14ac:dyDescent="0.3">
      <c r="A146" s="61">
        <v>20401</v>
      </c>
      <c r="B146" s="62" t="s">
        <v>246</v>
      </c>
      <c r="C146" s="56">
        <f>enrollextractws!G144</f>
        <v>33.260000000000005</v>
      </c>
      <c r="D146" s="57">
        <f>table34ws!D142</f>
        <v>8</v>
      </c>
      <c r="E146" s="58">
        <f t="shared" si="12"/>
        <v>4.1575000000000006</v>
      </c>
      <c r="F146" s="59">
        <f t="shared" si="13"/>
        <v>240.52916416115448</v>
      </c>
      <c r="G146" s="57">
        <f>table36ws!D142</f>
        <v>1</v>
      </c>
      <c r="H146" s="58">
        <f t="shared" si="14"/>
        <v>33.260000000000005</v>
      </c>
      <c r="I146" s="60">
        <f t="shared" si="15"/>
        <v>30.06614552014431</v>
      </c>
      <c r="J146" s="57">
        <f>table38ws!D142</f>
        <v>4.2</v>
      </c>
      <c r="K146" s="58">
        <f t="shared" si="16"/>
        <v>7.9190476190476202</v>
      </c>
      <c r="L146" s="59">
        <f t="shared" si="17"/>
        <v>126.27781118460612</v>
      </c>
    </row>
    <row r="147" spans="1:12" ht="12" customHeight="1" x14ac:dyDescent="0.3">
      <c r="A147" s="61">
        <v>20402</v>
      </c>
      <c r="B147" s="62" t="s">
        <v>247</v>
      </c>
      <c r="C147" s="56">
        <f>enrollextractws!G145</f>
        <v>73.251999999999995</v>
      </c>
      <c r="D147" s="57">
        <f>table34ws!D143</f>
        <v>4.8</v>
      </c>
      <c r="E147" s="58">
        <f t="shared" si="12"/>
        <v>15.260833333333332</v>
      </c>
      <c r="F147" s="59">
        <f t="shared" si="13"/>
        <v>65.5272210997652</v>
      </c>
      <c r="G147" s="57">
        <f>table36ws!D143</f>
        <v>1</v>
      </c>
      <c r="H147" s="58">
        <f t="shared" si="14"/>
        <v>73.251999999999995</v>
      </c>
      <c r="I147" s="60">
        <f t="shared" si="15"/>
        <v>13.651504395784416</v>
      </c>
      <c r="J147" s="57">
        <f>table38ws!D143</f>
        <v>3.4</v>
      </c>
      <c r="K147" s="58">
        <f t="shared" si="16"/>
        <v>21.54470588235294</v>
      </c>
      <c r="L147" s="59">
        <f t="shared" si="17"/>
        <v>46.415114945667014</v>
      </c>
    </row>
    <row r="148" spans="1:12" ht="12" customHeight="1" x14ac:dyDescent="0.3">
      <c r="A148" s="61">
        <v>20403</v>
      </c>
      <c r="B148" s="62" t="s">
        <v>248</v>
      </c>
      <c r="C148" s="56">
        <f>enrollextractws!G146</f>
        <v>24</v>
      </c>
      <c r="D148" s="57">
        <f>table34ws!D144</f>
        <v>2.75</v>
      </c>
      <c r="E148" s="58">
        <f t="shared" si="12"/>
        <v>8.7272727272727266</v>
      </c>
      <c r="F148" s="59">
        <f t="shared" si="13"/>
        <v>114.58333333333333</v>
      </c>
      <c r="G148" s="57">
        <f>table36ws!D144</f>
        <v>0</v>
      </c>
      <c r="H148" s="58">
        <f t="shared" si="14"/>
        <v>0</v>
      </c>
      <c r="I148" s="60">
        <f t="shared" si="15"/>
        <v>0</v>
      </c>
      <c r="J148" s="57">
        <f>table38ws!D144</f>
        <v>0.8</v>
      </c>
      <c r="K148" s="58">
        <f t="shared" si="16"/>
        <v>30</v>
      </c>
      <c r="L148" s="59">
        <f t="shared" si="17"/>
        <v>33.333333333333336</v>
      </c>
    </row>
    <row r="149" spans="1:12" ht="12" customHeight="1" x14ac:dyDescent="0.3">
      <c r="A149" s="61">
        <v>20404</v>
      </c>
      <c r="B149" s="62" t="s">
        <v>249</v>
      </c>
      <c r="C149" s="56">
        <f>enrollextractws!G147</f>
        <v>3061.7779999999998</v>
      </c>
      <c r="D149" s="57">
        <f>table34ws!D145</f>
        <v>112.7</v>
      </c>
      <c r="E149" s="58">
        <f t="shared" si="12"/>
        <v>27.167506654835844</v>
      </c>
      <c r="F149" s="59">
        <f t="shared" si="13"/>
        <v>36.808677833598651</v>
      </c>
      <c r="G149" s="57">
        <f>table36ws!D145</f>
        <v>4.1500000000000004</v>
      </c>
      <c r="H149" s="58">
        <f t="shared" si="14"/>
        <v>737.77783132530112</v>
      </c>
      <c r="I149" s="60">
        <f t="shared" si="15"/>
        <v>1.3554215883712015</v>
      </c>
      <c r="J149" s="57">
        <f>table38ws!D145</f>
        <v>34.26</v>
      </c>
      <c r="K149" s="58">
        <f t="shared" si="16"/>
        <v>89.368884997081139</v>
      </c>
      <c r="L149" s="59">
        <f t="shared" si="17"/>
        <v>11.189576775324666</v>
      </c>
    </row>
    <row r="150" spans="1:12" ht="12" customHeight="1" x14ac:dyDescent="0.3">
      <c r="A150" s="61">
        <v>20405</v>
      </c>
      <c r="B150" s="62" t="s">
        <v>250</v>
      </c>
      <c r="C150" s="56">
        <f>enrollextractws!G148</f>
        <v>1031.2660000000001</v>
      </c>
      <c r="D150" s="57">
        <f>table34ws!D146</f>
        <v>57.46</v>
      </c>
      <c r="E150" s="58">
        <f t="shared" si="12"/>
        <v>17.947546119039334</v>
      </c>
      <c r="F150" s="59">
        <f t="shared" si="13"/>
        <v>55.717923406764108</v>
      </c>
      <c r="G150" s="57">
        <f>table36ws!D146</f>
        <v>4.96</v>
      </c>
      <c r="H150" s="58">
        <f t="shared" si="14"/>
        <v>207.91653225806454</v>
      </c>
      <c r="I150" s="60">
        <f t="shared" si="15"/>
        <v>4.8096223476775144</v>
      </c>
      <c r="J150" s="57">
        <f>table38ws!D146</f>
        <v>30.57</v>
      </c>
      <c r="K150" s="58">
        <f t="shared" si="16"/>
        <v>33.734576382073932</v>
      </c>
      <c r="L150" s="59">
        <f t="shared" si="17"/>
        <v>29.643176445262423</v>
      </c>
    </row>
    <row r="151" spans="1:12" ht="12" customHeight="1" x14ac:dyDescent="0.3">
      <c r="A151" s="61">
        <v>20406</v>
      </c>
      <c r="B151" s="62" t="s">
        <v>251</v>
      </c>
      <c r="C151" s="56">
        <f>enrollextractws!G149</f>
        <v>182.51400000000001</v>
      </c>
      <c r="D151" s="57">
        <f>table34ws!D147</f>
        <v>14.89</v>
      </c>
      <c r="E151" s="58">
        <f t="shared" si="12"/>
        <v>12.257488247145735</v>
      </c>
      <c r="F151" s="59">
        <f t="shared" si="13"/>
        <v>81.582782690642915</v>
      </c>
      <c r="G151" s="57">
        <f>table36ws!D147</f>
        <v>1</v>
      </c>
      <c r="H151" s="58">
        <f t="shared" si="14"/>
        <v>182.51400000000001</v>
      </c>
      <c r="I151" s="60">
        <f t="shared" si="15"/>
        <v>5.4790317455099329</v>
      </c>
      <c r="J151" s="57">
        <f>table38ws!D147</f>
        <v>6.17</v>
      </c>
      <c r="K151" s="58">
        <f t="shared" si="16"/>
        <v>29.580875202593194</v>
      </c>
      <c r="L151" s="59">
        <f t="shared" si="17"/>
        <v>33.805625869796287</v>
      </c>
    </row>
    <row r="152" spans="1:12" ht="12" customHeight="1" x14ac:dyDescent="0.3">
      <c r="A152" s="61">
        <v>21014</v>
      </c>
      <c r="B152" s="62" t="s">
        <v>252</v>
      </c>
      <c r="C152" s="56">
        <f>enrollextractws!G150</f>
        <v>794.46999999999991</v>
      </c>
      <c r="D152" s="57">
        <f>table34ws!D148</f>
        <v>46.1</v>
      </c>
      <c r="E152" s="58">
        <f t="shared" si="12"/>
        <v>17.233622559652925</v>
      </c>
      <c r="F152" s="59">
        <f t="shared" si="13"/>
        <v>58.026105453950443</v>
      </c>
      <c r="G152" s="57">
        <f>table36ws!D148</f>
        <v>4</v>
      </c>
      <c r="H152" s="58">
        <f t="shared" si="14"/>
        <v>198.61749999999998</v>
      </c>
      <c r="I152" s="60">
        <f t="shared" si="15"/>
        <v>5.03480307626468</v>
      </c>
      <c r="J152" s="57">
        <f>table38ws!D148</f>
        <v>17.440000000000001</v>
      </c>
      <c r="K152" s="58">
        <f t="shared" si="16"/>
        <v>45.554472477064209</v>
      </c>
      <c r="L152" s="59">
        <f t="shared" si="17"/>
        <v>21.951741412514007</v>
      </c>
    </row>
    <row r="153" spans="1:12" ht="12" customHeight="1" x14ac:dyDescent="0.3">
      <c r="A153" s="61">
        <v>21036</v>
      </c>
      <c r="B153" s="62" t="s">
        <v>253</v>
      </c>
      <c r="C153" s="56">
        <f>enrollextractws!G151</f>
        <v>65.2</v>
      </c>
      <c r="D153" s="57">
        <f>table34ws!D149</f>
        <v>3.92</v>
      </c>
      <c r="E153" s="58">
        <f t="shared" si="12"/>
        <v>16.632653061224492</v>
      </c>
      <c r="F153" s="59">
        <f t="shared" si="13"/>
        <v>60.122699386503058</v>
      </c>
      <c r="G153" s="57">
        <f>table36ws!D149</f>
        <v>0</v>
      </c>
      <c r="H153" s="58">
        <f t="shared" si="14"/>
        <v>0</v>
      </c>
      <c r="I153" s="60">
        <f t="shared" si="15"/>
        <v>0</v>
      </c>
      <c r="J153" s="57">
        <f>table38ws!D149</f>
        <v>2.4300000000000002</v>
      </c>
      <c r="K153" s="58">
        <f t="shared" si="16"/>
        <v>26.831275720164609</v>
      </c>
      <c r="L153" s="59">
        <f t="shared" si="17"/>
        <v>37.269938650306749</v>
      </c>
    </row>
    <row r="154" spans="1:12" ht="12" customHeight="1" x14ac:dyDescent="0.3">
      <c r="A154" s="61">
        <v>21206</v>
      </c>
      <c r="B154" s="62" t="s">
        <v>254</v>
      </c>
      <c r="C154" s="56">
        <f>enrollextractws!G152</f>
        <v>585.452</v>
      </c>
      <c r="D154" s="57">
        <f>table34ws!D150</f>
        <v>32.61</v>
      </c>
      <c r="E154" s="58">
        <f t="shared" si="12"/>
        <v>17.953143207605031</v>
      </c>
      <c r="F154" s="59">
        <f t="shared" si="13"/>
        <v>55.700552735322447</v>
      </c>
      <c r="G154" s="57">
        <f>table36ws!D150</f>
        <v>3</v>
      </c>
      <c r="H154" s="58">
        <f t="shared" si="14"/>
        <v>195.15066666666667</v>
      </c>
      <c r="I154" s="60">
        <f t="shared" si="15"/>
        <v>5.1242458818143923</v>
      </c>
      <c r="J154" s="57">
        <f>table38ws!D150</f>
        <v>16.989999999999998</v>
      </c>
      <c r="K154" s="58">
        <f t="shared" si="16"/>
        <v>34.45862271924662</v>
      </c>
      <c r="L154" s="59">
        <f t="shared" si="17"/>
        <v>29.02031251067551</v>
      </c>
    </row>
    <row r="155" spans="1:12" ht="12" customHeight="1" x14ac:dyDescent="0.3">
      <c r="A155" s="61">
        <v>21214</v>
      </c>
      <c r="B155" s="62" t="s">
        <v>255</v>
      </c>
      <c r="C155" s="56">
        <f>enrollextractws!G153</f>
        <v>393.55400000000003</v>
      </c>
      <c r="D155" s="57">
        <f>table34ws!D151</f>
        <v>23.46</v>
      </c>
      <c r="E155" s="58">
        <f t="shared" si="12"/>
        <v>16.775532821824381</v>
      </c>
      <c r="F155" s="59">
        <f t="shared" si="13"/>
        <v>59.610625225509075</v>
      </c>
      <c r="G155" s="57">
        <f>table36ws!D151</f>
        <v>3.75</v>
      </c>
      <c r="H155" s="58">
        <f t="shared" si="14"/>
        <v>104.94773333333335</v>
      </c>
      <c r="I155" s="60">
        <f t="shared" si="15"/>
        <v>9.5285526255609128</v>
      </c>
      <c r="J155" s="57">
        <f>table38ws!D151</f>
        <v>9.93</v>
      </c>
      <c r="K155" s="58">
        <f t="shared" si="16"/>
        <v>39.632829808660631</v>
      </c>
      <c r="L155" s="59">
        <f t="shared" si="17"/>
        <v>25.231607352485298</v>
      </c>
    </row>
    <row r="156" spans="1:12" ht="12" customHeight="1" x14ac:dyDescent="0.3">
      <c r="A156" s="61">
        <v>21226</v>
      </c>
      <c r="B156" s="62" t="s">
        <v>256</v>
      </c>
      <c r="C156" s="56">
        <f>enrollextractws!G154</f>
        <v>620.25400000000002</v>
      </c>
      <c r="D156" s="57">
        <f>table34ws!D152</f>
        <v>33.44</v>
      </c>
      <c r="E156" s="58">
        <f t="shared" si="12"/>
        <v>18.548265550239236</v>
      </c>
      <c r="F156" s="59">
        <f t="shared" si="13"/>
        <v>53.913396769710474</v>
      </c>
      <c r="G156" s="57">
        <f>table36ws!D152</f>
        <v>3</v>
      </c>
      <c r="H156" s="58">
        <f t="shared" si="14"/>
        <v>206.75133333333335</v>
      </c>
      <c r="I156" s="60">
        <f t="shared" si="15"/>
        <v>4.8367281791008194</v>
      </c>
      <c r="J156" s="57">
        <f>table38ws!D152</f>
        <v>13.22</v>
      </c>
      <c r="K156" s="58">
        <f t="shared" si="16"/>
        <v>46.917851739788198</v>
      </c>
      <c r="L156" s="59">
        <f t="shared" si="17"/>
        <v>21.313848842570948</v>
      </c>
    </row>
    <row r="157" spans="1:12" ht="12" customHeight="1" x14ac:dyDescent="0.3">
      <c r="A157" s="61">
        <v>21232</v>
      </c>
      <c r="B157" s="62" t="s">
        <v>257</v>
      </c>
      <c r="C157" s="56">
        <f>enrollextractws!G155</f>
        <v>748.78000000000009</v>
      </c>
      <c r="D157" s="57">
        <f>table34ws!D153</f>
        <v>36.94</v>
      </c>
      <c r="E157" s="58">
        <f t="shared" si="12"/>
        <v>20.270167839740122</v>
      </c>
      <c r="F157" s="59">
        <f t="shared" si="13"/>
        <v>49.333582627741116</v>
      </c>
      <c r="G157" s="57">
        <f>table36ws!D153</f>
        <v>3.61</v>
      </c>
      <c r="H157" s="58">
        <f t="shared" si="14"/>
        <v>207.4182825484765</v>
      </c>
      <c r="I157" s="60">
        <f t="shared" si="15"/>
        <v>4.8211757792676071</v>
      </c>
      <c r="J157" s="57">
        <f>table38ws!D153</f>
        <v>14.39</v>
      </c>
      <c r="K157" s="58">
        <f t="shared" si="16"/>
        <v>52.034746351633082</v>
      </c>
      <c r="L157" s="59">
        <f t="shared" si="17"/>
        <v>19.217927829268945</v>
      </c>
    </row>
    <row r="158" spans="1:12" ht="12" customHeight="1" x14ac:dyDescent="0.3">
      <c r="A158" s="61">
        <v>21234</v>
      </c>
      <c r="B158" s="62" t="s">
        <v>258</v>
      </c>
      <c r="C158" s="56">
        <f>enrollextractws!G156</f>
        <v>351.39400000000001</v>
      </c>
      <c r="D158" s="57">
        <f>table34ws!D154</f>
        <v>4.58</v>
      </c>
      <c r="E158" s="58">
        <f t="shared" si="12"/>
        <v>76.723580786026204</v>
      </c>
      <c r="F158" s="59">
        <f t="shared" si="13"/>
        <v>13.033802512279664</v>
      </c>
      <c r="G158" s="57">
        <f>table36ws!D154</f>
        <v>2</v>
      </c>
      <c r="H158" s="58">
        <f t="shared" si="14"/>
        <v>175.697</v>
      </c>
      <c r="I158" s="60">
        <f t="shared" si="15"/>
        <v>5.691616817589372</v>
      </c>
      <c r="J158" s="57">
        <f>table38ws!D154</f>
        <v>3.76</v>
      </c>
      <c r="K158" s="58">
        <f t="shared" si="16"/>
        <v>93.455851063829797</v>
      </c>
      <c r="L158" s="59">
        <f t="shared" si="17"/>
        <v>10.70023961706802</v>
      </c>
    </row>
    <row r="159" spans="1:12" ht="12" customHeight="1" x14ac:dyDescent="0.3">
      <c r="A159" s="61">
        <v>21237</v>
      </c>
      <c r="B159" s="62" t="s">
        <v>259</v>
      </c>
      <c r="C159" s="56">
        <f>enrollextractws!G157</f>
        <v>889.3</v>
      </c>
      <c r="D159" s="57">
        <f>table34ws!D155</f>
        <v>47.09</v>
      </c>
      <c r="E159" s="58">
        <f t="shared" si="12"/>
        <v>18.885113612231894</v>
      </c>
      <c r="F159" s="59">
        <f t="shared" si="13"/>
        <v>52.951759811087378</v>
      </c>
      <c r="G159" s="57">
        <f>table36ws!D155</f>
        <v>2.83</v>
      </c>
      <c r="H159" s="58">
        <f t="shared" si="14"/>
        <v>314.24028268551234</v>
      </c>
      <c r="I159" s="60">
        <f t="shared" si="15"/>
        <v>3.1822781963341957</v>
      </c>
      <c r="J159" s="57">
        <f>table38ws!D155</f>
        <v>19.43</v>
      </c>
      <c r="K159" s="58">
        <f t="shared" si="16"/>
        <v>45.769428718476583</v>
      </c>
      <c r="L159" s="59">
        <f t="shared" si="17"/>
        <v>21.84864500168672</v>
      </c>
    </row>
    <row r="160" spans="1:12" ht="12" customHeight="1" x14ac:dyDescent="0.3">
      <c r="A160" s="61">
        <v>21300</v>
      </c>
      <c r="B160" s="62" t="s">
        <v>260</v>
      </c>
      <c r="C160" s="56">
        <f>enrollextractws!G158</f>
        <v>774.03999999999985</v>
      </c>
      <c r="D160" s="57">
        <f>table34ws!D156</f>
        <v>42.25</v>
      </c>
      <c r="E160" s="58">
        <f t="shared" si="12"/>
        <v>18.320473372781063</v>
      </c>
      <c r="F160" s="59">
        <f t="shared" si="13"/>
        <v>54.583742442251058</v>
      </c>
      <c r="G160" s="57">
        <f>table36ws!D156</f>
        <v>3.36</v>
      </c>
      <c r="H160" s="58">
        <f t="shared" si="14"/>
        <v>230.36904761904759</v>
      </c>
      <c r="I160" s="60">
        <f t="shared" si="15"/>
        <v>4.3408609374192553</v>
      </c>
      <c r="J160" s="57">
        <f>table38ws!D156</f>
        <v>15.08</v>
      </c>
      <c r="K160" s="58">
        <f t="shared" si="16"/>
        <v>51.328912466843491</v>
      </c>
      <c r="L160" s="59">
        <f t="shared" si="17"/>
        <v>19.482197302464993</v>
      </c>
    </row>
    <row r="161" spans="1:12" ht="12" customHeight="1" x14ac:dyDescent="0.3">
      <c r="A161" s="61">
        <v>21301</v>
      </c>
      <c r="B161" s="62" t="s">
        <v>261</v>
      </c>
      <c r="C161" s="56">
        <f>enrollextractws!G159</f>
        <v>277.83600000000001</v>
      </c>
      <c r="D161" s="57">
        <f>table34ws!D157</f>
        <v>17.22</v>
      </c>
      <c r="E161" s="58">
        <f t="shared" si="12"/>
        <v>16.134494773519165</v>
      </c>
      <c r="F161" s="59">
        <f t="shared" si="13"/>
        <v>61.979009199671736</v>
      </c>
      <c r="G161" s="57">
        <f>table36ws!D157</f>
        <v>1.94</v>
      </c>
      <c r="H161" s="58">
        <f t="shared" si="14"/>
        <v>143.21443298969072</v>
      </c>
      <c r="I161" s="60">
        <f t="shared" si="15"/>
        <v>6.9825364603579079</v>
      </c>
      <c r="J161" s="57">
        <f>table38ws!D157</f>
        <v>7.53</v>
      </c>
      <c r="K161" s="58">
        <f t="shared" si="16"/>
        <v>36.897211155378486</v>
      </c>
      <c r="L161" s="59">
        <f t="shared" si="17"/>
        <v>27.102319353863432</v>
      </c>
    </row>
    <row r="162" spans="1:12" ht="12" customHeight="1" x14ac:dyDescent="0.3">
      <c r="A162" s="61">
        <v>21302</v>
      </c>
      <c r="B162" s="62" t="s">
        <v>262</v>
      </c>
      <c r="C162" s="56">
        <f>enrollextractws!G160</f>
        <v>2811.1879999999996</v>
      </c>
      <c r="D162" s="57">
        <f>table34ws!D158</f>
        <v>139.18</v>
      </c>
      <c r="E162" s="58">
        <f t="shared" si="12"/>
        <v>20.198218134789478</v>
      </c>
      <c r="F162" s="59">
        <f t="shared" si="13"/>
        <v>49.509317768857869</v>
      </c>
      <c r="G162" s="57">
        <f>table36ws!D158</f>
        <v>10.35</v>
      </c>
      <c r="H162" s="58">
        <f t="shared" si="14"/>
        <v>271.61236714975843</v>
      </c>
      <c r="I162" s="60">
        <f t="shared" si="15"/>
        <v>3.6817174802965864</v>
      </c>
      <c r="J162" s="57">
        <f>table38ws!D158</f>
        <v>58.03</v>
      </c>
      <c r="K162" s="58">
        <f t="shared" si="16"/>
        <v>48.443701533689463</v>
      </c>
      <c r="L162" s="59">
        <f t="shared" si="17"/>
        <v>20.642518394358543</v>
      </c>
    </row>
    <row r="163" spans="1:12" ht="12" customHeight="1" x14ac:dyDescent="0.3">
      <c r="A163" s="61">
        <v>21303</v>
      </c>
      <c r="B163" s="62" t="s">
        <v>263</v>
      </c>
      <c r="C163" s="56">
        <f>enrollextractws!G161</f>
        <v>342.51799999999997</v>
      </c>
      <c r="D163" s="57">
        <f>table34ws!D159</f>
        <v>22.77</v>
      </c>
      <c r="E163" s="58">
        <f t="shared" si="12"/>
        <v>15.042512077294685</v>
      </c>
      <c r="F163" s="59">
        <f t="shared" si="13"/>
        <v>66.478258076947782</v>
      </c>
      <c r="G163" s="57">
        <f>table36ws!D159</f>
        <v>2.9</v>
      </c>
      <c r="H163" s="58">
        <f t="shared" si="14"/>
        <v>118.10965517241378</v>
      </c>
      <c r="I163" s="60">
        <f t="shared" si="15"/>
        <v>8.4667083189788563</v>
      </c>
      <c r="J163" s="57">
        <f>table38ws!D159</f>
        <v>12.88</v>
      </c>
      <c r="K163" s="58">
        <f t="shared" si="16"/>
        <v>26.593012422360246</v>
      </c>
      <c r="L163" s="59">
        <f t="shared" si="17"/>
        <v>37.603863154637132</v>
      </c>
    </row>
    <row r="164" spans="1:12" ht="12" customHeight="1" x14ac:dyDescent="0.3">
      <c r="A164" s="61">
        <v>21401</v>
      </c>
      <c r="B164" s="62" t="s">
        <v>264</v>
      </c>
      <c r="C164" s="56">
        <f>enrollextractws!G162</f>
        <v>3149.0980000000004</v>
      </c>
      <c r="D164" s="57">
        <f>table34ws!D160</f>
        <v>144.49</v>
      </c>
      <c r="E164" s="58">
        <f t="shared" si="12"/>
        <v>21.794574018963253</v>
      </c>
      <c r="F164" s="59">
        <f t="shared" si="13"/>
        <v>45.882979824699007</v>
      </c>
      <c r="G164" s="57">
        <f>table36ws!D160</f>
        <v>13.28</v>
      </c>
      <c r="H164" s="58">
        <f t="shared" si="14"/>
        <v>237.13087349397594</v>
      </c>
      <c r="I164" s="60">
        <f t="shared" si="15"/>
        <v>4.217080573548361</v>
      </c>
      <c r="J164" s="57">
        <f>table38ws!D160</f>
        <v>68.08</v>
      </c>
      <c r="K164" s="58">
        <f t="shared" si="16"/>
        <v>46.255846063454769</v>
      </c>
      <c r="L164" s="59">
        <f t="shared" si="17"/>
        <v>21.618888964395513</v>
      </c>
    </row>
    <row r="165" spans="1:12" ht="12" customHeight="1" x14ac:dyDescent="0.3">
      <c r="A165" s="61">
        <v>22008</v>
      </c>
      <c r="B165" s="62" t="s">
        <v>265</v>
      </c>
      <c r="C165" s="56">
        <f>enrollextractws!G163</f>
        <v>51.713999999999999</v>
      </c>
      <c r="D165" s="57">
        <f>table34ws!D161</f>
        <v>10.29</v>
      </c>
      <c r="E165" s="58">
        <f t="shared" si="12"/>
        <v>5.0256559766763855</v>
      </c>
      <c r="F165" s="59">
        <f t="shared" si="13"/>
        <v>198.97899988397725</v>
      </c>
      <c r="G165" s="57">
        <f>table36ws!D161</f>
        <v>1</v>
      </c>
      <c r="H165" s="58">
        <f t="shared" si="14"/>
        <v>51.713999999999999</v>
      </c>
      <c r="I165" s="60">
        <f t="shared" si="15"/>
        <v>19.337123409521599</v>
      </c>
      <c r="J165" s="57">
        <f>table38ws!D161</f>
        <v>4.57</v>
      </c>
      <c r="K165" s="58">
        <f t="shared" si="16"/>
        <v>11.315973741794309</v>
      </c>
      <c r="L165" s="59">
        <f t="shared" si="17"/>
        <v>88.370653981513712</v>
      </c>
    </row>
    <row r="166" spans="1:12" ht="12" customHeight="1" x14ac:dyDescent="0.3">
      <c r="A166" s="61">
        <v>22009</v>
      </c>
      <c r="B166" s="62" t="s">
        <v>351</v>
      </c>
      <c r="C166" s="56">
        <f>enrollextractws!G164</f>
        <v>746.19999999999993</v>
      </c>
      <c r="D166" s="57">
        <f>table34ws!D162</f>
        <v>41.12</v>
      </c>
      <c r="E166" s="58">
        <f t="shared" si="12"/>
        <v>18.146887159533073</v>
      </c>
      <c r="F166" s="59">
        <f t="shared" si="13"/>
        <v>55.105869740016082</v>
      </c>
      <c r="G166" s="57">
        <f>table36ws!D162</f>
        <v>2.54</v>
      </c>
      <c r="H166" s="58">
        <f t="shared" si="14"/>
        <v>293.77952755905511</v>
      </c>
      <c r="I166" s="60">
        <f t="shared" si="15"/>
        <v>3.4039131600107213</v>
      </c>
      <c r="J166" s="57">
        <f>table38ws!D162</f>
        <v>18.98</v>
      </c>
      <c r="K166" s="58">
        <f t="shared" si="16"/>
        <v>39.315068493150683</v>
      </c>
      <c r="L166" s="59">
        <f t="shared" si="17"/>
        <v>25.435540069686411</v>
      </c>
    </row>
    <row r="167" spans="1:12" ht="12" customHeight="1" x14ac:dyDescent="0.3">
      <c r="A167" s="61">
        <v>22017</v>
      </c>
      <c r="B167" s="62" t="s">
        <v>266</v>
      </c>
      <c r="C167" s="56">
        <f>enrollextractws!G165</f>
        <v>103.57999999999997</v>
      </c>
      <c r="D167" s="57">
        <f>table34ws!D163</f>
        <v>12</v>
      </c>
      <c r="E167" s="58">
        <f t="shared" si="12"/>
        <v>8.6316666666666642</v>
      </c>
      <c r="F167" s="59">
        <f t="shared" si="13"/>
        <v>115.85248117397184</v>
      </c>
      <c r="G167" s="57">
        <f>table36ws!D163</f>
        <v>1.9</v>
      </c>
      <c r="H167" s="58">
        <f t="shared" si="14"/>
        <v>54.515789473684194</v>
      </c>
      <c r="I167" s="60">
        <f t="shared" si="15"/>
        <v>18.343309519212205</v>
      </c>
      <c r="J167" s="57">
        <f>table38ws!D163</f>
        <v>4.3499999999999996</v>
      </c>
      <c r="K167" s="58">
        <f t="shared" si="16"/>
        <v>23.811494252873558</v>
      </c>
      <c r="L167" s="59">
        <f t="shared" si="17"/>
        <v>41.996524425564793</v>
      </c>
    </row>
    <row r="168" spans="1:12" ht="12" customHeight="1" x14ac:dyDescent="0.3">
      <c r="A168" s="61">
        <v>22073</v>
      </c>
      <c r="B168" s="62" t="s">
        <v>267</v>
      </c>
      <c r="C168" s="56">
        <f>enrollextractws!G166</f>
        <v>87.8</v>
      </c>
      <c r="D168" s="57">
        <f>table34ws!D164</f>
        <v>9.6999999999999993</v>
      </c>
      <c r="E168" s="58">
        <f t="shared" si="12"/>
        <v>9.0515463917525771</v>
      </c>
      <c r="F168" s="59">
        <f t="shared" si="13"/>
        <v>110.47835990888383</v>
      </c>
      <c r="G168" s="57">
        <f>table36ws!D164</f>
        <v>2</v>
      </c>
      <c r="H168" s="58">
        <f t="shared" si="14"/>
        <v>43.9</v>
      </c>
      <c r="I168" s="60">
        <f t="shared" si="15"/>
        <v>22.779043280182233</v>
      </c>
      <c r="J168" s="57">
        <f>table38ws!D164</f>
        <v>4.9000000000000004</v>
      </c>
      <c r="K168" s="58">
        <f t="shared" si="16"/>
        <v>17.918367346938773</v>
      </c>
      <c r="L168" s="59">
        <f t="shared" si="17"/>
        <v>55.808656036446479</v>
      </c>
    </row>
    <row r="169" spans="1:12" ht="12" customHeight="1" x14ac:dyDescent="0.3">
      <c r="A169" s="61">
        <v>22105</v>
      </c>
      <c r="B169" s="62" t="s">
        <v>268</v>
      </c>
      <c r="C169" s="56">
        <f>enrollextractws!G167</f>
        <v>197.84</v>
      </c>
      <c r="D169" s="57">
        <f>table34ws!D165</f>
        <v>16.12</v>
      </c>
      <c r="E169" s="58">
        <f t="shared" si="12"/>
        <v>12.272952853598014</v>
      </c>
      <c r="F169" s="59">
        <f t="shared" si="13"/>
        <v>81.479983825313397</v>
      </c>
      <c r="G169" s="57">
        <f>table36ws!D165</f>
        <v>1.75</v>
      </c>
      <c r="H169" s="58">
        <f t="shared" si="14"/>
        <v>113.05142857142857</v>
      </c>
      <c r="I169" s="60">
        <f t="shared" si="15"/>
        <v>8.845531742822482</v>
      </c>
      <c r="J169" s="57">
        <f>table38ws!D165</f>
        <v>7.35</v>
      </c>
      <c r="K169" s="58">
        <f t="shared" si="16"/>
        <v>26.91700680272109</v>
      </c>
      <c r="L169" s="59">
        <f t="shared" si="17"/>
        <v>37.151233319854427</v>
      </c>
    </row>
    <row r="170" spans="1:12" ht="12" customHeight="1" x14ac:dyDescent="0.3">
      <c r="A170" s="61">
        <v>22200</v>
      </c>
      <c r="B170" s="62" t="s">
        <v>269</v>
      </c>
      <c r="C170" s="56">
        <f>enrollextractws!G168</f>
        <v>242.40799999999999</v>
      </c>
      <c r="D170" s="57">
        <f>table34ws!D166</f>
        <v>15.49</v>
      </c>
      <c r="E170" s="58">
        <f t="shared" si="12"/>
        <v>15.649322143318269</v>
      </c>
      <c r="F170" s="59">
        <f t="shared" si="13"/>
        <v>63.900531335599489</v>
      </c>
      <c r="G170" s="57">
        <f>table36ws!D166</f>
        <v>0.99</v>
      </c>
      <c r="H170" s="58">
        <f t="shared" si="14"/>
        <v>244.85656565656564</v>
      </c>
      <c r="I170" s="60">
        <f t="shared" si="15"/>
        <v>4.0840236295831822</v>
      </c>
      <c r="J170" s="57">
        <f>table38ws!D166</f>
        <v>7.57</v>
      </c>
      <c r="K170" s="58">
        <f t="shared" si="16"/>
        <v>32.0221928665786</v>
      </c>
      <c r="L170" s="59">
        <f t="shared" si="17"/>
        <v>31.228342298934034</v>
      </c>
    </row>
    <row r="171" spans="1:12" ht="12" customHeight="1" x14ac:dyDescent="0.3">
      <c r="A171" s="61">
        <v>22204</v>
      </c>
      <c r="B171" s="62" t="s">
        <v>270</v>
      </c>
      <c r="C171" s="56">
        <f>enrollextractws!G169</f>
        <v>104.566</v>
      </c>
      <c r="D171" s="57">
        <f>table34ws!D167</f>
        <v>13</v>
      </c>
      <c r="E171" s="58">
        <f t="shared" si="12"/>
        <v>8.0435384615384624</v>
      </c>
      <c r="F171" s="59">
        <f t="shared" si="13"/>
        <v>124.323393837385</v>
      </c>
      <c r="G171" s="57">
        <f>table36ws!D167</f>
        <v>0.95</v>
      </c>
      <c r="H171" s="58">
        <f t="shared" si="14"/>
        <v>110.06947368421054</v>
      </c>
      <c r="I171" s="60">
        <f t="shared" si="15"/>
        <v>9.0851710881165957</v>
      </c>
      <c r="J171" s="57">
        <f>table38ws!D167</f>
        <v>3.01</v>
      </c>
      <c r="K171" s="58">
        <f t="shared" si="16"/>
        <v>34.739534883720935</v>
      </c>
      <c r="L171" s="59">
        <f t="shared" si="17"/>
        <v>28.785647342348369</v>
      </c>
    </row>
    <row r="172" spans="1:12" ht="12" customHeight="1" x14ac:dyDescent="0.3">
      <c r="A172" s="61">
        <v>22207</v>
      </c>
      <c r="B172" s="62" t="s">
        <v>271</v>
      </c>
      <c r="C172" s="56">
        <f>enrollextractws!G170</f>
        <v>673.02399999999989</v>
      </c>
      <c r="D172" s="57">
        <f>table34ws!D168</f>
        <v>36.31</v>
      </c>
      <c r="E172" s="58">
        <f t="shared" si="12"/>
        <v>18.535499862296884</v>
      </c>
      <c r="F172" s="59">
        <f t="shared" si="13"/>
        <v>53.950527767211881</v>
      </c>
      <c r="G172" s="57">
        <f>table36ws!D168</f>
        <v>2.88</v>
      </c>
      <c r="H172" s="58">
        <f t="shared" si="14"/>
        <v>233.68888888888887</v>
      </c>
      <c r="I172" s="60">
        <f t="shared" si="15"/>
        <v>4.2791936097375434</v>
      </c>
      <c r="J172" s="57">
        <f>table38ws!D168</f>
        <v>8.61</v>
      </c>
      <c r="K172" s="58">
        <f t="shared" si="16"/>
        <v>78.167711962833906</v>
      </c>
      <c r="L172" s="59">
        <f t="shared" si="17"/>
        <v>12.793005895777863</v>
      </c>
    </row>
    <row r="173" spans="1:12" ht="12" customHeight="1" x14ac:dyDescent="0.3">
      <c r="A173" s="61">
        <v>23042</v>
      </c>
      <c r="B173" s="62" t="s">
        <v>272</v>
      </c>
      <c r="C173" s="56">
        <f>enrollextractws!G171</f>
        <v>210.6</v>
      </c>
      <c r="D173" s="57">
        <f>table34ws!D169</f>
        <v>11.9</v>
      </c>
      <c r="E173" s="58">
        <f t="shared" si="12"/>
        <v>17.697478991596636</v>
      </c>
      <c r="F173" s="59">
        <f t="shared" si="13"/>
        <v>56.505223171889845</v>
      </c>
      <c r="G173" s="57">
        <f>table36ws!D169</f>
        <v>1.1499999999999999</v>
      </c>
      <c r="H173" s="58">
        <f t="shared" si="14"/>
        <v>183.13043478260872</v>
      </c>
      <c r="I173" s="60">
        <f t="shared" si="15"/>
        <v>5.4605887939221267</v>
      </c>
      <c r="J173" s="57">
        <f>table38ws!D169</f>
        <v>6.65</v>
      </c>
      <c r="K173" s="58">
        <f t="shared" si="16"/>
        <v>31.669172932330824</v>
      </c>
      <c r="L173" s="59">
        <f t="shared" si="17"/>
        <v>31.57644824311491</v>
      </c>
    </row>
    <row r="174" spans="1:12" ht="12" customHeight="1" x14ac:dyDescent="0.3">
      <c r="A174" s="61">
        <v>23054</v>
      </c>
      <c r="B174" s="62" t="s">
        <v>273</v>
      </c>
      <c r="C174" s="56">
        <f>enrollextractws!G172</f>
        <v>230.40599999999998</v>
      </c>
      <c r="D174" s="57">
        <f>table34ws!D170</f>
        <v>11.9</v>
      </c>
      <c r="E174" s="58">
        <f t="shared" si="12"/>
        <v>19.361848739495795</v>
      </c>
      <c r="F174" s="59">
        <f t="shared" si="13"/>
        <v>51.647960556582738</v>
      </c>
      <c r="G174" s="57">
        <f>table36ws!D170</f>
        <v>1.88</v>
      </c>
      <c r="H174" s="58">
        <f t="shared" si="14"/>
        <v>122.55638297872341</v>
      </c>
      <c r="I174" s="60">
        <f t="shared" si="15"/>
        <v>8.1595097349895411</v>
      </c>
      <c r="J174" s="57">
        <f>table38ws!D170</f>
        <v>5.56</v>
      </c>
      <c r="K174" s="58">
        <f t="shared" si="16"/>
        <v>41.439928057553956</v>
      </c>
      <c r="L174" s="59">
        <f t="shared" si="17"/>
        <v>24.131316024756302</v>
      </c>
    </row>
    <row r="175" spans="1:12" ht="12" customHeight="1" x14ac:dyDescent="0.3">
      <c r="A175" s="61">
        <v>23309</v>
      </c>
      <c r="B175" s="62" t="s">
        <v>274</v>
      </c>
      <c r="C175" s="56">
        <f>enrollextractws!G173</f>
        <v>4106.5160000000005</v>
      </c>
      <c r="D175" s="57">
        <f>table34ws!D171</f>
        <v>202.16</v>
      </c>
      <c r="E175" s="58">
        <f t="shared" si="12"/>
        <v>20.313197467352595</v>
      </c>
      <c r="F175" s="59">
        <f t="shared" si="13"/>
        <v>49.229078859062035</v>
      </c>
      <c r="G175" s="57">
        <f>table36ws!D171</f>
        <v>18.5</v>
      </c>
      <c r="H175" s="58">
        <f t="shared" si="14"/>
        <v>221.97383783783786</v>
      </c>
      <c r="I175" s="60">
        <f t="shared" si="15"/>
        <v>4.5050354120134921</v>
      </c>
      <c r="J175" s="57">
        <f>table38ws!D171</f>
        <v>83.3</v>
      </c>
      <c r="K175" s="58">
        <f t="shared" si="16"/>
        <v>49.297911164465795</v>
      </c>
      <c r="L175" s="59">
        <f t="shared" si="17"/>
        <v>20.284835125444534</v>
      </c>
    </row>
    <row r="176" spans="1:12" ht="12" customHeight="1" x14ac:dyDescent="0.3">
      <c r="A176" s="61">
        <v>23311</v>
      </c>
      <c r="B176" s="62" t="s">
        <v>69</v>
      </c>
      <c r="C176" s="56">
        <f>enrollextractws!G174</f>
        <v>783.32600000000002</v>
      </c>
      <c r="D176" s="57">
        <f>table34ws!D172</f>
        <v>38.229999999999997</v>
      </c>
      <c r="E176" s="58">
        <f t="shared" si="12"/>
        <v>20.48982474496469</v>
      </c>
      <c r="F176" s="59">
        <f t="shared" si="13"/>
        <v>48.804712214327104</v>
      </c>
      <c r="G176" s="57">
        <f>table36ws!D172</f>
        <v>5.2</v>
      </c>
      <c r="H176" s="58">
        <f t="shared" si="14"/>
        <v>150.63961538461538</v>
      </c>
      <c r="I176" s="60">
        <f t="shared" si="15"/>
        <v>6.6383600186895366</v>
      </c>
      <c r="J176" s="57">
        <f>table38ws!D172</f>
        <v>7.24</v>
      </c>
      <c r="K176" s="58">
        <f t="shared" si="16"/>
        <v>108.19419889502763</v>
      </c>
      <c r="L176" s="59">
        <f t="shared" si="17"/>
        <v>9.2426397183292792</v>
      </c>
    </row>
    <row r="177" spans="1:12" ht="12" customHeight="1" x14ac:dyDescent="0.3">
      <c r="A177" s="61">
        <v>23402</v>
      </c>
      <c r="B177" s="62" t="s">
        <v>275</v>
      </c>
      <c r="C177" s="56">
        <f>enrollextractws!G175</f>
        <v>738.99599999999998</v>
      </c>
      <c r="D177" s="57">
        <f>table34ws!D173</f>
        <v>40.69</v>
      </c>
      <c r="E177" s="58">
        <f t="shared" si="12"/>
        <v>18.161612189727204</v>
      </c>
      <c r="F177" s="59">
        <f t="shared" si="13"/>
        <v>55.061191129586632</v>
      </c>
      <c r="G177" s="57">
        <f>table36ws!D173</f>
        <v>5.25</v>
      </c>
      <c r="H177" s="58">
        <f t="shared" si="14"/>
        <v>140.76114285714286</v>
      </c>
      <c r="I177" s="60">
        <f t="shared" si="15"/>
        <v>7.1042333111410612</v>
      </c>
      <c r="J177" s="57">
        <f>table38ws!D173</f>
        <v>14.74</v>
      </c>
      <c r="K177" s="58">
        <f t="shared" si="16"/>
        <v>50.135413839891449</v>
      </c>
      <c r="L177" s="59">
        <f t="shared" si="17"/>
        <v>19.945980763089381</v>
      </c>
    </row>
    <row r="178" spans="1:12" ht="12" customHeight="1" x14ac:dyDescent="0.3">
      <c r="A178" s="61">
        <v>23403</v>
      </c>
      <c r="B178" s="62" t="s">
        <v>276</v>
      </c>
      <c r="C178" s="56">
        <f>enrollextractws!G176</f>
        <v>2192.3440000000001</v>
      </c>
      <c r="D178" s="57">
        <f>table34ws!D174</f>
        <v>107.1</v>
      </c>
      <c r="E178" s="58">
        <f t="shared" si="12"/>
        <v>20.470065359477125</v>
      </c>
      <c r="F178" s="59">
        <f t="shared" si="13"/>
        <v>48.851822524202397</v>
      </c>
      <c r="G178" s="57">
        <f>table36ws!D174</f>
        <v>13</v>
      </c>
      <c r="H178" s="58">
        <f t="shared" si="14"/>
        <v>168.64184615384616</v>
      </c>
      <c r="I178" s="60">
        <f t="shared" si="15"/>
        <v>5.9297263568126164</v>
      </c>
      <c r="J178" s="57">
        <f>table38ws!D174</f>
        <v>55.29</v>
      </c>
      <c r="K178" s="58">
        <f t="shared" si="16"/>
        <v>39.651727256285042</v>
      </c>
      <c r="L178" s="59">
        <f t="shared" si="17"/>
        <v>25.219582328320737</v>
      </c>
    </row>
    <row r="179" spans="1:12" ht="12" customHeight="1" x14ac:dyDescent="0.3">
      <c r="A179" s="61">
        <v>23404</v>
      </c>
      <c r="B179" s="62" t="s">
        <v>277</v>
      </c>
      <c r="C179" s="56">
        <f>enrollextractws!G177</f>
        <v>329.06</v>
      </c>
      <c r="D179" s="57">
        <f>table34ws!D175</f>
        <v>21.75</v>
      </c>
      <c r="E179" s="58">
        <f t="shared" si="12"/>
        <v>15.129195402298851</v>
      </c>
      <c r="F179" s="59">
        <f t="shared" si="13"/>
        <v>66.097368261107405</v>
      </c>
      <c r="G179" s="57">
        <f>table36ws!D175</f>
        <v>2</v>
      </c>
      <c r="H179" s="58">
        <f t="shared" si="14"/>
        <v>164.53</v>
      </c>
      <c r="I179" s="60">
        <f t="shared" si="15"/>
        <v>6.0779189205615998</v>
      </c>
      <c r="J179" s="57">
        <f>table38ws!D175</f>
        <v>9.9</v>
      </c>
      <c r="K179" s="58">
        <f t="shared" si="16"/>
        <v>33.238383838383839</v>
      </c>
      <c r="L179" s="59">
        <f t="shared" si="17"/>
        <v>30.085698656779918</v>
      </c>
    </row>
    <row r="180" spans="1:12" ht="12" customHeight="1" x14ac:dyDescent="0.3">
      <c r="A180" s="61">
        <v>24014</v>
      </c>
      <c r="B180" s="62" t="s">
        <v>278</v>
      </c>
      <c r="C180" s="56">
        <f>enrollextractws!G178</f>
        <v>182.4</v>
      </c>
      <c r="D180" s="57">
        <f>table34ws!D176</f>
        <v>13.79</v>
      </c>
      <c r="E180" s="58">
        <f t="shared" si="12"/>
        <v>13.226976069615665</v>
      </c>
      <c r="F180" s="59">
        <f t="shared" si="13"/>
        <v>75.603070175438589</v>
      </c>
      <c r="G180" s="57">
        <f>table36ws!D176</f>
        <v>2.85</v>
      </c>
      <c r="H180" s="58">
        <f t="shared" si="14"/>
        <v>64</v>
      </c>
      <c r="I180" s="60">
        <f t="shared" si="15"/>
        <v>15.625</v>
      </c>
      <c r="J180" s="57">
        <f>table38ws!D176</f>
        <v>8.42</v>
      </c>
      <c r="K180" s="58">
        <f t="shared" si="16"/>
        <v>21.662707838479811</v>
      </c>
      <c r="L180" s="59">
        <f t="shared" si="17"/>
        <v>46.162280701754383</v>
      </c>
    </row>
    <row r="181" spans="1:12" ht="12" customHeight="1" x14ac:dyDescent="0.3">
      <c r="A181" s="61">
        <v>24019</v>
      </c>
      <c r="B181" s="62" t="s">
        <v>279</v>
      </c>
      <c r="C181" s="56">
        <f>enrollextractws!G179</f>
        <v>5771.5339999999997</v>
      </c>
      <c r="D181" s="57">
        <f>table34ws!D177</f>
        <v>218.44</v>
      </c>
      <c r="E181" s="58">
        <f t="shared" si="12"/>
        <v>26.421598608313495</v>
      </c>
      <c r="F181" s="59">
        <f t="shared" si="13"/>
        <v>37.847823472927651</v>
      </c>
      <c r="G181" s="57">
        <f>table36ws!D177</f>
        <v>8.4</v>
      </c>
      <c r="H181" s="58">
        <f t="shared" si="14"/>
        <v>687.08738095238084</v>
      </c>
      <c r="I181" s="60">
        <f t="shared" si="15"/>
        <v>1.4554189579408181</v>
      </c>
      <c r="J181" s="57">
        <f>table38ws!D177</f>
        <v>58.19</v>
      </c>
      <c r="K181" s="58">
        <f t="shared" si="16"/>
        <v>99.184292833820237</v>
      </c>
      <c r="L181" s="59">
        <f t="shared" si="17"/>
        <v>10.082241566973355</v>
      </c>
    </row>
    <row r="182" spans="1:12" ht="12" customHeight="1" x14ac:dyDescent="0.3">
      <c r="A182" s="61">
        <v>24105</v>
      </c>
      <c r="B182" s="62" t="s">
        <v>280</v>
      </c>
      <c r="C182" s="56">
        <f>enrollextractws!G180</f>
        <v>1037.634</v>
      </c>
      <c r="D182" s="57">
        <f>table34ws!D178</f>
        <v>53.81</v>
      </c>
      <c r="E182" s="58">
        <f t="shared" si="12"/>
        <v>19.283293068202937</v>
      </c>
      <c r="F182" s="59">
        <f t="shared" si="13"/>
        <v>51.858362389821458</v>
      </c>
      <c r="G182" s="57">
        <f>table36ws!D178</f>
        <v>4.8499999999999996</v>
      </c>
      <c r="H182" s="58">
        <f t="shared" si="14"/>
        <v>213.94515463917529</v>
      </c>
      <c r="I182" s="60">
        <f t="shared" si="15"/>
        <v>4.6740951048250148</v>
      </c>
      <c r="J182" s="57">
        <f>table38ws!D178</f>
        <v>29.11</v>
      </c>
      <c r="K182" s="58">
        <f t="shared" si="16"/>
        <v>35.645276537272416</v>
      </c>
      <c r="L182" s="59">
        <f t="shared" si="17"/>
        <v>28.054207938444577</v>
      </c>
    </row>
    <row r="183" spans="1:12" ht="12" customHeight="1" x14ac:dyDescent="0.3">
      <c r="A183" s="61">
        <v>24111</v>
      </c>
      <c r="B183" s="62" t="s">
        <v>281</v>
      </c>
      <c r="C183" s="56">
        <f>enrollextractws!G181</f>
        <v>920.33400000000006</v>
      </c>
      <c r="D183" s="57">
        <f>table34ws!D179</f>
        <v>51.35</v>
      </c>
      <c r="E183" s="58">
        <f t="shared" si="12"/>
        <v>17.922765335929892</v>
      </c>
      <c r="F183" s="59">
        <f t="shared" si="13"/>
        <v>55.794961394450276</v>
      </c>
      <c r="G183" s="57">
        <f>table36ws!D179</f>
        <v>3.75</v>
      </c>
      <c r="H183" s="58">
        <f t="shared" si="14"/>
        <v>245.42240000000001</v>
      </c>
      <c r="I183" s="60">
        <f t="shared" si="15"/>
        <v>4.0746076967709541</v>
      </c>
      <c r="J183" s="57">
        <f>table38ws!D179</f>
        <v>20.79</v>
      </c>
      <c r="K183" s="58">
        <f t="shared" si="16"/>
        <v>44.268109668109673</v>
      </c>
      <c r="L183" s="59">
        <f t="shared" si="17"/>
        <v>22.589625070898173</v>
      </c>
    </row>
    <row r="184" spans="1:12" ht="12" customHeight="1" x14ac:dyDescent="0.3">
      <c r="A184" s="61">
        <v>24122</v>
      </c>
      <c r="B184" s="62" t="s">
        <v>282</v>
      </c>
      <c r="C184" s="56">
        <f>enrollextractws!G182</f>
        <v>226.96199999999999</v>
      </c>
      <c r="D184" s="57">
        <f>table34ws!D180</f>
        <v>15.5</v>
      </c>
      <c r="E184" s="58">
        <f t="shared" si="12"/>
        <v>14.642709677419354</v>
      </c>
      <c r="F184" s="59">
        <f t="shared" si="13"/>
        <v>68.293370696416133</v>
      </c>
      <c r="G184" s="57">
        <f>table36ws!D180</f>
        <v>1.17</v>
      </c>
      <c r="H184" s="58">
        <f t="shared" si="14"/>
        <v>193.98461538461538</v>
      </c>
      <c r="I184" s="60">
        <f t="shared" si="15"/>
        <v>5.1550479816004442</v>
      </c>
      <c r="J184" s="57">
        <f>table38ws!D180</f>
        <v>8.1</v>
      </c>
      <c r="K184" s="58">
        <f t="shared" si="16"/>
        <v>28.02</v>
      </c>
      <c r="L184" s="59">
        <f t="shared" si="17"/>
        <v>35.68879371877231</v>
      </c>
    </row>
    <row r="185" spans="1:12" ht="12" customHeight="1" x14ac:dyDescent="0.3">
      <c r="A185" s="61">
        <v>24350</v>
      </c>
      <c r="B185" s="62" t="s">
        <v>283</v>
      </c>
      <c r="C185" s="56">
        <f>enrollextractws!G183</f>
        <v>737.55599999999993</v>
      </c>
      <c r="D185" s="57">
        <f>table34ws!D181</f>
        <v>33.46</v>
      </c>
      <c r="E185" s="58">
        <f t="shared" si="12"/>
        <v>22.042916915720259</v>
      </c>
      <c r="F185" s="59">
        <f t="shared" si="13"/>
        <v>45.366046781532525</v>
      </c>
      <c r="G185" s="57">
        <f>table36ws!D181</f>
        <v>3.81</v>
      </c>
      <c r="H185" s="58">
        <f t="shared" si="14"/>
        <v>193.58425196850391</v>
      </c>
      <c r="I185" s="60">
        <f t="shared" si="15"/>
        <v>5.1657094512145525</v>
      </c>
      <c r="J185" s="57">
        <f>table38ws!D181</f>
        <v>18.3</v>
      </c>
      <c r="K185" s="58">
        <f t="shared" si="16"/>
        <v>40.303606557377044</v>
      </c>
      <c r="L185" s="59">
        <f t="shared" si="17"/>
        <v>24.811675316857301</v>
      </c>
    </row>
    <row r="186" spans="1:12" ht="12" customHeight="1" x14ac:dyDescent="0.3">
      <c r="A186" s="61">
        <v>24404</v>
      </c>
      <c r="B186" s="62" t="s">
        <v>284</v>
      </c>
      <c r="C186" s="56">
        <f>enrollextractws!G184</f>
        <v>1008.6180000000001</v>
      </c>
      <c r="D186" s="57">
        <f>table34ws!D182</f>
        <v>53.84</v>
      </c>
      <c r="E186" s="58">
        <f t="shared" si="12"/>
        <v>18.733618127786034</v>
      </c>
      <c r="F186" s="59">
        <f t="shared" si="13"/>
        <v>53.379971406419479</v>
      </c>
      <c r="G186" s="57">
        <f>table36ws!D182</f>
        <v>5.51</v>
      </c>
      <c r="H186" s="58">
        <f t="shared" si="14"/>
        <v>183.05226860254086</v>
      </c>
      <c r="I186" s="60">
        <f t="shared" si="15"/>
        <v>5.4629205506941174</v>
      </c>
      <c r="J186" s="57">
        <f>table38ws!D182</f>
        <v>26.06</v>
      </c>
      <c r="K186" s="58">
        <f t="shared" si="16"/>
        <v>38.703683806600161</v>
      </c>
      <c r="L186" s="59">
        <f t="shared" si="17"/>
        <v>25.837333856821907</v>
      </c>
    </row>
    <row r="187" spans="1:12" ht="12" customHeight="1" x14ac:dyDescent="0.3">
      <c r="A187" s="61">
        <v>24410</v>
      </c>
      <c r="B187" s="62" t="s">
        <v>285</v>
      </c>
      <c r="C187" s="56">
        <f>enrollextractws!G185</f>
        <v>497.28999999999996</v>
      </c>
      <c r="D187" s="57">
        <f>table34ws!D183</f>
        <v>32.43</v>
      </c>
      <c r="E187" s="58">
        <f t="shared" si="12"/>
        <v>15.334258402713536</v>
      </c>
      <c r="F187" s="59">
        <f t="shared" si="13"/>
        <v>65.213456936596359</v>
      </c>
      <c r="G187" s="57">
        <f>table36ws!D183</f>
        <v>3.25</v>
      </c>
      <c r="H187" s="58">
        <f t="shared" si="14"/>
        <v>153.01230769230767</v>
      </c>
      <c r="I187" s="60">
        <f t="shared" si="15"/>
        <v>6.5354219871704649</v>
      </c>
      <c r="J187" s="57">
        <f>table38ws!D183</f>
        <v>13.84</v>
      </c>
      <c r="K187" s="58">
        <f t="shared" si="16"/>
        <v>35.931358381502889</v>
      </c>
      <c r="L187" s="59">
        <f t="shared" si="17"/>
        <v>27.8308431699813</v>
      </c>
    </row>
    <row r="188" spans="1:12" ht="12" customHeight="1" x14ac:dyDescent="0.3">
      <c r="A188" s="61" t="s">
        <v>697</v>
      </c>
      <c r="B188" s="62" t="s">
        <v>700</v>
      </c>
      <c r="C188" s="56">
        <f>enrollextractws!G186</f>
        <v>176.78400000000002</v>
      </c>
      <c r="D188" s="57">
        <f>table34ws!D184</f>
        <v>15</v>
      </c>
      <c r="E188" s="58">
        <f t="shared" si="12"/>
        <v>11.785600000000001</v>
      </c>
      <c r="F188" s="59">
        <f t="shared" si="13"/>
        <v>84.849307629649729</v>
      </c>
      <c r="G188" s="57">
        <f>table36ws!D184</f>
        <v>3</v>
      </c>
      <c r="H188" s="58">
        <f t="shared" si="14"/>
        <v>58.928000000000004</v>
      </c>
      <c r="I188" s="60">
        <f t="shared" si="15"/>
        <v>16.969861525929947</v>
      </c>
      <c r="J188" s="57">
        <f>table38ws!D184</f>
        <v>3.42</v>
      </c>
      <c r="K188" s="58">
        <f t="shared" si="16"/>
        <v>51.691228070175448</v>
      </c>
      <c r="L188" s="59">
        <f t="shared" si="17"/>
        <v>19.345642139560137</v>
      </c>
    </row>
    <row r="189" spans="1:12" ht="12" customHeight="1" x14ac:dyDescent="0.3">
      <c r="A189" s="61">
        <v>25101</v>
      </c>
      <c r="B189" s="62" t="s">
        <v>286</v>
      </c>
      <c r="C189" s="56">
        <f>enrollextractws!G187</f>
        <v>871.5200000000001</v>
      </c>
      <c r="D189" s="57">
        <f>table34ws!D185</f>
        <v>48.29</v>
      </c>
      <c r="E189" s="58">
        <f t="shared" si="12"/>
        <v>18.047628908676746</v>
      </c>
      <c r="F189" s="59">
        <f t="shared" si="13"/>
        <v>55.408940701303464</v>
      </c>
      <c r="G189" s="57">
        <f>table36ws!D185</f>
        <v>5.3</v>
      </c>
      <c r="H189" s="58">
        <f t="shared" si="14"/>
        <v>164.43773584905662</v>
      </c>
      <c r="I189" s="60">
        <f t="shared" si="15"/>
        <v>6.0813291720212952</v>
      </c>
      <c r="J189" s="57">
        <f>table38ws!D185</f>
        <v>24.74</v>
      </c>
      <c r="K189" s="58">
        <f t="shared" si="16"/>
        <v>35.227162489894916</v>
      </c>
      <c r="L189" s="59">
        <f t="shared" si="17"/>
        <v>28.38718560675601</v>
      </c>
    </row>
    <row r="190" spans="1:12" ht="12" customHeight="1" x14ac:dyDescent="0.3">
      <c r="A190" s="61">
        <v>25116</v>
      </c>
      <c r="B190" s="62" t="s">
        <v>287</v>
      </c>
      <c r="C190" s="56">
        <f>enrollextractws!G188</f>
        <v>428.74400000000009</v>
      </c>
      <c r="D190" s="57">
        <f>table34ws!D186</f>
        <v>19.739999999999998</v>
      </c>
      <c r="E190" s="58">
        <f t="shared" si="12"/>
        <v>21.719554204660593</v>
      </c>
      <c r="F190" s="59">
        <f t="shared" si="13"/>
        <v>46.041460638516213</v>
      </c>
      <c r="G190" s="57">
        <f>table36ws!D186</f>
        <v>3.15</v>
      </c>
      <c r="H190" s="58">
        <f t="shared" si="14"/>
        <v>136.10920634920637</v>
      </c>
      <c r="I190" s="60">
        <f t="shared" si="15"/>
        <v>7.3470415912525873</v>
      </c>
      <c r="J190" s="57">
        <f>table38ws!D186</f>
        <v>10.8</v>
      </c>
      <c r="K190" s="58">
        <f t="shared" si="16"/>
        <v>39.698518518518526</v>
      </c>
      <c r="L190" s="59">
        <f t="shared" si="17"/>
        <v>25.189856884294588</v>
      </c>
    </row>
    <row r="191" spans="1:12" ht="12" customHeight="1" x14ac:dyDescent="0.3">
      <c r="A191" s="61">
        <v>25118</v>
      </c>
      <c r="B191" s="62" t="s">
        <v>288</v>
      </c>
      <c r="C191" s="56">
        <f>enrollextractws!G189</f>
        <v>1964.828</v>
      </c>
      <c r="D191" s="57">
        <f>table34ws!D187</f>
        <v>48.18</v>
      </c>
      <c r="E191" s="58">
        <f t="shared" si="12"/>
        <v>40.780987961809878</v>
      </c>
      <c r="F191" s="59">
        <f t="shared" si="13"/>
        <v>24.521230357059245</v>
      </c>
      <c r="G191" s="57">
        <f>table36ws!D187</f>
        <v>2.9</v>
      </c>
      <c r="H191" s="58">
        <f t="shared" si="14"/>
        <v>677.52689655172412</v>
      </c>
      <c r="I191" s="60">
        <f t="shared" si="15"/>
        <v>1.4759561651197968</v>
      </c>
      <c r="J191" s="57">
        <f>table38ws!D187</f>
        <v>10.5</v>
      </c>
      <c r="K191" s="58">
        <f t="shared" si="16"/>
        <v>187.12647619047618</v>
      </c>
      <c r="L191" s="59">
        <f t="shared" si="17"/>
        <v>5.3439792185371946</v>
      </c>
    </row>
    <row r="192" spans="1:12" ht="12" customHeight="1" x14ac:dyDescent="0.3">
      <c r="A192" s="61">
        <v>25155</v>
      </c>
      <c r="B192" s="62" t="s">
        <v>352</v>
      </c>
      <c r="C192" s="56">
        <f>enrollextractws!G190</f>
        <v>297.83400000000006</v>
      </c>
      <c r="D192" s="57">
        <f>table34ws!D188</f>
        <v>18.43</v>
      </c>
      <c r="E192" s="58">
        <f t="shared" si="12"/>
        <v>16.16028214867065</v>
      </c>
      <c r="F192" s="59">
        <f t="shared" si="13"/>
        <v>61.880107711006794</v>
      </c>
      <c r="G192" s="57">
        <f>table36ws!D188</f>
        <v>2.4300000000000002</v>
      </c>
      <c r="H192" s="58">
        <f t="shared" si="14"/>
        <v>122.56543209876546</v>
      </c>
      <c r="I192" s="60">
        <f t="shared" si="15"/>
        <v>8.1589073107838583</v>
      </c>
      <c r="J192" s="57">
        <f>table38ws!D188</f>
        <v>7.74</v>
      </c>
      <c r="K192" s="58">
        <f t="shared" si="16"/>
        <v>38.479844961240318</v>
      </c>
      <c r="L192" s="59">
        <f t="shared" si="17"/>
        <v>25.987630693607841</v>
      </c>
    </row>
    <row r="193" spans="1:12" ht="12" customHeight="1" x14ac:dyDescent="0.3">
      <c r="A193" s="61">
        <v>25160</v>
      </c>
      <c r="B193" s="62" t="s">
        <v>289</v>
      </c>
      <c r="C193" s="56">
        <f>enrollextractws!G191</f>
        <v>340.64800000000002</v>
      </c>
      <c r="D193" s="57">
        <f>table34ws!D189</f>
        <v>22.5</v>
      </c>
      <c r="E193" s="58">
        <f t="shared" si="12"/>
        <v>15.139911111111113</v>
      </c>
      <c r="F193" s="59">
        <f t="shared" si="13"/>
        <v>66.050585942086855</v>
      </c>
      <c r="G193" s="57">
        <f>table36ws!D189</f>
        <v>2.81</v>
      </c>
      <c r="H193" s="58">
        <f t="shared" si="14"/>
        <v>121.2270462633452</v>
      </c>
      <c r="I193" s="60">
        <f t="shared" si="15"/>
        <v>8.2489842887672911</v>
      </c>
      <c r="J193" s="57">
        <f>table38ws!D189</f>
        <v>7.47</v>
      </c>
      <c r="K193" s="58">
        <f t="shared" si="16"/>
        <v>45.602141900937085</v>
      </c>
      <c r="L193" s="59">
        <f t="shared" si="17"/>
        <v>21.92879453277283</v>
      </c>
    </row>
    <row r="194" spans="1:12" ht="12" customHeight="1" x14ac:dyDescent="0.3">
      <c r="A194" s="61">
        <v>25200</v>
      </c>
      <c r="B194" s="62" t="s">
        <v>290</v>
      </c>
      <c r="C194" s="56">
        <f>enrollextractws!G192</f>
        <v>47.051999999999992</v>
      </c>
      <c r="D194" s="57">
        <f>table34ws!D190</f>
        <v>8.35</v>
      </c>
      <c r="E194" s="58">
        <f t="shared" si="12"/>
        <v>5.6349700598802386</v>
      </c>
      <c r="F194" s="59">
        <f t="shared" si="13"/>
        <v>177.46323216866446</v>
      </c>
      <c r="G194" s="57">
        <f>table36ws!D190</f>
        <v>1.32</v>
      </c>
      <c r="H194" s="58">
        <f t="shared" si="14"/>
        <v>35.645454545454541</v>
      </c>
      <c r="I194" s="60">
        <f t="shared" si="15"/>
        <v>28.054067839836783</v>
      </c>
      <c r="J194" s="57">
        <f>table38ws!D190</f>
        <v>5.34</v>
      </c>
      <c r="K194" s="58">
        <f t="shared" si="16"/>
        <v>8.8112359550561781</v>
      </c>
      <c r="L194" s="59">
        <f t="shared" si="17"/>
        <v>113.49145626115788</v>
      </c>
    </row>
    <row r="195" spans="1:12" ht="12" customHeight="1" x14ac:dyDescent="0.3">
      <c r="A195" s="61">
        <v>26056</v>
      </c>
      <c r="B195" s="62" t="s">
        <v>291</v>
      </c>
      <c r="C195" s="56">
        <f>enrollextractws!G193</f>
        <v>1126.9880000000001</v>
      </c>
      <c r="D195" s="57">
        <f>table34ws!D191</f>
        <v>64.349999999999994</v>
      </c>
      <c r="E195" s="58">
        <f t="shared" si="12"/>
        <v>17.513411033411035</v>
      </c>
      <c r="F195" s="59">
        <f t="shared" si="13"/>
        <v>57.099099546756477</v>
      </c>
      <c r="G195" s="57">
        <f>table36ws!D191</f>
        <v>5.0999999999999996</v>
      </c>
      <c r="H195" s="58">
        <f t="shared" si="14"/>
        <v>220.97803921568629</v>
      </c>
      <c r="I195" s="60">
        <f t="shared" si="15"/>
        <v>4.525336560815199</v>
      </c>
      <c r="J195" s="57">
        <f>table38ws!D191</f>
        <v>23.76</v>
      </c>
      <c r="K195" s="58">
        <f t="shared" si="16"/>
        <v>47.432154882154883</v>
      </c>
      <c r="L195" s="59">
        <f t="shared" si="17"/>
        <v>21.082744448033164</v>
      </c>
    </row>
    <row r="196" spans="1:12" ht="12" customHeight="1" x14ac:dyDescent="0.3">
      <c r="A196" s="61">
        <v>26059</v>
      </c>
      <c r="B196" s="62" t="s">
        <v>292</v>
      </c>
      <c r="C196" s="56">
        <f>enrollextractws!G194</f>
        <v>396.7399999999999</v>
      </c>
      <c r="D196" s="57">
        <f>table34ws!D192</f>
        <v>19.78</v>
      </c>
      <c r="E196" s="58">
        <f t="shared" si="12"/>
        <v>20.057633973710814</v>
      </c>
      <c r="F196" s="59">
        <f t="shared" si="13"/>
        <v>49.856329082018469</v>
      </c>
      <c r="G196" s="57">
        <f>table36ws!D192</f>
        <v>2.62</v>
      </c>
      <c r="H196" s="58">
        <f t="shared" si="14"/>
        <v>151.42748091603048</v>
      </c>
      <c r="I196" s="60">
        <f t="shared" si="15"/>
        <v>6.603821142309827</v>
      </c>
      <c r="J196" s="57">
        <f>table38ws!D192</f>
        <v>13.77</v>
      </c>
      <c r="K196" s="58">
        <f t="shared" si="16"/>
        <v>28.811909949164843</v>
      </c>
      <c r="L196" s="59">
        <f t="shared" si="17"/>
        <v>34.707869133437526</v>
      </c>
    </row>
    <row r="197" spans="1:12" ht="12" customHeight="1" x14ac:dyDescent="0.3">
      <c r="A197" s="61">
        <v>26070</v>
      </c>
      <c r="B197" s="62" t="s">
        <v>293</v>
      </c>
      <c r="C197" s="56">
        <f>enrollextractws!G195</f>
        <v>241.05</v>
      </c>
      <c r="D197" s="57">
        <f>table34ws!D193</f>
        <v>16.170000000000002</v>
      </c>
      <c r="E197" s="58">
        <f t="shared" si="12"/>
        <v>14.907235621521336</v>
      </c>
      <c r="F197" s="59">
        <f t="shared" si="13"/>
        <v>67.081518357187321</v>
      </c>
      <c r="G197" s="57">
        <f>table36ws!D193</f>
        <v>2.1</v>
      </c>
      <c r="H197" s="58">
        <f t="shared" si="14"/>
        <v>114.78571428571429</v>
      </c>
      <c r="I197" s="60">
        <f t="shared" si="15"/>
        <v>8.711885500933418</v>
      </c>
      <c r="J197" s="57">
        <f>table38ws!D193</f>
        <v>11.23</v>
      </c>
      <c r="K197" s="58">
        <f t="shared" si="16"/>
        <v>21.464826357969724</v>
      </c>
      <c r="L197" s="59">
        <f t="shared" si="17"/>
        <v>46.58784484546775</v>
      </c>
    </row>
    <row r="198" spans="1:12" ht="12" customHeight="1" x14ac:dyDescent="0.3">
      <c r="A198" s="61">
        <v>27001</v>
      </c>
      <c r="B198" s="62" t="s">
        <v>294</v>
      </c>
      <c r="C198" s="56">
        <f>enrollextractws!G196</f>
        <v>2850.404</v>
      </c>
      <c r="D198" s="57">
        <f>table34ws!D194</f>
        <v>143.24</v>
      </c>
      <c r="E198" s="58">
        <f t="shared" si="12"/>
        <v>19.899497347109744</v>
      </c>
      <c r="F198" s="59">
        <f t="shared" si="13"/>
        <v>50.252525606896427</v>
      </c>
      <c r="G198" s="57">
        <f>table36ws!D194</f>
        <v>12.78</v>
      </c>
      <c r="H198" s="58">
        <f t="shared" si="14"/>
        <v>223.03630672926448</v>
      </c>
      <c r="I198" s="60">
        <f t="shared" si="15"/>
        <v>4.4835749599004213</v>
      </c>
      <c r="J198" s="57">
        <f>table38ws!D194</f>
        <v>66.510000000000005</v>
      </c>
      <c r="K198" s="58">
        <f t="shared" si="16"/>
        <v>42.856773417531194</v>
      </c>
      <c r="L198" s="59">
        <f t="shared" si="17"/>
        <v>23.333534474411351</v>
      </c>
    </row>
    <row r="199" spans="1:12" ht="12" customHeight="1" x14ac:dyDescent="0.3">
      <c r="A199" s="61">
        <v>27003</v>
      </c>
      <c r="B199" s="62" t="s">
        <v>295</v>
      </c>
      <c r="C199" s="56">
        <f>enrollextractws!G197</f>
        <v>22235.458000000002</v>
      </c>
      <c r="D199" s="57">
        <f>table34ws!D195</f>
        <v>1107.31</v>
      </c>
      <c r="E199" s="58">
        <f t="shared" si="12"/>
        <v>20.080607959830584</v>
      </c>
      <c r="F199" s="59">
        <f t="shared" si="13"/>
        <v>49.79928904545163</v>
      </c>
      <c r="G199" s="57">
        <f>table36ws!D195</f>
        <v>81.319999999999993</v>
      </c>
      <c r="H199" s="58">
        <f t="shared" si="14"/>
        <v>273.43160354156424</v>
      </c>
      <c r="I199" s="60">
        <f t="shared" si="15"/>
        <v>3.6572217221700578</v>
      </c>
      <c r="J199" s="57">
        <f>table38ws!D195</f>
        <v>494.2</v>
      </c>
      <c r="K199" s="58">
        <f t="shared" si="16"/>
        <v>44.992832861189811</v>
      </c>
      <c r="L199" s="59">
        <f t="shared" si="17"/>
        <v>22.225762113827383</v>
      </c>
    </row>
    <row r="200" spans="1:12" ht="12" customHeight="1" x14ac:dyDescent="0.3">
      <c r="A200" s="61">
        <v>27010</v>
      </c>
      <c r="B200" s="62" t="s">
        <v>296</v>
      </c>
      <c r="C200" s="56">
        <f>enrollextractws!G198</f>
        <v>26857.14</v>
      </c>
      <c r="D200" s="57">
        <f>table34ws!D196</f>
        <v>1299.55</v>
      </c>
      <c r="E200" s="58">
        <f t="shared" si="12"/>
        <v>20.666492247316381</v>
      </c>
      <c r="F200" s="59">
        <f t="shared" si="13"/>
        <v>48.38750514760693</v>
      </c>
      <c r="G200" s="57">
        <f>table36ws!D196</f>
        <v>110.39</v>
      </c>
      <c r="H200" s="58">
        <f t="shared" si="14"/>
        <v>243.29323308270676</v>
      </c>
      <c r="I200" s="60">
        <f t="shared" si="15"/>
        <v>4.1102663947091909</v>
      </c>
      <c r="J200" s="57">
        <f>table38ws!D196</f>
        <v>549.09</v>
      </c>
      <c r="K200" s="58">
        <f t="shared" si="16"/>
        <v>48.912090914057799</v>
      </c>
      <c r="L200" s="59">
        <f t="shared" si="17"/>
        <v>20.444842600515173</v>
      </c>
    </row>
    <row r="201" spans="1:12" ht="12" customHeight="1" x14ac:dyDescent="0.3">
      <c r="A201" s="61">
        <v>27019</v>
      </c>
      <c r="B201" s="62" t="s">
        <v>297</v>
      </c>
      <c r="C201" s="56">
        <f>enrollextractws!G199</f>
        <v>169.4</v>
      </c>
      <c r="D201" s="57">
        <f>table34ws!D197</f>
        <v>11.5</v>
      </c>
      <c r="E201" s="58">
        <f t="shared" si="12"/>
        <v>14.730434782608697</v>
      </c>
      <c r="F201" s="59">
        <f t="shared" si="13"/>
        <v>67.88665879574971</v>
      </c>
      <c r="G201" s="57">
        <f>table36ws!D197</f>
        <v>1</v>
      </c>
      <c r="H201" s="58">
        <f t="shared" si="14"/>
        <v>169.4</v>
      </c>
      <c r="I201" s="60">
        <f t="shared" si="15"/>
        <v>5.9031877213695392</v>
      </c>
      <c r="J201" s="57">
        <f>table38ws!D197</f>
        <v>4.1900000000000004</v>
      </c>
      <c r="K201" s="58">
        <f t="shared" si="16"/>
        <v>40.429594272076372</v>
      </c>
      <c r="L201" s="59">
        <f t="shared" si="17"/>
        <v>24.734356552538372</v>
      </c>
    </row>
    <row r="202" spans="1:12" ht="12" customHeight="1" x14ac:dyDescent="0.3">
      <c r="A202" s="61">
        <v>27083</v>
      </c>
      <c r="B202" s="62" t="s">
        <v>298</v>
      </c>
      <c r="C202" s="56">
        <f>enrollextractws!G200</f>
        <v>5385.232</v>
      </c>
      <c r="D202" s="57">
        <f>table34ws!D198</f>
        <v>271.26</v>
      </c>
      <c r="E202" s="58">
        <f t="shared" ref="E202:E264" si="18">IF(D202=0,0,C202/D202)</f>
        <v>19.852657966526579</v>
      </c>
      <c r="F202" s="59">
        <f t="shared" ref="F202:F264" si="19">(+D202/C202)*1000</f>
        <v>50.371088933587259</v>
      </c>
      <c r="G202" s="57">
        <f>table36ws!D198</f>
        <v>26.95</v>
      </c>
      <c r="H202" s="58">
        <f t="shared" ref="H202:H264" si="20">IF(G202=0,0,C202/G202)</f>
        <v>199.82307977736551</v>
      </c>
      <c r="I202" s="60">
        <f t="shared" ref="I202:I264" si="21">(+G202/C202)*1000</f>
        <v>5.0044269216256607</v>
      </c>
      <c r="J202" s="57">
        <f>table38ws!D198</f>
        <v>103.2</v>
      </c>
      <c r="K202" s="58">
        <f t="shared" ref="K202:K264" si="22">IF(J202=0,0,C202/J202)</f>
        <v>52.18248062015504</v>
      </c>
      <c r="L202" s="59">
        <f t="shared" ref="L202:L264" si="23">(+J202/C202)*1000</f>
        <v>19.163519788933883</v>
      </c>
    </row>
    <row r="203" spans="1:12" ht="12" customHeight="1" x14ac:dyDescent="0.3">
      <c r="A203" s="61">
        <v>27320</v>
      </c>
      <c r="B203" s="62" t="s">
        <v>299</v>
      </c>
      <c r="C203" s="56">
        <f>enrollextractws!G201</f>
        <v>9967.7920000000013</v>
      </c>
      <c r="D203" s="57">
        <f>table34ws!D199</f>
        <v>526.04</v>
      </c>
      <c r="E203" s="58">
        <f t="shared" si="18"/>
        <v>18.948733936582773</v>
      </c>
      <c r="F203" s="59">
        <f t="shared" si="19"/>
        <v>52.773974416801622</v>
      </c>
      <c r="G203" s="57">
        <f>table36ws!D199</f>
        <v>50.85</v>
      </c>
      <c r="H203" s="58">
        <f t="shared" si="20"/>
        <v>196.02344149459196</v>
      </c>
      <c r="I203" s="60">
        <f t="shared" si="21"/>
        <v>5.1014306879597804</v>
      </c>
      <c r="J203" s="57">
        <f>table38ws!D199</f>
        <v>208.5</v>
      </c>
      <c r="K203" s="58">
        <f t="shared" si="22"/>
        <v>47.807155875299763</v>
      </c>
      <c r="L203" s="59">
        <f t="shared" si="23"/>
        <v>20.917370667445706</v>
      </c>
    </row>
    <row r="204" spans="1:12" ht="12" customHeight="1" x14ac:dyDescent="0.3">
      <c r="A204" s="61">
        <v>27343</v>
      </c>
      <c r="B204" s="62" t="s">
        <v>300</v>
      </c>
      <c r="C204" s="56">
        <f>enrollextractws!G202</f>
        <v>1423.202</v>
      </c>
      <c r="D204" s="57">
        <f>table34ws!D200</f>
        <v>71.349999999999994</v>
      </c>
      <c r="E204" s="58">
        <f t="shared" si="18"/>
        <v>19.946769446391031</v>
      </c>
      <c r="F204" s="59">
        <f t="shared" si="19"/>
        <v>50.133431515694888</v>
      </c>
      <c r="G204" s="57">
        <f>table36ws!D200</f>
        <v>5</v>
      </c>
      <c r="H204" s="58">
        <f t="shared" si="20"/>
        <v>284.6404</v>
      </c>
      <c r="I204" s="60">
        <f t="shared" si="21"/>
        <v>3.5132047313030754</v>
      </c>
      <c r="J204" s="57">
        <f>table38ws!D200</f>
        <v>29.06</v>
      </c>
      <c r="K204" s="58">
        <f t="shared" si="22"/>
        <v>48.974604267033726</v>
      </c>
      <c r="L204" s="59">
        <f t="shared" si="23"/>
        <v>20.418745898333476</v>
      </c>
    </row>
    <row r="205" spans="1:12" ht="12" customHeight="1" x14ac:dyDescent="0.3">
      <c r="A205" s="61">
        <v>27344</v>
      </c>
      <c r="B205" s="62" t="s">
        <v>301</v>
      </c>
      <c r="C205" s="56">
        <f>enrollextractws!G203</f>
        <v>2741.0480000000002</v>
      </c>
      <c r="D205" s="57">
        <f>table34ws!D201</f>
        <v>136.41999999999999</v>
      </c>
      <c r="E205" s="58">
        <f t="shared" si="18"/>
        <v>20.092713678346286</v>
      </c>
      <c r="F205" s="59">
        <f t="shared" si="19"/>
        <v>49.769285324445235</v>
      </c>
      <c r="G205" s="57">
        <f>table36ws!D201</f>
        <v>11.67</v>
      </c>
      <c r="H205" s="58">
        <f t="shared" si="20"/>
        <v>234.87986289631536</v>
      </c>
      <c r="I205" s="60">
        <f t="shared" si="21"/>
        <v>4.2574956731877727</v>
      </c>
      <c r="J205" s="57">
        <f>table38ws!D201</f>
        <v>58.56</v>
      </c>
      <c r="K205" s="58">
        <f t="shared" si="22"/>
        <v>46.807513661202186</v>
      </c>
      <c r="L205" s="59">
        <f t="shared" si="23"/>
        <v>21.364091398618339</v>
      </c>
    </row>
    <row r="206" spans="1:12" ht="12" customHeight="1" x14ac:dyDescent="0.3">
      <c r="A206" s="61">
        <v>27400</v>
      </c>
      <c r="B206" s="62" t="s">
        <v>302</v>
      </c>
      <c r="C206" s="56">
        <f>enrollextractws!G204</f>
        <v>11669.506000000001</v>
      </c>
      <c r="D206" s="57">
        <f>table34ws!D202</f>
        <v>637.32000000000005</v>
      </c>
      <c r="E206" s="58">
        <f t="shared" si="18"/>
        <v>18.310277411661332</v>
      </c>
      <c r="F206" s="59">
        <f t="shared" si="19"/>
        <v>54.614137050874305</v>
      </c>
      <c r="G206" s="57">
        <f>table36ws!D202</f>
        <v>68.2</v>
      </c>
      <c r="H206" s="58">
        <f t="shared" si="20"/>
        <v>171.10712609970676</v>
      </c>
      <c r="I206" s="60">
        <f t="shared" si="21"/>
        <v>5.8442919520329308</v>
      </c>
      <c r="J206" s="57">
        <f>table38ws!D202</f>
        <v>296.33</v>
      </c>
      <c r="K206" s="58">
        <f t="shared" si="22"/>
        <v>39.380103263253808</v>
      </c>
      <c r="L206" s="59">
        <f t="shared" si="23"/>
        <v>25.393534225013461</v>
      </c>
    </row>
    <row r="207" spans="1:12" ht="12" customHeight="1" x14ac:dyDescent="0.3">
      <c r="A207" s="61">
        <v>27401</v>
      </c>
      <c r="B207" s="62" t="s">
        <v>303</v>
      </c>
      <c r="C207" s="56">
        <f>enrollextractws!G205</f>
        <v>8496.4779999999973</v>
      </c>
      <c r="D207" s="57">
        <f>table34ws!D203</f>
        <v>448.85</v>
      </c>
      <c r="E207" s="58">
        <f t="shared" si="18"/>
        <v>18.929437451264334</v>
      </c>
      <c r="F207" s="59">
        <f t="shared" si="19"/>
        <v>52.827771695519033</v>
      </c>
      <c r="G207" s="57">
        <f>table36ws!D203</f>
        <v>37.869999999999997</v>
      </c>
      <c r="H207" s="58">
        <f t="shared" si="20"/>
        <v>224.35907050435696</v>
      </c>
      <c r="I207" s="60">
        <f t="shared" si="21"/>
        <v>4.4571409471077317</v>
      </c>
      <c r="J207" s="57">
        <f>table38ws!D203</f>
        <v>191.74</v>
      </c>
      <c r="K207" s="58">
        <f t="shared" si="22"/>
        <v>44.312496088453095</v>
      </c>
      <c r="L207" s="59">
        <f t="shared" si="23"/>
        <v>22.566997760719214</v>
      </c>
    </row>
    <row r="208" spans="1:12" ht="12" customHeight="1" x14ac:dyDescent="0.3">
      <c r="A208" s="61">
        <v>27402</v>
      </c>
      <c r="B208" s="62" t="s">
        <v>304</v>
      </c>
      <c r="C208" s="56">
        <f>enrollextractws!G206</f>
        <v>6754.2899999999991</v>
      </c>
      <c r="D208" s="57">
        <f>table34ws!D204</f>
        <v>378.79</v>
      </c>
      <c r="E208" s="58">
        <f t="shared" si="18"/>
        <v>17.831225745135825</v>
      </c>
      <c r="F208" s="59">
        <f t="shared" si="19"/>
        <v>56.081394195392868</v>
      </c>
      <c r="G208" s="57">
        <f>table36ws!D204</f>
        <v>34.659999999999997</v>
      </c>
      <c r="H208" s="58">
        <f t="shared" si="20"/>
        <v>194.87276399307558</v>
      </c>
      <c r="I208" s="60">
        <f t="shared" si="21"/>
        <v>5.1315534275253212</v>
      </c>
      <c r="J208" s="57">
        <f>table38ws!D204</f>
        <v>144.44</v>
      </c>
      <c r="K208" s="58">
        <f t="shared" si="22"/>
        <v>46.761908058709494</v>
      </c>
      <c r="L208" s="59">
        <f t="shared" si="23"/>
        <v>21.384927209225548</v>
      </c>
    </row>
    <row r="209" spans="1:12" ht="12" customHeight="1" x14ac:dyDescent="0.3">
      <c r="A209" s="61">
        <v>27403</v>
      </c>
      <c r="B209" s="62" t="s">
        <v>305</v>
      </c>
      <c r="C209" s="56">
        <f>enrollextractws!G207</f>
        <v>20207.707999999999</v>
      </c>
      <c r="D209" s="57">
        <f>table34ws!D205</f>
        <v>1046.95</v>
      </c>
      <c r="E209" s="58">
        <f t="shared" si="18"/>
        <v>19.301502459525285</v>
      </c>
      <c r="F209" s="59">
        <f t="shared" si="19"/>
        <v>51.809438259895686</v>
      </c>
      <c r="G209" s="57">
        <f>table36ws!D205</f>
        <v>96.69</v>
      </c>
      <c r="H209" s="58">
        <f t="shared" si="20"/>
        <v>208.99480814975695</v>
      </c>
      <c r="I209" s="60">
        <f t="shared" si="21"/>
        <v>4.7848078564872374</v>
      </c>
      <c r="J209" s="57">
        <f>table38ws!D205</f>
        <v>409.67</v>
      </c>
      <c r="K209" s="58">
        <f t="shared" si="22"/>
        <v>49.326794737227523</v>
      </c>
      <c r="L209" s="59">
        <f t="shared" si="23"/>
        <v>20.272957229983728</v>
      </c>
    </row>
    <row r="210" spans="1:12" ht="12" customHeight="1" x14ac:dyDescent="0.3">
      <c r="A210" s="61">
        <v>27404</v>
      </c>
      <c r="B210" s="62" t="s">
        <v>306</v>
      </c>
      <c r="C210" s="56">
        <f>enrollextractws!G208</f>
        <v>1913.7639999999999</v>
      </c>
      <c r="D210" s="57">
        <f>table34ws!D206</f>
        <v>91.97</v>
      </c>
      <c r="E210" s="58">
        <f t="shared" si="18"/>
        <v>20.808568011308033</v>
      </c>
      <c r="F210" s="59">
        <f t="shared" si="19"/>
        <v>48.057127211087682</v>
      </c>
      <c r="G210" s="57">
        <f>table36ws!D206</f>
        <v>8.5399999999999991</v>
      </c>
      <c r="H210" s="58">
        <f t="shared" si="20"/>
        <v>224.09414519906323</v>
      </c>
      <c r="I210" s="60">
        <f t="shared" si="21"/>
        <v>4.462410203138945</v>
      </c>
      <c r="J210" s="57">
        <f>table38ws!D206</f>
        <v>42.39</v>
      </c>
      <c r="K210" s="58">
        <f t="shared" si="22"/>
        <v>45.146591177164424</v>
      </c>
      <c r="L210" s="59">
        <f t="shared" si="23"/>
        <v>22.150066570381721</v>
      </c>
    </row>
    <row r="211" spans="1:12" ht="12" customHeight="1" x14ac:dyDescent="0.3">
      <c r="A211" s="61">
        <v>27416</v>
      </c>
      <c r="B211" s="62" t="s">
        <v>307</v>
      </c>
      <c r="C211" s="56">
        <f>enrollextractws!G209</f>
        <v>4187.6820000000007</v>
      </c>
      <c r="D211" s="57">
        <f>table34ws!D207</f>
        <v>215</v>
      </c>
      <c r="E211" s="58">
        <f t="shared" si="18"/>
        <v>19.477590697674422</v>
      </c>
      <c r="F211" s="59">
        <f t="shared" si="19"/>
        <v>51.341052162031403</v>
      </c>
      <c r="G211" s="57">
        <f>table36ws!D207</f>
        <v>22.85</v>
      </c>
      <c r="H211" s="58">
        <f t="shared" si="20"/>
        <v>183.26835886214445</v>
      </c>
      <c r="I211" s="60">
        <f t="shared" si="21"/>
        <v>5.4564792646624065</v>
      </c>
      <c r="J211" s="57">
        <f>table38ws!D207</f>
        <v>103.12</v>
      </c>
      <c r="K211" s="58">
        <f t="shared" si="22"/>
        <v>40.609794414274639</v>
      </c>
      <c r="L211" s="59">
        <f t="shared" si="23"/>
        <v>24.624601390458967</v>
      </c>
    </row>
    <row r="212" spans="1:12" ht="12" customHeight="1" x14ac:dyDescent="0.3">
      <c r="A212" s="61">
        <v>27417</v>
      </c>
      <c r="B212" s="62" t="s">
        <v>308</v>
      </c>
      <c r="C212" s="56">
        <f>enrollextractws!G210</f>
        <v>3751.746000000001</v>
      </c>
      <c r="D212" s="57">
        <f>table34ws!D208</f>
        <v>183.74</v>
      </c>
      <c r="E212" s="58">
        <f t="shared" si="18"/>
        <v>20.418776532056171</v>
      </c>
      <c r="F212" s="59">
        <f t="shared" si="19"/>
        <v>48.974530791796667</v>
      </c>
      <c r="G212" s="57">
        <f>table36ws!D208</f>
        <v>22.41</v>
      </c>
      <c r="H212" s="58">
        <f t="shared" si="20"/>
        <v>167.41392235609106</v>
      </c>
      <c r="I212" s="60">
        <f t="shared" si="21"/>
        <v>5.9732188692944543</v>
      </c>
      <c r="J212" s="57">
        <f>table38ws!D208</f>
        <v>80.930000000000007</v>
      </c>
      <c r="K212" s="58">
        <f t="shared" si="22"/>
        <v>46.357914246880028</v>
      </c>
      <c r="L212" s="59">
        <f t="shared" si="23"/>
        <v>21.57128974083</v>
      </c>
    </row>
    <row r="213" spans="1:12" ht="12" customHeight="1" x14ac:dyDescent="0.3">
      <c r="A213" s="61" t="s">
        <v>658</v>
      </c>
      <c r="B213" s="62" t="s">
        <v>659</v>
      </c>
      <c r="C213" s="56">
        <f>enrollextractws!G211</f>
        <v>665.28</v>
      </c>
      <c r="D213" s="57">
        <f>table34ws!D209</f>
        <v>45.8</v>
      </c>
      <c r="E213" s="58">
        <f t="shared" si="18"/>
        <v>14.525764192139738</v>
      </c>
      <c r="F213" s="59">
        <f t="shared" si="19"/>
        <v>68.843193843193845</v>
      </c>
      <c r="G213" s="57">
        <f>table36ws!D209</f>
        <v>2</v>
      </c>
      <c r="H213" s="58">
        <f t="shared" si="20"/>
        <v>332.64</v>
      </c>
      <c r="I213" s="60">
        <f t="shared" si="21"/>
        <v>3.0062530062530062</v>
      </c>
      <c r="J213" s="57">
        <f>table38ws!D209</f>
        <v>5.73</v>
      </c>
      <c r="K213" s="58">
        <f t="shared" si="22"/>
        <v>116.10471204188481</v>
      </c>
      <c r="L213" s="59">
        <f t="shared" si="23"/>
        <v>8.6129148629148631</v>
      </c>
    </row>
    <row r="214" spans="1:12" ht="12" customHeight="1" x14ac:dyDescent="0.3">
      <c r="A214" s="61" t="s">
        <v>689</v>
      </c>
      <c r="B214" s="62" t="s">
        <v>690</v>
      </c>
      <c r="C214" s="56">
        <f>enrollextractws!G212</f>
        <v>264.60000000000002</v>
      </c>
      <c r="D214" s="57">
        <f>table34ws!D210</f>
        <v>15.7</v>
      </c>
      <c r="E214" s="58">
        <f t="shared" si="18"/>
        <v>16.853503184713379</v>
      </c>
      <c r="F214" s="59">
        <f t="shared" si="19"/>
        <v>59.334845049130749</v>
      </c>
      <c r="G214" s="57">
        <f>table36ws!D210</f>
        <v>1.67</v>
      </c>
      <c r="H214" s="58">
        <f t="shared" si="20"/>
        <v>158.44311377245512</v>
      </c>
      <c r="I214" s="60">
        <f t="shared" si="21"/>
        <v>6.3114134542705962</v>
      </c>
      <c r="J214" s="57">
        <f>table38ws!D210</f>
        <v>3.81</v>
      </c>
      <c r="K214" s="58">
        <f t="shared" si="22"/>
        <v>69.448818897637807</v>
      </c>
      <c r="L214" s="59">
        <f t="shared" si="23"/>
        <v>14.39909297052154</v>
      </c>
    </row>
    <row r="215" spans="1:12" ht="12" customHeight="1" x14ac:dyDescent="0.3">
      <c r="A215" s="61">
        <v>28010</v>
      </c>
      <c r="B215" s="62" t="s">
        <v>59</v>
      </c>
      <c r="C215" s="56">
        <f>enrollextractws!G213</f>
        <v>6</v>
      </c>
      <c r="D215" s="57">
        <f>table34ws!D211</f>
        <v>1</v>
      </c>
      <c r="E215" s="58">
        <f t="shared" si="18"/>
        <v>6</v>
      </c>
      <c r="F215" s="59">
        <f t="shared" si="19"/>
        <v>166.66666666666666</v>
      </c>
      <c r="G215" s="57">
        <f>table36ws!D211</f>
        <v>0</v>
      </c>
      <c r="H215" s="58">
        <f t="shared" si="20"/>
        <v>0</v>
      </c>
      <c r="I215" s="60">
        <f t="shared" si="21"/>
        <v>0</v>
      </c>
      <c r="J215" s="57">
        <f>table38ws!D211</f>
        <v>1.22</v>
      </c>
      <c r="K215" s="58">
        <f t="shared" si="22"/>
        <v>4.918032786885246</v>
      </c>
      <c r="L215" s="59">
        <f t="shared" si="23"/>
        <v>203.33333333333334</v>
      </c>
    </row>
    <row r="216" spans="1:12" ht="12" customHeight="1" x14ac:dyDescent="0.3">
      <c r="A216" s="61">
        <v>28137</v>
      </c>
      <c r="B216" s="62" t="s">
        <v>70</v>
      </c>
      <c r="C216" s="56">
        <f>enrollextractws!G214</f>
        <v>783.55</v>
      </c>
      <c r="D216" s="57">
        <f>table34ws!D212</f>
        <v>31.77</v>
      </c>
      <c r="E216" s="58">
        <f t="shared" si="18"/>
        <v>24.663204280768021</v>
      </c>
      <c r="F216" s="59">
        <f t="shared" si="19"/>
        <v>40.546231893306114</v>
      </c>
      <c r="G216" s="57">
        <f>table36ws!D212</f>
        <v>3.15</v>
      </c>
      <c r="H216" s="58">
        <f t="shared" si="20"/>
        <v>248.74603174603175</v>
      </c>
      <c r="I216" s="60">
        <f t="shared" si="21"/>
        <v>4.0201646353136367</v>
      </c>
      <c r="J216" s="57">
        <f>table38ws!D212</f>
        <v>14.36</v>
      </c>
      <c r="K216" s="58">
        <f t="shared" si="22"/>
        <v>54.564763231197773</v>
      </c>
      <c r="L216" s="59">
        <f t="shared" si="23"/>
        <v>18.326845766064707</v>
      </c>
    </row>
    <row r="217" spans="1:12" ht="12" customHeight="1" x14ac:dyDescent="0.3">
      <c r="A217" s="61">
        <v>28144</v>
      </c>
      <c r="B217" s="62" t="s">
        <v>71</v>
      </c>
      <c r="C217" s="56">
        <f>enrollextractws!G215</f>
        <v>186.78800000000001</v>
      </c>
      <c r="D217" s="57">
        <f>table34ws!D213</f>
        <v>11.97</v>
      </c>
      <c r="E217" s="58">
        <f t="shared" si="18"/>
        <v>15.6046783625731</v>
      </c>
      <c r="F217" s="59">
        <f t="shared" si="19"/>
        <v>64.083345825213613</v>
      </c>
      <c r="G217" s="57">
        <f>table36ws!D213</f>
        <v>1.5</v>
      </c>
      <c r="H217" s="58">
        <f t="shared" si="20"/>
        <v>124.52533333333334</v>
      </c>
      <c r="I217" s="60">
        <f t="shared" si="21"/>
        <v>8.0304944643124809</v>
      </c>
      <c r="J217" s="57">
        <f>table38ws!D213</f>
        <v>6.64</v>
      </c>
      <c r="K217" s="58">
        <f t="shared" si="22"/>
        <v>28.130722891566268</v>
      </c>
      <c r="L217" s="59">
        <f t="shared" si="23"/>
        <v>35.548322162023247</v>
      </c>
    </row>
    <row r="218" spans="1:12" ht="12" customHeight="1" x14ac:dyDescent="0.3">
      <c r="A218" s="61">
        <v>28149</v>
      </c>
      <c r="B218" s="62" t="s">
        <v>72</v>
      </c>
      <c r="C218" s="56">
        <f>enrollextractws!G216</f>
        <v>800.16199999999992</v>
      </c>
      <c r="D218" s="57">
        <f>table34ws!D214</f>
        <v>45.75</v>
      </c>
      <c r="E218" s="58">
        <f t="shared" si="18"/>
        <v>17.489879781420765</v>
      </c>
      <c r="F218" s="59">
        <f t="shared" si="19"/>
        <v>57.175921875820151</v>
      </c>
      <c r="G218" s="57">
        <f>table36ws!D214</f>
        <v>4</v>
      </c>
      <c r="H218" s="58">
        <f t="shared" si="20"/>
        <v>200.04049999999998</v>
      </c>
      <c r="I218" s="60">
        <f t="shared" si="21"/>
        <v>4.99898770498974</v>
      </c>
      <c r="J218" s="57">
        <f>table38ws!D214</f>
        <v>19.23</v>
      </c>
      <c r="K218" s="58">
        <f t="shared" si="22"/>
        <v>41.610088403536139</v>
      </c>
      <c r="L218" s="59">
        <f t="shared" si="23"/>
        <v>24.032633391738173</v>
      </c>
    </row>
    <row r="219" spans="1:12" ht="12" customHeight="1" x14ac:dyDescent="0.3">
      <c r="A219" s="61">
        <v>29011</v>
      </c>
      <c r="B219" s="62" t="s">
        <v>309</v>
      </c>
      <c r="C219" s="56">
        <f>enrollextractws!G217</f>
        <v>482.82</v>
      </c>
      <c r="D219" s="57">
        <f>table34ws!D215</f>
        <v>23.94</v>
      </c>
      <c r="E219" s="58">
        <f t="shared" si="18"/>
        <v>20.167919799498744</v>
      </c>
      <c r="F219" s="59">
        <f t="shared" si="19"/>
        <v>49.583695787249908</v>
      </c>
      <c r="G219" s="57">
        <f>table36ws!D215</f>
        <v>2.23</v>
      </c>
      <c r="H219" s="58">
        <f t="shared" si="20"/>
        <v>216.51121076233184</v>
      </c>
      <c r="I219" s="60">
        <f t="shared" si="21"/>
        <v>4.6186984797647161</v>
      </c>
      <c r="J219" s="57">
        <f>table38ws!D215</f>
        <v>10.85</v>
      </c>
      <c r="K219" s="58">
        <f t="shared" si="22"/>
        <v>44.499539170506914</v>
      </c>
      <c r="L219" s="59">
        <f t="shared" si="23"/>
        <v>22.472142827554784</v>
      </c>
    </row>
    <row r="220" spans="1:12" ht="12" customHeight="1" x14ac:dyDescent="0.3">
      <c r="A220" s="61">
        <v>29100</v>
      </c>
      <c r="B220" s="62" t="s">
        <v>73</v>
      </c>
      <c r="C220" s="56">
        <f>enrollextractws!G218</f>
        <v>3025.7539999999999</v>
      </c>
      <c r="D220" s="57">
        <f>table34ws!D216</f>
        <v>164.78</v>
      </c>
      <c r="E220" s="58">
        <f t="shared" si="18"/>
        <v>18.362386211918921</v>
      </c>
      <c r="F220" s="59">
        <f t="shared" si="19"/>
        <v>54.459152991287468</v>
      </c>
      <c r="G220" s="57">
        <f>table36ws!D216</f>
        <v>10.3</v>
      </c>
      <c r="H220" s="58">
        <f t="shared" si="20"/>
        <v>293.76252427184465</v>
      </c>
      <c r="I220" s="60">
        <f t="shared" si="21"/>
        <v>3.4041101821231998</v>
      </c>
      <c r="J220" s="57">
        <f>table38ws!D216</f>
        <v>73.81</v>
      </c>
      <c r="K220" s="58">
        <f t="shared" si="22"/>
        <v>40.993821975342094</v>
      </c>
      <c r="L220" s="59">
        <f t="shared" si="23"/>
        <v>24.39391966432169</v>
      </c>
    </row>
    <row r="221" spans="1:12" ht="12" customHeight="1" x14ac:dyDescent="0.3">
      <c r="A221" s="61">
        <v>29101</v>
      </c>
      <c r="B221" s="62" t="s">
        <v>74</v>
      </c>
      <c r="C221" s="56">
        <f>enrollextractws!G219</f>
        <v>4297.3499999999995</v>
      </c>
      <c r="D221" s="57">
        <f>table34ws!D217</f>
        <v>206.12</v>
      </c>
      <c r="E221" s="58">
        <f t="shared" si="18"/>
        <v>20.848777411216762</v>
      </c>
      <c r="F221" s="59">
        <f t="shared" si="19"/>
        <v>47.964443203369527</v>
      </c>
      <c r="G221" s="57">
        <f>table36ws!D217</f>
        <v>21.23</v>
      </c>
      <c r="H221" s="58">
        <f t="shared" si="20"/>
        <v>202.41874705605272</v>
      </c>
      <c r="I221" s="60">
        <f t="shared" si="21"/>
        <v>4.940253877389555</v>
      </c>
      <c r="J221" s="57">
        <f>table38ws!D217</f>
        <v>95.85</v>
      </c>
      <c r="K221" s="58">
        <f t="shared" si="22"/>
        <v>44.834115805946787</v>
      </c>
      <c r="L221" s="59">
        <f t="shared" si="23"/>
        <v>22.304443436071068</v>
      </c>
    </row>
    <row r="222" spans="1:12" ht="12" customHeight="1" x14ac:dyDescent="0.3">
      <c r="A222" s="61">
        <v>29103</v>
      </c>
      <c r="B222" s="62" t="s">
        <v>310</v>
      </c>
      <c r="C222" s="56">
        <f>enrollextractws!G220</f>
        <v>2488.962</v>
      </c>
      <c r="D222" s="57">
        <f>table34ws!D218</f>
        <v>131.51</v>
      </c>
      <c r="E222" s="58">
        <f t="shared" si="18"/>
        <v>18.926028438901987</v>
      </c>
      <c r="F222" s="59">
        <f t="shared" si="19"/>
        <v>52.837287190403067</v>
      </c>
      <c r="G222" s="57">
        <f>table36ws!D218</f>
        <v>10.33</v>
      </c>
      <c r="H222" s="58">
        <f t="shared" si="20"/>
        <v>240.94501452081317</v>
      </c>
      <c r="I222" s="60">
        <f t="shared" si="21"/>
        <v>4.1503245127888659</v>
      </c>
      <c r="J222" s="57">
        <f>table38ws!D218</f>
        <v>50.65</v>
      </c>
      <c r="K222" s="58">
        <f t="shared" si="22"/>
        <v>49.140414610069101</v>
      </c>
      <c r="L222" s="59">
        <f t="shared" si="23"/>
        <v>20.349848651767282</v>
      </c>
    </row>
    <row r="223" spans="1:12" ht="12" customHeight="1" x14ac:dyDescent="0.3">
      <c r="A223" s="61">
        <v>29311</v>
      </c>
      <c r="B223" s="62" t="s">
        <v>311</v>
      </c>
      <c r="C223" s="56">
        <f>enrollextractws!G221</f>
        <v>457.50200000000001</v>
      </c>
      <c r="D223" s="57">
        <f>table34ws!D219</f>
        <v>33.28</v>
      </c>
      <c r="E223" s="58">
        <f t="shared" si="18"/>
        <v>13.747055288461539</v>
      </c>
      <c r="F223" s="59">
        <f t="shared" si="19"/>
        <v>72.742851397370941</v>
      </c>
      <c r="G223" s="57">
        <f>table36ws!D219</f>
        <v>3</v>
      </c>
      <c r="H223" s="58">
        <f t="shared" si="20"/>
        <v>152.50066666666666</v>
      </c>
      <c r="I223" s="60">
        <f t="shared" si="21"/>
        <v>6.5573483831764667</v>
      </c>
      <c r="J223" s="57">
        <f>table38ws!D219</f>
        <v>14.04</v>
      </c>
      <c r="K223" s="58">
        <f t="shared" si="22"/>
        <v>32.58561253561254</v>
      </c>
      <c r="L223" s="59">
        <f t="shared" si="23"/>
        <v>30.688390433265862</v>
      </c>
    </row>
    <row r="224" spans="1:12" ht="12" customHeight="1" x14ac:dyDescent="0.3">
      <c r="A224" s="61">
        <v>29317</v>
      </c>
      <c r="B224" s="62" t="s">
        <v>312</v>
      </c>
      <c r="C224" s="56">
        <f>enrollextractws!G222</f>
        <v>413.83199999999999</v>
      </c>
      <c r="D224" s="57">
        <f>table34ws!D220</f>
        <v>22.05</v>
      </c>
      <c r="E224" s="58">
        <f t="shared" si="18"/>
        <v>18.767891156462586</v>
      </c>
      <c r="F224" s="59">
        <f t="shared" si="19"/>
        <v>53.282491445804098</v>
      </c>
      <c r="G224" s="57">
        <f>table36ws!D220</f>
        <v>2</v>
      </c>
      <c r="H224" s="58">
        <f t="shared" si="20"/>
        <v>206.916</v>
      </c>
      <c r="I224" s="60">
        <f t="shared" si="21"/>
        <v>4.8328790427033193</v>
      </c>
      <c r="J224" s="57">
        <f>table38ws!D220</f>
        <v>4.8499999999999996</v>
      </c>
      <c r="K224" s="58">
        <f t="shared" si="22"/>
        <v>85.326185567010313</v>
      </c>
      <c r="L224" s="59">
        <f t="shared" si="23"/>
        <v>11.719731678555549</v>
      </c>
    </row>
    <row r="225" spans="1:12" ht="12" customHeight="1" x14ac:dyDescent="0.3">
      <c r="A225" s="61">
        <v>29320</v>
      </c>
      <c r="B225" s="62" t="s">
        <v>75</v>
      </c>
      <c r="C225" s="56">
        <f>enrollextractws!G223</f>
        <v>6224.1600000000008</v>
      </c>
      <c r="D225" s="57">
        <f>table34ws!D221</f>
        <v>325.63</v>
      </c>
      <c r="E225" s="58">
        <f t="shared" si="18"/>
        <v>19.114209378742746</v>
      </c>
      <c r="F225" s="59">
        <f t="shared" si="19"/>
        <v>52.317099817485406</v>
      </c>
      <c r="G225" s="57">
        <f>table36ws!D221</f>
        <v>30.9</v>
      </c>
      <c r="H225" s="58">
        <f t="shared" si="20"/>
        <v>201.42912621359227</v>
      </c>
      <c r="I225" s="60">
        <f t="shared" si="21"/>
        <v>4.9645253335389832</v>
      </c>
      <c r="J225" s="57">
        <f>table38ws!D221</f>
        <v>138.75</v>
      </c>
      <c r="K225" s="58">
        <f t="shared" si="22"/>
        <v>44.858810810810816</v>
      </c>
      <c r="L225" s="59">
        <f t="shared" si="23"/>
        <v>22.292164725842522</v>
      </c>
    </row>
    <row r="226" spans="1:12" ht="12" customHeight="1" x14ac:dyDescent="0.3">
      <c r="A226" s="61">
        <v>30002</v>
      </c>
      <c r="B226" s="62" t="s">
        <v>313</v>
      </c>
      <c r="C226" s="56">
        <f>enrollextractws!G224</f>
        <v>120.072</v>
      </c>
      <c r="D226" s="57">
        <f>table34ws!D222</f>
        <v>5.21</v>
      </c>
      <c r="E226" s="58">
        <f t="shared" si="18"/>
        <v>23.046449136276394</v>
      </c>
      <c r="F226" s="59">
        <f t="shared" si="19"/>
        <v>43.390632287294288</v>
      </c>
      <c r="G226" s="57">
        <f>table36ws!D222</f>
        <v>0.9</v>
      </c>
      <c r="H226" s="58">
        <f t="shared" si="20"/>
        <v>133.41333333333333</v>
      </c>
      <c r="I226" s="60">
        <f t="shared" si="21"/>
        <v>7.4955026983809709</v>
      </c>
      <c r="J226" s="57">
        <f>table38ws!D222</f>
        <v>2.5</v>
      </c>
      <c r="K226" s="58">
        <f t="shared" si="22"/>
        <v>48.028800000000004</v>
      </c>
      <c r="L226" s="59">
        <f t="shared" si="23"/>
        <v>20.82084082883603</v>
      </c>
    </row>
    <row r="227" spans="1:12" ht="12" customHeight="1" x14ac:dyDescent="0.3">
      <c r="A227" s="61">
        <v>30029</v>
      </c>
      <c r="B227" s="62" t="s">
        <v>314</v>
      </c>
      <c r="C227" s="56">
        <f>enrollextractws!G225</f>
        <v>71.819999999999993</v>
      </c>
      <c r="D227" s="57">
        <f>table34ws!D223</f>
        <v>5</v>
      </c>
      <c r="E227" s="58">
        <f t="shared" si="18"/>
        <v>14.363999999999999</v>
      </c>
      <c r="F227" s="59">
        <f t="shared" si="19"/>
        <v>69.61849067112226</v>
      </c>
      <c r="G227" s="57">
        <f>table36ws!D223</f>
        <v>0.37</v>
      </c>
      <c r="H227" s="58">
        <f t="shared" si="20"/>
        <v>194.1081081081081</v>
      </c>
      <c r="I227" s="60">
        <f t="shared" si="21"/>
        <v>5.1517683096630469</v>
      </c>
      <c r="J227" s="57">
        <f>table38ws!D223</f>
        <v>1.43</v>
      </c>
      <c r="K227" s="58">
        <f t="shared" si="22"/>
        <v>50.22377622377622</v>
      </c>
      <c r="L227" s="59">
        <f t="shared" si="23"/>
        <v>19.910888331940967</v>
      </c>
    </row>
    <row r="228" spans="1:12" ht="12" customHeight="1" x14ac:dyDescent="0.3">
      <c r="A228" s="61">
        <v>30031</v>
      </c>
      <c r="B228" s="62" t="s">
        <v>315</v>
      </c>
      <c r="C228" s="56">
        <f>enrollextractws!G226</f>
        <v>53.802</v>
      </c>
      <c r="D228" s="57">
        <f>table34ws!D224</f>
        <v>10.1</v>
      </c>
      <c r="E228" s="58">
        <f t="shared" si="18"/>
        <v>5.3269306930693068</v>
      </c>
      <c r="F228" s="59">
        <f t="shared" si="19"/>
        <v>187.72536336939146</v>
      </c>
      <c r="G228" s="57">
        <f>table36ws!D224</f>
        <v>0.8</v>
      </c>
      <c r="H228" s="58">
        <f t="shared" si="20"/>
        <v>67.252499999999998</v>
      </c>
      <c r="I228" s="60">
        <f t="shared" si="21"/>
        <v>14.869335712427048</v>
      </c>
      <c r="J228" s="57">
        <f>table38ws!D224</f>
        <v>2.71</v>
      </c>
      <c r="K228" s="58">
        <f t="shared" si="22"/>
        <v>19.853136531365315</v>
      </c>
      <c r="L228" s="59">
        <f t="shared" si="23"/>
        <v>50.369874725846621</v>
      </c>
    </row>
    <row r="229" spans="1:12" ht="12" customHeight="1" x14ac:dyDescent="0.3">
      <c r="A229" s="61">
        <v>30303</v>
      </c>
      <c r="B229" s="62" t="s">
        <v>316</v>
      </c>
      <c r="C229" s="56">
        <f>enrollextractws!G227</f>
        <v>649.39400000000012</v>
      </c>
      <c r="D229" s="57">
        <f>table34ws!D225</f>
        <v>32.21</v>
      </c>
      <c r="E229" s="58">
        <f t="shared" si="18"/>
        <v>20.161254268860606</v>
      </c>
      <c r="F229" s="59">
        <f t="shared" si="19"/>
        <v>49.600088698078508</v>
      </c>
      <c r="G229" s="57">
        <f>table36ws!D225</f>
        <v>2.15</v>
      </c>
      <c r="H229" s="58">
        <f t="shared" si="20"/>
        <v>302.04372093023261</v>
      </c>
      <c r="I229" s="60">
        <f t="shared" si="21"/>
        <v>3.3107789723958021</v>
      </c>
      <c r="J229" s="57">
        <f>table38ws!D225</f>
        <v>20.65</v>
      </c>
      <c r="K229" s="58">
        <f t="shared" si="22"/>
        <v>31.447651331719136</v>
      </c>
      <c r="L229" s="59">
        <f t="shared" si="23"/>
        <v>31.79887710696433</v>
      </c>
    </row>
    <row r="230" spans="1:12" ht="12" customHeight="1" x14ac:dyDescent="0.3">
      <c r="A230" s="61">
        <v>31002</v>
      </c>
      <c r="B230" s="62" t="s">
        <v>317</v>
      </c>
      <c r="C230" s="56">
        <f>enrollextractws!G228</f>
        <v>19523.357999999997</v>
      </c>
      <c r="D230" s="57">
        <f>table34ws!D226</f>
        <v>1002.7</v>
      </c>
      <c r="E230" s="58">
        <f t="shared" si="18"/>
        <v>19.470786875436318</v>
      </c>
      <c r="F230" s="59">
        <f t="shared" si="19"/>
        <v>51.358992648703165</v>
      </c>
      <c r="G230" s="57">
        <f>table36ws!D226</f>
        <v>72.09</v>
      </c>
      <c r="H230" s="58">
        <f t="shared" si="20"/>
        <v>270.81922596754049</v>
      </c>
      <c r="I230" s="60">
        <f t="shared" si="21"/>
        <v>3.6925000299641084</v>
      </c>
      <c r="J230" s="57">
        <f>table38ws!D226</f>
        <v>398.24</v>
      </c>
      <c r="K230" s="58">
        <f t="shared" si="22"/>
        <v>49.024101044596215</v>
      </c>
      <c r="L230" s="59">
        <f t="shared" si="23"/>
        <v>20.398130280661761</v>
      </c>
    </row>
    <row r="231" spans="1:12" ht="12" customHeight="1" x14ac:dyDescent="0.3">
      <c r="A231" s="61">
        <v>31004</v>
      </c>
      <c r="B231" s="62" t="s">
        <v>318</v>
      </c>
      <c r="C231" s="56">
        <f>enrollextractws!G229</f>
        <v>9635.5839999999989</v>
      </c>
      <c r="D231" s="57">
        <f>table34ws!D227</f>
        <v>439.56</v>
      </c>
      <c r="E231" s="58">
        <f t="shared" si="18"/>
        <v>21.920975520975517</v>
      </c>
      <c r="F231" s="59">
        <f t="shared" si="19"/>
        <v>45.618407768537956</v>
      </c>
      <c r="G231" s="57">
        <f>table36ws!D227</f>
        <v>38.130000000000003</v>
      </c>
      <c r="H231" s="58">
        <f t="shared" si="20"/>
        <v>252.70348806713869</v>
      </c>
      <c r="I231" s="60">
        <f t="shared" si="21"/>
        <v>3.9572069528946048</v>
      </c>
      <c r="J231" s="57">
        <f>table38ws!D227</f>
        <v>162.11000000000001</v>
      </c>
      <c r="K231" s="58">
        <f t="shared" si="22"/>
        <v>59.438554068225265</v>
      </c>
      <c r="L231" s="59">
        <f t="shared" si="23"/>
        <v>16.824097013735756</v>
      </c>
    </row>
    <row r="232" spans="1:12" ht="12" customHeight="1" x14ac:dyDescent="0.3">
      <c r="A232" s="61">
        <v>31006</v>
      </c>
      <c r="B232" s="62" t="s">
        <v>319</v>
      </c>
      <c r="C232" s="56">
        <f>enrollextractws!G230</f>
        <v>14410.576000000001</v>
      </c>
      <c r="D232" s="57">
        <f>table34ws!D228</f>
        <v>751.72</v>
      </c>
      <c r="E232" s="58">
        <f t="shared" si="18"/>
        <v>19.170137817272391</v>
      </c>
      <c r="F232" s="59">
        <f t="shared" si="19"/>
        <v>52.164465875618014</v>
      </c>
      <c r="G232" s="57">
        <f>table36ws!D228</f>
        <v>44.07</v>
      </c>
      <c r="H232" s="58">
        <f t="shared" si="20"/>
        <v>326.99287497163607</v>
      </c>
      <c r="I232" s="60">
        <f t="shared" si="21"/>
        <v>3.0581706102518038</v>
      </c>
      <c r="J232" s="57">
        <f>table38ws!D228</f>
        <v>253.5</v>
      </c>
      <c r="K232" s="58">
        <f t="shared" si="22"/>
        <v>56.846453648915194</v>
      </c>
      <c r="L232" s="59">
        <f t="shared" si="23"/>
        <v>17.591246873129844</v>
      </c>
    </row>
    <row r="233" spans="1:12" ht="12" customHeight="1" x14ac:dyDescent="0.3">
      <c r="A233" s="61">
        <v>31015</v>
      </c>
      <c r="B233" s="62" t="s">
        <v>320</v>
      </c>
      <c r="C233" s="56">
        <f>enrollextractws!G231</f>
        <v>19327.357999999997</v>
      </c>
      <c r="D233" s="57">
        <f>table34ws!D229</f>
        <v>957.83</v>
      </c>
      <c r="E233" s="58">
        <f t="shared" si="18"/>
        <v>20.178275894469788</v>
      </c>
      <c r="F233" s="59">
        <f t="shared" si="19"/>
        <v>49.558247950909802</v>
      </c>
      <c r="G233" s="57">
        <f>table36ws!D229</f>
        <v>57.9</v>
      </c>
      <c r="H233" s="58">
        <f t="shared" si="20"/>
        <v>333.8058376511226</v>
      </c>
      <c r="I233" s="60">
        <f t="shared" si="21"/>
        <v>2.9957534806361021</v>
      </c>
      <c r="J233" s="57">
        <f>table38ws!D229</f>
        <v>350.36</v>
      </c>
      <c r="K233" s="58">
        <f t="shared" si="22"/>
        <v>55.164282452334731</v>
      </c>
      <c r="L233" s="59">
        <f t="shared" si="23"/>
        <v>18.127671666246368</v>
      </c>
    </row>
    <row r="234" spans="1:12" ht="12" customHeight="1" x14ac:dyDescent="0.3">
      <c r="A234" s="61">
        <v>31016</v>
      </c>
      <c r="B234" s="62" t="s">
        <v>321</v>
      </c>
      <c r="C234" s="56">
        <f>enrollextractws!G232</f>
        <v>5410.3660000000009</v>
      </c>
      <c r="D234" s="57">
        <f>table34ws!D230</f>
        <v>259.32</v>
      </c>
      <c r="E234" s="58">
        <f t="shared" si="18"/>
        <v>20.863666512417094</v>
      </c>
      <c r="F234" s="59">
        <f t="shared" si="19"/>
        <v>47.930213963343689</v>
      </c>
      <c r="G234" s="57">
        <f>table36ws!D230</f>
        <v>23.85</v>
      </c>
      <c r="H234" s="58">
        <f t="shared" si="20"/>
        <v>226.84972746331241</v>
      </c>
      <c r="I234" s="60">
        <f t="shared" si="21"/>
        <v>4.4082045466055337</v>
      </c>
      <c r="J234" s="57">
        <f>table38ws!D230</f>
        <v>102.34</v>
      </c>
      <c r="K234" s="58">
        <f t="shared" si="22"/>
        <v>52.866581981629871</v>
      </c>
      <c r="L234" s="59">
        <f t="shared" si="23"/>
        <v>18.915541018851588</v>
      </c>
    </row>
    <row r="235" spans="1:12" ht="12" customHeight="1" x14ac:dyDescent="0.3">
      <c r="A235" s="61">
        <v>31025</v>
      </c>
      <c r="B235" s="62" t="s">
        <v>322</v>
      </c>
      <c r="C235" s="56">
        <f>enrollextractws!G233</f>
        <v>8942.5700000000033</v>
      </c>
      <c r="D235" s="57">
        <f>table34ws!D231</f>
        <v>440.24</v>
      </c>
      <c r="E235" s="58">
        <f t="shared" si="18"/>
        <v>20.312942940214434</v>
      </c>
      <c r="F235" s="59">
        <f t="shared" si="19"/>
        <v>49.229695713871948</v>
      </c>
      <c r="G235" s="57">
        <f>table36ws!D231</f>
        <v>30.31</v>
      </c>
      <c r="H235" s="58">
        <f t="shared" si="20"/>
        <v>295.03695150115487</v>
      </c>
      <c r="I235" s="60">
        <f t="shared" si="21"/>
        <v>3.3894059537694408</v>
      </c>
      <c r="J235" s="57">
        <f>table38ws!D231</f>
        <v>164.12</v>
      </c>
      <c r="K235" s="58">
        <f t="shared" si="22"/>
        <v>54.487996587862561</v>
      </c>
      <c r="L235" s="59">
        <f t="shared" si="23"/>
        <v>18.352665956207215</v>
      </c>
    </row>
    <row r="236" spans="1:12" ht="12" customHeight="1" x14ac:dyDescent="0.3">
      <c r="A236" s="61">
        <v>31063</v>
      </c>
      <c r="B236" s="62" t="s">
        <v>323</v>
      </c>
      <c r="C236" s="56">
        <f>enrollextractws!G234</f>
        <v>26.679999999999996</v>
      </c>
      <c r="D236" s="57">
        <f>table34ws!D232</f>
        <v>2.29</v>
      </c>
      <c r="E236" s="58">
        <f t="shared" si="18"/>
        <v>11.650655021834059</v>
      </c>
      <c r="F236" s="59">
        <f t="shared" si="19"/>
        <v>85.832083958021002</v>
      </c>
      <c r="G236" s="57">
        <f>table36ws!D232</f>
        <v>0.57999999999999996</v>
      </c>
      <c r="H236" s="58">
        <f t="shared" si="20"/>
        <v>46</v>
      </c>
      <c r="I236" s="60">
        <f t="shared" si="21"/>
        <v>21.739130434782613</v>
      </c>
      <c r="J236" s="57">
        <f>table38ws!D232</f>
        <v>2.56</v>
      </c>
      <c r="K236" s="58">
        <f t="shared" si="22"/>
        <v>10.421874999999998</v>
      </c>
      <c r="L236" s="59">
        <f t="shared" si="23"/>
        <v>95.952023988006005</v>
      </c>
    </row>
    <row r="237" spans="1:12" ht="12" customHeight="1" x14ac:dyDescent="0.3">
      <c r="A237" s="61">
        <v>31103</v>
      </c>
      <c r="B237" s="62" t="s">
        <v>324</v>
      </c>
      <c r="C237" s="56">
        <f>enrollextractws!G235</f>
        <v>5468.49</v>
      </c>
      <c r="D237" s="57">
        <f>table34ws!D233</f>
        <v>283.43</v>
      </c>
      <c r="E237" s="58">
        <f t="shared" si="18"/>
        <v>19.293970292488442</v>
      </c>
      <c r="F237" s="59">
        <f t="shared" si="19"/>
        <v>51.829664130317511</v>
      </c>
      <c r="G237" s="57">
        <f>table36ws!D233</f>
        <v>24.72</v>
      </c>
      <c r="H237" s="58">
        <f t="shared" si="20"/>
        <v>221.21723300970874</v>
      </c>
      <c r="I237" s="60">
        <f t="shared" si="21"/>
        <v>4.5204434862274594</v>
      </c>
      <c r="J237" s="57">
        <f>table38ws!D233</f>
        <v>135.03</v>
      </c>
      <c r="K237" s="58">
        <f t="shared" si="22"/>
        <v>40.498333703621412</v>
      </c>
      <c r="L237" s="59">
        <f t="shared" si="23"/>
        <v>24.692373946007034</v>
      </c>
    </row>
    <row r="238" spans="1:12" ht="12" customHeight="1" x14ac:dyDescent="0.3">
      <c r="A238" s="61">
        <v>31201</v>
      </c>
      <c r="B238" s="62" t="s">
        <v>325</v>
      </c>
      <c r="C238" s="56">
        <f>enrollextractws!G236</f>
        <v>9428.5939999999991</v>
      </c>
      <c r="D238" s="57">
        <f>table34ws!D234</f>
        <v>493.02</v>
      </c>
      <c r="E238" s="58">
        <f t="shared" si="18"/>
        <v>19.124161291631172</v>
      </c>
      <c r="F238" s="59">
        <f t="shared" si="19"/>
        <v>52.289874821208763</v>
      </c>
      <c r="G238" s="57">
        <f>table36ws!D234</f>
        <v>43.45</v>
      </c>
      <c r="H238" s="58">
        <f t="shared" si="20"/>
        <v>216.99871116225543</v>
      </c>
      <c r="I238" s="60">
        <f t="shared" si="21"/>
        <v>4.6083223012890366</v>
      </c>
      <c r="J238" s="57">
        <f>table38ws!D234</f>
        <v>181.94</v>
      </c>
      <c r="K238" s="58">
        <f t="shared" si="22"/>
        <v>51.822545894250851</v>
      </c>
      <c r="L238" s="59">
        <f t="shared" si="23"/>
        <v>19.296620471726751</v>
      </c>
    </row>
    <row r="239" spans="1:12" ht="12" customHeight="1" x14ac:dyDescent="0.3">
      <c r="A239" s="61">
        <v>31306</v>
      </c>
      <c r="B239" s="62" t="s">
        <v>326</v>
      </c>
      <c r="C239" s="56">
        <f>enrollextractws!G237</f>
        <v>2630.3420000000001</v>
      </c>
      <c r="D239" s="57">
        <f>table34ws!D235</f>
        <v>130.28</v>
      </c>
      <c r="E239" s="58">
        <f t="shared" si="18"/>
        <v>20.189914031317162</v>
      </c>
      <c r="F239" s="59">
        <f t="shared" si="19"/>
        <v>49.52968093122491</v>
      </c>
      <c r="G239" s="57">
        <f>table36ws!D235</f>
        <v>15.6</v>
      </c>
      <c r="H239" s="58">
        <f t="shared" si="20"/>
        <v>168.61166666666668</v>
      </c>
      <c r="I239" s="60">
        <f t="shared" si="21"/>
        <v>5.9307877074540114</v>
      </c>
      <c r="J239" s="57">
        <f>table38ws!D235</f>
        <v>54.75</v>
      </c>
      <c r="K239" s="58">
        <f t="shared" si="22"/>
        <v>48.042776255707764</v>
      </c>
      <c r="L239" s="59">
        <f t="shared" si="23"/>
        <v>20.814783780968405</v>
      </c>
    </row>
    <row r="240" spans="1:12" ht="12" customHeight="1" x14ac:dyDescent="0.3">
      <c r="A240" s="61">
        <v>31311</v>
      </c>
      <c r="B240" s="62" t="s">
        <v>327</v>
      </c>
      <c r="C240" s="56">
        <f>enrollextractws!G238</f>
        <v>2060.5099999999998</v>
      </c>
      <c r="D240" s="57">
        <f>table34ws!D236</f>
        <v>107.4</v>
      </c>
      <c r="E240" s="58">
        <f t="shared" si="18"/>
        <v>19.185381750465545</v>
      </c>
      <c r="F240" s="59">
        <f t="shared" si="19"/>
        <v>52.123018087754986</v>
      </c>
      <c r="G240" s="57">
        <f>table36ws!D236</f>
        <v>9.1999999999999993</v>
      </c>
      <c r="H240" s="58">
        <f t="shared" si="20"/>
        <v>223.96847826086955</v>
      </c>
      <c r="I240" s="60">
        <f t="shared" si="21"/>
        <v>4.4649140261391596</v>
      </c>
      <c r="J240" s="57">
        <f>table38ws!D236</f>
        <v>49.19</v>
      </c>
      <c r="K240" s="58">
        <f t="shared" si="22"/>
        <v>41.888798536287858</v>
      </c>
      <c r="L240" s="59">
        <f t="shared" si="23"/>
        <v>23.872730537585355</v>
      </c>
    </row>
    <row r="241" spans="1:12" ht="12" customHeight="1" x14ac:dyDescent="0.3">
      <c r="A241" s="61">
        <v>31330</v>
      </c>
      <c r="B241" s="62" t="s">
        <v>328</v>
      </c>
      <c r="C241" s="56">
        <f>enrollextractws!G239</f>
        <v>428.88399999999996</v>
      </c>
      <c r="D241" s="57">
        <f>table34ws!D237</f>
        <v>22.25</v>
      </c>
      <c r="E241" s="58">
        <f t="shared" si="18"/>
        <v>19.275685393258424</v>
      </c>
      <c r="F241" s="59">
        <f t="shared" si="19"/>
        <v>51.87882970686713</v>
      </c>
      <c r="G241" s="57">
        <f>table36ws!D237</f>
        <v>1.43</v>
      </c>
      <c r="H241" s="58">
        <f t="shared" si="20"/>
        <v>299.91888111888107</v>
      </c>
      <c r="I241" s="60">
        <f t="shared" si="21"/>
        <v>3.3342348980143819</v>
      </c>
      <c r="J241" s="57">
        <f>table38ws!D237</f>
        <v>11.86</v>
      </c>
      <c r="K241" s="58">
        <f t="shared" si="22"/>
        <v>36.162225969645867</v>
      </c>
      <c r="L241" s="59">
        <f t="shared" si="23"/>
        <v>27.653164958357042</v>
      </c>
    </row>
    <row r="242" spans="1:12" ht="12" customHeight="1" x14ac:dyDescent="0.3">
      <c r="A242" s="61">
        <v>31332</v>
      </c>
      <c r="B242" s="62" t="s">
        <v>329</v>
      </c>
      <c r="C242" s="56">
        <f>enrollextractws!G240</f>
        <v>2151.8379999999997</v>
      </c>
      <c r="D242" s="57">
        <f>table34ws!D238</f>
        <v>104.13</v>
      </c>
      <c r="E242" s="58">
        <f t="shared" si="18"/>
        <v>20.664918851435704</v>
      </c>
      <c r="F242" s="59">
        <f t="shared" si="19"/>
        <v>48.391189299566236</v>
      </c>
      <c r="G242" s="57">
        <f>table36ws!D238</f>
        <v>8.5500000000000007</v>
      </c>
      <c r="H242" s="58">
        <f t="shared" si="20"/>
        <v>251.67695906432743</v>
      </c>
      <c r="I242" s="60">
        <f t="shared" si="21"/>
        <v>3.9733474360058714</v>
      </c>
      <c r="J242" s="57">
        <f>table38ws!D238</f>
        <v>46.84</v>
      </c>
      <c r="K242" s="58">
        <f t="shared" si="22"/>
        <v>45.940179333902641</v>
      </c>
      <c r="L242" s="59">
        <f t="shared" si="23"/>
        <v>21.767437883335091</v>
      </c>
    </row>
    <row r="243" spans="1:12" ht="12" customHeight="1" x14ac:dyDescent="0.3">
      <c r="A243" s="61">
        <v>31401</v>
      </c>
      <c r="B243" s="62" t="s">
        <v>78</v>
      </c>
      <c r="C243" s="56">
        <f>enrollextractws!G241</f>
        <v>4701.1120000000001</v>
      </c>
      <c r="D243" s="57">
        <f>table34ws!D239</f>
        <v>227.19</v>
      </c>
      <c r="E243" s="58">
        <f t="shared" si="18"/>
        <v>20.692424842642723</v>
      </c>
      <c r="F243" s="59">
        <f t="shared" si="19"/>
        <v>48.326863941977976</v>
      </c>
      <c r="G243" s="57">
        <f>table36ws!D239</f>
        <v>17.05</v>
      </c>
      <c r="H243" s="58">
        <f t="shared" si="20"/>
        <v>275.72504398826976</v>
      </c>
      <c r="I243" s="60">
        <f t="shared" si="21"/>
        <v>3.6268014886690638</v>
      </c>
      <c r="J243" s="57">
        <f>table38ws!D239</f>
        <v>93.77</v>
      </c>
      <c r="K243" s="58">
        <f t="shared" si="22"/>
        <v>50.134499306814547</v>
      </c>
      <c r="L243" s="59">
        <f t="shared" si="23"/>
        <v>19.94634460953068</v>
      </c>
    </row>
    <row r="244" spans="1:12" ht="12" customHeight="1" x14ac:dyDescent="0.3">
      <c r="A244" s="61">
        <v>32081</v>
      </c>
      <c r="B244" s="62" t="s">
        <v>330</v>
      </c>
      <c r="C244" s="56">
        <f>enrollextractws!G242</f>
        <v>28053.302000000003</v>
      </c>
      <c r="D244" s="57">
        <f>table34ws!D240</f>
        <v>1585.72</v>
      </c>
      <c r="E244" s="58">
        <f t="shared" si="18"/>
        <v>17.691207779431426</v>
      </c>
      <c r="F244" s="59">
        <f t="shared" si="19"/>
        <v>56.525253248262885</v>
      </c>
      <c r="G244" s="57">
        <f>table36ws!D240</f>
        <v>122.16</v>
      </c>
      <c r="H244" s="58">
        <f t="shared" si="20"/>
        <v>229.64392599869026</v>
      </c>
      <c r="I244" s="60">
        <f t="shared" si="21"/>
        <v>4.3545676013468926</v>
      </c>
      <c r="J244" s="57">
        <f>table38ws!D240</f>
        <v>648.79</v>
      </c>
      <c r="K244" s="58">
        <f t="shared" si="22"/>
        <v>43.239417993495593</v>
      </c>
      <c r="L244" s="59">
        <f t="shared" si="23"/>
        <v>23.127045793040686</v>
      </c>
    </row>
    <row r="245" spans="1:12" ht="12" customHeight="1" x14ac:dyDescent="0.3">
      <c r="A245" s="61">
        <v>32123</v>
      </c>
      <c r="B245" s="62" t="s">
        <v>331</v>
      </c>
      <c r="C245" s="56">
        <f>enrollextractws!G243</f>
        <v>88.6</v>
      </c>
      <c r="D245" s="57">
        <f>table34ws!D241</f>
        <v>6.26</v>
      </c>
      <c r="E245" s="58">
        <f t="shared" si="18"/>
        <v>14.15335463258786</v>
      </c>
      <c r="F245" s="59">
        <f t="shared" si="19"/>
        <v>70.65462753950338</v>
      </c>
      <c r="G245" s="57">
        <f>table36ws!D241</f>
        <v>0.82</v>
      </c>
      <c r="H245" s="58">
        <f t="shared" si="20"/>
        <v>108.04878048780488</v>
      </c>
      <c r="I245" s="60">
        <f t="shared" si="21"/>
        <v>9.255079006772009</v>
      </c>
      <c r="J245" s="57">
        <f>table38ws!D241</f>
        <v>1.24</v>
      </c>
      <c r="K245" s="58">
        <f t="shared" si="22"/>
        <v>71.451612903225808</v>
      </c>
      <c r="L245" s="59">
        <f t="shared" si="23"/>
        <v>13.995485327313769</v>
      </c>
    </row>
    <row r="246" spans="1:12" ht="12" customHeight="1" x14ac:dyDescent="0.3">
      <c r="A246" s="61">
        <v>32312</v>
      </c>
      <c r="B246" s="62" t="s">
        <v>332</v>
      </c>
      <c r="C246" s="56">
        <f>enrollextractws!G244</f>
        <v>36.799999999999997</v>
      </c>
      <c r="D246" s="57">
        <f>table34ws!D242</f>
        <v>2.6</v>
      </c>
      <c r="E246" s="58">
        <f t="shared" si="18"/>
        <v>14.153846153846152</v>
      </c>
      <c r="F246" s="59">
        <f t="shared" si="19"/>
        <v>70.652173913043484</v>
      </c>
      <c r="G246" s="57">
        <f>table36ws!D242</f>
        <v>0.7</v>
      </c>
      <c r="H246" s="58">
        <f t="shared" si="20"/>
        <v>52.571428571428569</v>
      </c>
      <c r="I246" s="60">
        <f t="shared" si="21"/>
        <v>19.021739130434785</v>
      </c>
      <c r="J246" s="57">
        <f>table38ws!D242</f>
        <v>1.34</v>
      </c>
      <c r="K246" s="58">
        <f t="shared" si="22"/>
        <v>27.462686567164177</v>
      </c>
      <c r="L246" s="59">
        <f t="shared" si="23"/>
        <v>36.413043478260875</v>
      </c>
    </row>
    <row r="247" spans="1:12" ht="12" customHeight="1" x14ac:dyDescent="0.3">
      <c r="A247" s="61">
        <v>32325</v>
      </c>
      <c r="B247" s="62" t="s">
        <v>333</v>
      </c>
      <c r="C247" s="56">
        <f>enrollextractws!G245</f>
        <v>1371.2280000000001</v>
      </c>
      <c r="D247" s="57">
        <f>table34ws!D243</f>
        <v>73.98</v>
      </c>
      <c r="E247" s="58">
        <f t="shared" si="18"/>
        <v>18.535117599351175</v>
      </c>
      <c r="F247" s="59">
        <f t="shared" si="19"/>
        <v>53.951640427412514</v>
      </c>
      <c r="G247" s="57">
        <f>table36ws!D243</f>
        <v>7.95</v>
      </c>
      <c r="H247" s="58">
        <f t="shared" si="20"/>
        <v>172.48150943396226</v>
      </c>
      <c r="I247" s="60">
        <f t="shared" si="21"/>
        <v>5.7977229169766078</v>
      </c>
      <c r="J247" s="57">
        <f>table38ws!D243</f>
        <v>28.18</v>
      </c>
      <c r="K247" s="58">
        <f t="shared" si="22"/>
        <v>48.659616749467709</v>
      </c>
      <c r="L247" s="59">
        <f t="shared" si="23"/>
        <v>20.550922239044123</v>
      </c>
    </row>
    <row r="248" spans="1:12" ht="12" customHeight="1" x14ac:dyDescent="0.3">
      <c r="A248" s="61">
        <v>32326</v>
      </c>
      <c r="B248" s="62" t="s">
        <v>334</v>
      </c>
      <c r="C248" s="56">
        <f>enrollextractws!G246</f>
        <v>1683.8500000000001</v>
      </c>
      <c r="D248" s="57">
        <f>table34ws!D244</f>
        <v>97.87</v>
      </c>
      <c r="E248" s="58">
        <f t="shared" si="18"/>
        <v>17.204965770920609</v>
      </c>
      <c r="F248" s="59">
        <f t="shared" si="19"/>
        <v>58.122754402114204</v>
      </c>
      <c r="G248" s="57">
        <f>table36ws!D244</f>
        <v>9.76</v>
      </c>
      <c r="H248" s="58">
        <f t="shared" si="20"/>
        <v>172.52561475409837</v>
      </c>
      <c r="I248" s="60">
        <f t="shared" si="21"/>
        <v>5.7962407577872135</v>
      </c>
      <c r="J248" s="57">
        <f>table38ws!D244</f>
        <v>33.89</v>
      </c>
      <c r="K248" s="58">
        <f t="shared" si="22"/>
        <v>49.685748008262024</v>
      </c>
      <c r="L248" s="59">
        <f t="shared" si="23"/>
        <v>20.126495828013184</v>
      </c>
    </row>
    <row r="249" spans="1:12" ht="12" customHeight="1" x14ac:dyDescent="0.3">
      <c r="A249" s="61">
        <v>32354</v>
      </c>
      <c r="B249" s="62" t="s">
        <v>335</v>
      </c>
      <c r="C249" s="56">
        <f>enrollextractws!G247</f>
        <v>9916.0020000000004</v>
      </c>
      <c r="D249" s="57">
        <f>table34ws!D245</f>
        <v>489.25</v>
      </c>
      <c r="E249" s="58">
        <f t="shared" si="18"/>
        <v>20.267760858456821</v>
      </c>
      <c r="F249" s="59">
        <f t="shared" si="19"/>
        <v>49.33944144020947</v>
      </c>
      <c r="G249" s="57">
        <f>table36ws!D245</f>
        <v>37.799999999999997</v>
      </c>
      <c r="H249" s="58">
        <f t="shared" si="20"/>
        <v>262.32809523809527</v>
      </c>
      <c r="I249" s="60">
        <f t="shared" si="21"/>
        <v>3.8120202073375937</v>
      </c>
      <c r="J249" s="57">
        <f>table38ws!D245</f>
        <v>219.79</v>
      </c>
      <c r="K249" s="58">
        <f t="shared" si="22"/>
        <v>45.115801446835619</v>
      </c>
      <c r="L249" s="59">
        <f t="shared" si="23"/>
        <v>22.165183105045763</v>
      </c>
    </row>
    <row r="250" spans="1:12" ht="12" customHeight="1" x14ac:dyDescent="0.3">
      <c r="A250" s="61">
        <v>32356</v>
      </c>
      <c r="B250" s="62" t="s">
        <v>336</v>
      </c>
      <c r="C250" s="56">
        <f>enrollextractws!G248</f>
        <v>14007.642000000002</v>
      </c>
      <c r="D250" s="57">
        <f>table34ws!D246</f>
        <v>743.42</v>
      </c>
      <c r="E250" s="58">
        <f t="shared" si="18"/>
        <v>18.84216459067553</v>
      </c>
      <c r="F250" s="59">
        <f t="shared" si="19"/>
        <v>53.072458590817774</v>
      </c>
      <c r="G250" s="57">
        <f>table36ws!D246</f>
        <v>62.08</v>
      </c>
      <c r="H250" s="58">
        <f t="shared" si="20"/>
        <v>225.63856314432994</v>
      </c>
      <c r="I250" s="60">
        <f t="shared" si="21"/>
        <v>4.4318665482741491</v>
      </c>
      <c r="J250" s="57">
        <f>table38ws!D246</f>
        <v>277.60000000000002</v>
      </c>
      <c r="K250" s="58">
        <f t="shared" si="22"/>
        <v>50.459805475504325</v>
      </c>
      <c r="L250" s="59">
        <f t="shared" si="23"/>
        <v>19.817753766122806</v>
      </c>
    </row>
    <row r="251" spans="1:12" ht="12" customHeight="1" x14ac:dyDescent="0.3">
      <c r="A251" s="61">
        <v>32358</v>
      </c>
      <c r="B251" s="62" t="s">
        <v>337</v>
      </c>
      <c r="C251" s="56">
        <f>enrollextractws!G249</f>
        <v>850.93</v>
      </c>
      <c r="D251" s="57">
        <f>table34ws!D247</f>
        <v>46.89</v>
      </c>
      <c r="E251" s="58">
        <f t="shared" si="18"/>
        <v>18.147366176156961</v>
      </c>
      <c r="F251" s="59">
        <f t="shared" si="19"/>
        <v>55.104415169285375</v>
      </c>
      <c r="G251" s="57">
        <f>table36ws!D247</f>
        <v>4.38</v>
      </c>
      <c r="H251" s="58">
        <f t="shared" si="20"/>
        <v>194.27625570776254</v>
      </c>
      <c r="I251" s="60">
        <f t="shared" si="21"/>
        <v>5.1473094144054157</v>
      </c>
      <c r="J251" s="57">
        <f>table38ws!D247</f>
        <v>16.98</v>
      </c>
      <c r="K251" s="58">
        <f t="shared" si="22"/>
        <v>50.113663133097759</v>
      </c>
      <c r="L251" s="59">
        <f t="shared" si="23"/>
        <v>19.954637866804557</v>
      </c>
    </row>
    <row r="252" spans="1:12" ht="12" customHeight="1" x14ac:dyDescent="0.3">
      <c r="A252" s="61">
        <v>32360</v>
      </c>
      <c r="B252" s="62" t="s">
        <v>338</v>
      </c>
      <c r="C252" s="56">
        <f>enrollextractws!G250</f>
        <v>5281.6039999999994</v>
      </c>
      <c r="D252" s="57">
        <f>table34ws!D248</f>
        <v>288.05</v>
      </c>
      <c r="E252" s="58">
        <f t="shared" si="18"/>
        <v>18.33571949314355</v>
      </c>
      <c r="F252" s="59">
        <f t="shared" si="19"/>
        <v>54.53835615089659</v>
      </c>
      <c r="G252" s="57">
        <f>table36ws!D248</f>
        <v>25.35</v>
      </c>
      <c r="H252" s="58">
        <f t="shared" si="20"/>
        <v>208.34729783037471</v>
      </c>
      <c r="I252" s="60">
        <f t="shared" si="21"/>
        <v>4.7996782795529542</v>
      </c>
      <c r="J252" s="57">
        <f>table38ws!D248</f>
        <v>115.83</v>
      </c>
      <c r="K252" s="58">
        <f t="shared" si="22"/>
        <v>45.597893464560123</v>
      </c>
      <c r="L252" s="59">
        <f t="shared" si="23"/>
        <v>21.930837677341962</v>
      </c>
    </row>
    <row r="253" spans="1:12" ht="12" customHeight="1" x14ac:dyDescent="0.3">
      <c r="A253" s="61">
        <v>32361</v>
      </c>
      <c r="B253" s="62" t="s">
        <v>79</v>
      </c>
      <c r="C253" s="56">
        <f>enrollextractws!G251</f>
        <v>3263.8919999999998</v>
      </c>
      <c r="D253" s="57">
        <f>table34ws!D249</f>
        <v>176.43</v>
      </c>
      <c r="E253" s="58">
        <f t="shared" si="18"/>
        <v>18.49964291787111</v>
      </c>
      <c r="F253" s="59">
        <f t="shared" si="19"/>
        <v>54.055097411311415</v>
      </c>
      <c r="G253" s="57">
        <f>table36ws!D249</f>
        <v>15.5</v>
      </c>
      <c r="H253" s="58">
        <f t="shared" si="20"/>
        <v>210.57367741935482</v>
      </c>
      <c r="I253" s="60">
        <f t="shared" si="21"/>
        <v>4.7489316435715407</v>
      </c>
      <c r="J253" s="57">
        <f>table38ws!D249</f>
        <v>86.73</v>
      </c>
      <c r="K253" s="58">
        <f t="shared" si="22"/>
        <v>37.632791421653401</v>
      </c>
      <c r="L253" s="59">
        <f t="shared" si="23"/>
        <v>26.572570415932883</v>
      </c>
    </row>
    <row r="254" spans="1:12" ht="12" customHeight="1" x14ac:dyDescent="0.3">
      <c r="A254" s="61">
        <v>32362</v>
      </c>
      <c r="B254" s="62" t="s">
        <v>339</v>
      </c>
      <c r="C254" s="56">
        <f>enrollextractws!G252</f>
        <v>593.53600000000006</v>
      </c>
      <c r="D254" s="57">
        <f>table34ws!D250</f>
        <v>35.04</v>
      </c>
      <c r="E254" s="58">
        <f t="shared" si="18"/>
        <v>16.93881278538813</v>
      </c>
      <c r="F254" s="59">
        <f t="shared" si="19"/>
        <v>59.036014664653862</v>
      </c>
      <c r="G254" s="57">
        <f>table36ws!D250</f>
        <v>2.97</v>
      </c>
      <c r="H254" s="58">
        <f t="shared" si="20"/>
        <v>199.84377104377106</v>
      </c>
      <c r="I254" s="60">
        <f t="shared" si="21"/>
        <v>5.0039087772266546</v>
      </c>
      <c r="J254" s="57">
        <f>table38ws!D250</f>
        <v>11.5</v>
      </c>
      <c r="K254" s="58">
        <f t="shared" si="22"/>
        <v>51.611826086956526</v>
      </c>
      <c r="L254" s="59">
        <f t="shared" si="23"/>
        <v>19.375404356264827</v>
      </c>
    </row>
    <row r="255" spans="1:12" ht="12" customHeight="1" x14ac:dyDescent="0.3">
      <c r="A255" s="61">
        <v>32363</v>
      </c>
      <c r="B255" s="62" t="s">
        <v>53</v>
      </c>
      <c r="C255" s="56">
        <f>enrollextractws!G253</f>
        <v>3242.16</v>
      </c>
      <c r="D255" s="57">
        <f>table34ws!D251</f>
        <v>181.16</v>
      </c>
      <c r="E255" s="58">
        <f t="shared" si="18"/>
        <v>17.89666593066902</v>
      </c>
      <c r="F255" s="59">
        <f t="shared" si="19"/>
        <v>55.876329360673132</v>
      </c>
      <c r="G255" s="57">
        <f>table36ws!D251</f>
        <v>15.65</v>
      </c>
      <c r="H255" s="58">
        <f t="shared" si="20"/>
        <v>207.16677316293928</v>
      </c>
      <c r="I255" s="60">
        <f t="shared" si="21"/>
        <v>4.8270288943173689</v>
      </c>
      <c r="J255" s="57">
        <f>table38ws!D251</f>
        <v>80.27</v>
      </c>
      <c r="K255" s="58">
        <f t="shared" si="22"/>
        <v>40.390681450105895</v>
      </c>
      <c r="L255" s="59">
        <f t="shared" si="23"/>
        <v>24.758185900757518</v>
      </c>
    </row>
    <row r="256" spans="1:12" ht="12" customHeight="1" x14ac:dyDescent="0.3">
      <c r="A256" s="61">
        <v>32414</v>
      </c>
      <c r="B256" s="62" t="s">
        <v>340</v>
      </c>
      <c r="C256" s="56">
        <f>enrollextractws!G254</f>
        <v>2570.5300000000002</v>
      </c>
      <c r="D256" s="57">
        <f>table34ws!D252</f>
        <v>125.07</v>
      </c>
      <c r="E256" s="58">
        <f t="shared" si="18"/>
        <v>20.552730470936279</v>
      </c>
      <c r="F256" s="59">
        <f t="shared" si="19"/>
        <v>48.655335670075814</v>
      </c>
      <c r="G256" s="57">
        <f>table36ws!D252</f>
        <v>12.2</v>
      </c>
      <c r="H256" s="58">
        <f t="shared" si="20"/>
        <v>210.69918032786887</v>
      </c>
      <c r="I256" s="60">
        <f t="shared" si="21"/>
        <v>4.7461029437508993</v>
      </c>
      <c r="J256" s="57">
        <f>table38ws!D252</f>
        <v>52.42</v>
      </c>
      <c r="K256" s="58">
        <f t="shared" si="22"/>
        <v>49.037199542159485</v>
      </c>
      <c r="L256" s="59">
        <f t="shared" si="23"/>
        <v>20.392681664870668</v>
      </c>
    </row>
    <row r="257" spans="1:12" ht="12" customHeight="1" x14ac:dyDescent="0.3">
      <c r="A257" s="61">
        <v>32416</v>
      </c>
      <c r="B257" s="62" t="s">
        <v>341</v>
      </c>
      <c r="C257" s="56">
        <f>enrollextractws!G255</f>
        <v>1461.08</v>
      </c>
      <c r="D257" s="57">
        <f>table34ws!D253</f>
        <v>77.69</v>
      </c>
      <c r="E257" s="58">
        <f t="shared" si="18"/>
        <v>18.80653880808341</v>
      </c>
      <c r="F257" s="59">
        <f t="shared" si="19"/>
        <v>53.172995318531498</v>
      </c>
      <c r="G257" s="57">
        <f>table36ws!D253</f>
        <v>6.36</v>
      </c>
      <c r="H257" s="58">
        <f t="shared" si="20"/>
        <v>229.72955974842765</v>
      </c>
      <c r="I257" s="60">
        <f t="shared" si="21"/>
        <v>4.3529443972951514</v>
      </c>
      <c r="J257" s="57">
        <f>table38ws!D253</f>
        <v>36.36</v>
      </c>
      <c r="K257" s="58">
        <f t="shared" si="22"/>
        <v>40.18371837183718</v>
      </c>
      <c r="L257" s="59">
        <f t="shared" si="23"/>
        <v>24.885700988310017</v>
      </c>
    </row>
    <row r="258" spans="1:12" ht="12" customHeight="1" x14ac:dyDescent="0.3">
      <c r="A258" s="61" t="s">
        <v>618</v>
      </c>
      <c r="B258" s="62" t="s">
        <v>624</v>
      </c>
      <c r="C258" s="56">
        <f>enrollextractws!G256</f>
        <v>845.24</v>
      </c>
      <c r="D258" s="57">
        <f>table34ws!D254</f>
        <v>56.78</v>
      </c>
      <c r="E258" s="58">
        <f t="shared" si="18"/>
        <v>14.886227544910179</v>
      </c>
      <c r="F258" s="59">
        <f t="shared" si="19"/>
        <v>67.176186645213207</v>
      </c>
      <c r="G258" s="57">
        <f>table36ws!D254</f>
        <v>5</v>
      </c>
      <c r="H258" s="58">
        <f t="shared" si="20"/>
        <v>169.048</v>
      </c>
      <c r="I258" s="60">
        <f t="shared" si="21"/>
        <v>5.915479627088164</v>
      </c>
      <c r="J258" s="57">
        <f>table38ws!D254</f>
        <v>16.78</v>
      </c>
      <c r="K258" s="58">
        <f t="shared" si="22"/>
        <v>50.37187127532777</v>
      </c>
      <c r="L258" s="59">
        <f t="shared" si="23"/>
        <v>19.852349628507881</v>
      </c>
    </row>
    <row r="259" spans="1:12" ht="12" customHeight="1" x14ac:dyDescent="0.3">
      <c r="A259" s="61" t="s">
        <v>673</v>
      </c>
      <c r="B259" s="62" t="s">
        <v>674</v>
      </c>
      <c r="C259" s="56">
        <f>enrollextractws!G257</f>
        <v>23.4</v>
      </c>
      <c r="D259" s="57">
        <f>table34ws!D255</f>
        <v>5.91</v>
      </c>
      <c r="E259" s="58">
        <f t="shared" si="18"/>
        <v>3.9593908629441623</v>
      </c>
      <c r="F259" s="59">
        <f t="shared" si="19"/>
        <v>252.5641025641026</v>
      </c>
      <c r="G259" s="57">
        <f>table36ws!D255</f>
        <v>1</v>
      </c>
      <c r="H259" s="58">
        <f t="shared" si="20"/>
        <v>23.4</v>
      </c>
      <c r="I259" s="60">
        <f t="shared" si="21"/>
        <v>42.735042735042732</v>
      </c>
      <c r="J259" s="57">
        <f>table38ws!D255</f>
        <v>4.3</v>
      </c>
      <c r="K259" s="58">
        <f t="shared" si="22"/>
        <v>5.441860465116279</v>
      </c>
      <c r="L259" s="59">
        <f t="shared" si="23"/>
        <v>183.76068376068378</v>
      </c>
    </row>
    <row r="260" spans="1:12" ht="12" customHeight="1" x14ac:dyDescent="0.3">
      <c r="A260" s="61" t="s">
        <v>619</v>
      </c>
      <c r="B260" s="62" t="s">
        <v>625</v>
      </c>
      <c r="C260" s="56">
        <f>enrollextractws!G258</f>
        <v>162.80200000000002</v>
      </c>
      <c r="D260" s="57">
        <f>table34ws!D256</f>
        <v>11</v>
      </c>
      <c r="E260" s="58">
        <f t="shared" si="18"/>
        <v>14.800181818181819</v>
      </c>
      <c r="F260" s="59">
        <f t="shared" si="19"/>
        <v>67.566737509367201</v>
      </c>
      <c r="G260" s="57">
        <f>table36ws!D256</f>
        <v>0.18</v>
      </c>
      <c r="H260" s="58">
        <f t="shared" si="20"/>
        <v>904.45555555555575</v>
      </c>
      <c r="I260" s="60">
        <f t="shared" si="21"/>
        <v>1.1056375228805542</v>
      </c>
      <c r="J260" s="57">
        <f>table38ws!D256</f>
        <v>4.13</v>
      </c>
      <c r="K260" s="58">
        <f t="shared" si="22"/>
        <v>39.419370460048434</v>
      </c>
      <c r="L260" s="59">
        <f t="shared" si="23"/>
        <v>25.368238719426049</v>
      </c>
    </row>
    <row r="261" spans="1:12" ht="12" customHeight="1" x14ac:dyDescent="0.3">
      <c r="A261" s="61">
        <v>33030</v>
      </c>
      <c r="B261" s="62" t="s">
        <v>342</v>
      </c>
      <c r="C261" s="56">
        <f>enrollextractws!G259</f>
        <v>51.8</v>
      </c>
      <c r="D261" s="57">
        <f>table34ws!D257</f>
        <v>3.67</v>
      </c>
      <c r="E261" s="58">
        <f t="shared" si="18"/>
        <v>14.114441416893733</v>
      </c>
      <c r="F261" s="59">
        <f t="shared" si="19"/>
        <v>70.849420849420852</v>
      </c>
      <c r="G261" s="57">
        <f>table36ws!D257</f>
        <v>0.59</v>
      </c>
      <c r="H261" s="58">
        <f t="shared" si="20"/>
        <v>87.79661016949153</v>
      </c>
      <c r="I261" s="60">
        <f t="shared" si="21"/>
        <v>11.389961389961391</v>
      </c>
      <c r="J261" s="57">
        <f>table38ws!D257</f>
        <v>1.21</v>
      </c>
      <c r="K261" s="58">
        <f t="shared" si="22"/>
        <v>42.809917355371901</v>
      </c>
      <c r="L261" s="59">
        <f t="shared" si="23"/>
        <v>23.35907335907336</v>
      </c>
    </row>
    <row r="262" spans="1:12" ht="12" customHeight="1" x14ac:dyDescent="0.3">
      <c r="A262" s="61">
        <v>33036</v>
      </c>
      <c r="B262" s="62" t="s">
        <v>343</v>
      </c>
      <c r="C262" s="56">
        <f>enrollextractws!G260</f>
        <v>711.99799999999993</v>
      </c>
      <c r="D262" s="57">
        <f>table34ws!D258</f>
        <v>37.380000000000003</v>
      </c>
      <c r="E262" s="58">
        <f t="shared" si="18"/>
        <v>19.047565543071158</v>
      </c>
      <c r="F262" s="59">
        <f t="shared" si="19"/>
        <v>52.500147472324372</v>
      </c>
      <c r="G262" s="57">
        <f>table36ws!D258</f>
        <v>3.9</v>
      </c>
      <c r="H262" s="58">
        <f t="shared" si="20"/>
        <v>182.56358974358974</v>
      </c>
      <c r="I262" s="60">
        <f t="shared" si="21"/>
        <v>5.47754347624572</v>
      </c>
      <c r="J262" s="57">
        <f>table38ws!D258</f>
        <v>20.260000000000002</v>
      </c>
      <c r="K262" s="58">
        <f t="shared" si="22"/>
        <v>35.143040473840074</v>
      </c>
      <c r="L262" s="59">
        <f t="shared" si="23"/>
        <v>28.455136109932898</v>
      </c>
    </row>
    <row r="263" spans="1:12" ht="12" customHeight="1" x14ac:dyDescent="0.3">
      <c r="A263" s="61">
        <v>33049</v>
      </c>
      <c r="B263" s="62" t="s">
        <v>344</v>
      </c>
      <c r="C263" s="56">
        <f>enrollextractws!G261</f>
        <v>349.392</v>
      </c>
      <c r="D263" s="57">
        <f>table34ws!D259</f>
        <v>30.42</v>
      </c>
      <c r="E263" s="58">
        <f t="shared" si="18"/>
        <v>11.48560157790927</v>
      </c>
      <c r="F263" s="59">
        <f t="shared" si="19"/>
        <v>87.065530979530166</v>
      </c>
      <c r="G263" s="57">
        <f>table36ws!D259</f>
        <v>5.69</v>
      </c>
      <c r="H263" s="58">
        <f t="shared" si="20"/>
        <v>61.404569420035145</v>
      </c>
      <c r="I263" s="60">
        <f t="shared" si="21"/>
        <v>16.285432980720795</v>
      </c>
      <c r="J263" s="57">
        <f>table38ws!D259</f>
        <v>16.87</v>
      </c>
      <c r="K263" s="58">
        <f t="shared" si="22"/>
        <v>20.710847658565498</v>
      </c>
      <c r="L263" s="59">
        <f t="shared" si="23"/>
        <v>48.283875990291705</v>
      </c>
    </row>
    <row r="264" spans="1:12" ht="12" customHeight="1" x14ac:dyDescent="0.3">
      <c r="A264" s="61">
        <v>33070</v>
      </c>
      <c r="B264" s="62" t="s">
        <v>345</v>
      </c>
      <c r="C264" s="56">
        <f>enrollextractws!G262</f>
        <v>978.16399999999999</v>
      </c>
      <c r="D264" s="57">
        <f>table34ws!D260</f>
        <v>52.59</v>
      </c>
      <c r="E264" s="58">
        <f t="shared" si="18"/>
        <v>18.599809849781327</v>
      </c>
      <c r="F264" s="59">
        <f t="shared" si="19"/>
        <v>53.763990496481163</v>
      </c>
      <c r="G264" s="57">
        <f>table36ws!D260</f>
        <v>5</v>
      </c>
      <c r="H264" s="58">
        <f t="shared" si="20"/>
        <v>195.6328</v>
      </c>
      <c r="I264" s="60">
        <f t="shared" si="21"/>
        <v>5.1116172748128132</v>
      </c>
      <c r="J264" s="57">
        <f>table38ws!D260</f>
        <v>27.02</v>
      </c>
      <c r="K264" s="58">
        <f t="shared" si="22"/>
        <v>36.201480384900073</v>
      </c>
      <c r="L264" s="59">
        <f t="shared" si="23"/>
        <v>27.62317975308844</v>
      </c>
    </row>
    <row r="265" spans="1:12" ht="12" customHeight="1" x14ac:dyDescent="0.3">
      <c r="A265" s="61">
        <v>33115</v>
      </c>
      <c r="B265" s="62" t="s">
        <v>346</v>
      </c>
      <c r="C265" s="56">
        <f>enrollextractws!G263</f>
        <v>1684.0640000000001</v>
      </c>
      <c r="D265" s="57">
        <f>table34ws!D261</f>
        <v>88.68</v>
      </c>
      <c r="E265" s="58">
        <f t="shared" ref="E265:E327" si="24">IF(D265=0,0,C265/D265)</f>
        <v>18.990347316193052</v>
      </c>
      <c r="F265" s="59">
        <f t="shared" ref="F265:F327" si="25">(+D265/C265)*1000</f>
        <v>52.65833127482091</v>
      </c>
      <c r="G265" s="57">
        <f>table36ws!D261</f>
        <v>6.8</v>
      </c>
      <c r="H265" s="58">
        <f t="shared" ref="H265:H327" si="26">IF(G265=0,0,C265/G265)</f>
        <v>247.65647058823532</v>
      </c>
      <c r="I265" s="60">
        <f t="shared" ref="I265:I327" si="27">(+G265/C265)*1000</f>
        <v>4.0378512930624968</v>
      </c>
      <c r="J265" s="57">
        <f>table38ws!D261</f>
        <v>38.26</v>
      </c>
      <c r="K265" s="58">
        <f t="shared" ref="K265:K327" si="28">IF(J265=0,0,C265/J265)</f>
        <v>44.016309461578679</v>
      </c>
      <c r="L265" s="59">
        <f t="shared" ref="L265:L327" si="29">(+J265/C265)*1000</f>
        <v>22.718851540083985</v>
      </c>
    </row>
    <row r="266" spans="1:12" ht="12" customHeight="1" x14ac:dyDescent="0.3">
      <c r="A266" s="61">
        <v>33183</v>
      </c>
      <c r="B266" s="62" t="s">
        <v>347</v>
      </c>
      <c r="C266" s="56">
        <f>enrollextractws!G264</f>
        <v>270.63200000000001</v>
      </c>
      <c r="D266" s="57">
        <f>table34ws!D262</f>
        <v>11.3</v>
      </c>
      <c r="E266" s="58">
        <f t="shared" si="24"/>
        <v>23.949734513274336</v>
      </c>
      <c r="F266" s="59">
        <f t="shared" si="25"/>
        <v>41.754116290756457</v>
      </c>
      <c r="G266" s="57">
        <f>table36ws!D262</f>
        <v>1</v>
      </c>
      <c r="H266" s="58">
        <f t="shared" si="26"/>
        <v>270.63200000000001</v>
      </c>
      <c r="I266" s="60">
        <f t="shared" si="27"/>
        <v>3.6950545390049956</v>
      </c>
      <c r="J266" s="57">
        <f>table38ws!D262</f>
        <v>5.17</v>
      </c>
      <c r="K266" s="58">
        <f t="shared" si="28"/>
        <v>52.346615087040618</v>
      </c>
      <c r="L266" s="59">
        <f t="shared" si="29"/>
        <v>19.10343196665583</v>
      </c>
    </row>
    <row r="267" spans="1:12" ht="12" customHeight="1" x14ac:dyDescent="0.3">
      <c r="A267" s="61">
        <v>33202</v>
      </c>
      <c r="B267" s="62" t="s">
        <v>348</v>
      </c>
      <c r="C267" s="56">
        <f>enrollextractws!G265</f>
        <v>91.03</v>
      </c>
      <c r="D267" s="57">
        <f>table34ws!D263</f>
        <v>5.05</v>
      </c>
      <c r="E267" s="58">
        <f t="shared" si="24"/>
        <v>18.025742574257425</v>
      </c>
      <c r="F267" s="59">
        <f t="shared" si="25"/>
        <v>55.476216631879602</v>
      </c>
      <c r="G267" s="57">
        <f>table36ws!D263</f>
        <v>0.15</v>
      </c>
      <c r="H267" s="58">
        <f t="shared" si="26"/>
        <v>606.86666666666667</v>
      </c>
      <c r="I267" s="60">
        <f t="shared" si="27"/>
        <v>1.6478084148083048</v>
      </c>
      <c r="J267" s="57">
        <f>table38ws!D263</f>
        <v>2.94</v>
      </c>
      <c r="K267" s="58">
        <f t="shared" si="28"/>
        <v>30.962585034013607</v>
      </c>
      <c r="L267" s="59">
        <f t="shared" si="29"/>
        <v>32.297044930242777</v>
      </c>
    </row>
    <row r="268" spans="1:12" ht="12" customHeight="1" x14ac:dyDescent="0.3">
      <c r="A268" s="61">
        <v>33205</v>
      </c>
      <c r="B268" s="62" t="s">
        <v>54</v>
      </c>
      <c r="C268" s="56">
        <f>enrollextractws!G266</f>
        <v>29.4</v>
      </c>
      <c r="D268" s="57">
        <f>table34ws!D264</f>
        <v>2.41</v>
      </c>
      <c r="E268" s="58">
        <f t="shared" si="24"/>
        <v>12.199170124481327</v>
      </c>
      <c r="F268" s="59">
        <f t="shared" si="25"/>
        <v>81.972789115646265</v>
      </c>
      <c r="G268" s="57">
        <f>table36ws!D264</f>
        <v>0.19</v>
      </c>
      <c r="H268" s="58">
        <f t="shared" si="26"/>
        <v>154.73684210526315</v>
      </c>
      <c r="I268" s="60">
        <f t="shared" si="27"/>
        <v>6.462585034013606</v>
      </c>
      <c r="J268" s="57">
        <f>table38ws!D264</f>
        <v>0.36</v>
      </c>
      <c r="K268" s="58">
        <f t="shared" si="28"/>
        <v>81.666666666666671</v>
      </c>
      <c r="L268" s="59">
        <f t="shared" si="29"/>
        <v>12.244897959183673</v>
      </c>
    </row>
    <row r="269" spans="1:12" ht="12" customHeight="1" x14ac:dyDescent="0.3">
      <c r="A269" s="61">
        <v>33206</v>
      </c>
      <c r="B269" s="62" t="s">
        <v>55</v>
      </c>
      <c r="C269" s="56">
        <f>enrollextractws!G267</f>
        <v>104.48399999999999</v>
      </c>
      <c r="D269" s="57">
        <f>table34ws!D265</f>
        <v>12.67</v>
      </c>
      <c r="E269" s="58">
        <f t="shared" si="24"/>
        <v>8.2465666929755326</v>
      </c>
      <c r="F269" s="59">
        <f t="shared" si="25"/>
        <v>121.26258565904828</v>
      </c>
      <c r="G269" s="57">
        <f>table36ws!D265</f>
        <v>1.5</v>
      </c>
      <c r="H269" s="58">
        <f t="shared" si="26"/>
        <v>69.655999999999992</v>
      </c>
      <c r="I269" s="60">
        <f t="shared" si="27"/>
        <v>14.356265074078328</v>
      </c>
      <c r="J269" s="57">
        <f>table38ws!D265</f>
        <v>4.4000000000000004</v>
      </c>
      <c r="K269" s="58">
        <f t="shared" si="28"/>
        <v>23.746363636363633</v>
      </c>
      <c r="L269" s="59">
        <f t="shared" si="29"/>
        <v>42.111710883963099</v>
      </c>
    </row>
    <row r="270" spans="1:12" ht="12" customHeight="1" x14ac:dyDescent="0.3">
      <c r="A270" s="61">
        <v>33207</v>
      </c>
      <c r="B270" s="62" t="s">
        <v>0</v>
      </c>
      <c r="C270" s="56">
        <f>enrollextractws!G268</f>
        <v>474.82799999999997</v>
      </c>
      <c r="D270" s="57">
        <f>table34ws!D266</f>
        <v>21.9</v>
      </c>
      <c r="E270" s="58">
        <f t="shared" si="24"/>
        <v>21.681643835616438</v>
      </c>
      <c r="F270" s="59">
        <f t="shared" si="25"/>
        <v>46.121964163865648</v>
      </c>
      <c r="G270" s="57">
        <f>table36ws!D266</f>
        <v>2.9</v>
      </c>
      <c r="H270" s="58">
        <f t="shared" si="26"/>
        <v>163.73379310344828</v>
      </c>
      <c r="I270" s="60">
        <f t="shared" si="27"/>
        <v>6.1074747066306116</v>
      </c>
      <c r="J270" s="57">
        <f>table38ws!D266</f>
        <v>8.81</v>
      </c>
      <c r="K270" s="58">
        <f t="shared" si="28"/>
        <v>53.896481271282624</v>
      </c>
      <c r="L270" s="59">
        <f t="shared" si="29"/>
        <v>18.554086953591622</v>
      </c>
    </row>
    <row r="271" spans="1:12" ht="12" customHeight="1" x14ac:dyDescent="0.3">
      <c r="A271" s="61">
        <v>33211</v>
      </c>
      <c r="B271" s="62" t="s">
        <v>1</v>
      </c>
      <c r="C271" s="56">
        <f>enrollextractws!G269</f>
        <v>242.53400000000002</v>
      </c>
      <c r="D271" s="57">
        <f>table34ws!D267</f>
        <v>17.98</v>
      </c>
      <c r="E271" s="58">
        <f t="shared" si="24"/>
        <v>13.489098998887654</v>
      </c>
      <c r="F271" s="59">
        <f t="shared" si="25"/>
        <v>74.13393586053914</v>
      </c>
      <c r="G271" s="57">
        <f>table36ws!D267</f>
        <v>0.83</v>
      </c>
      <c r="H271" s="58">
        <f t="shared" si="26"/>
        <v>292.20963855421689</v>
      </c>
      <c r="I271" s="60">
        <f t="shared" si="27"/>
        <v>3.4222005986789479</v>
      </c>
      <c r="J271" s="57">
        <f>table38ws!D267</f>
        <v>6.19</v>
      </c>
      <c r="K271" s="58">
        <f t="shared" si="28"/>
        <v>39.181583198707592</v>
      </c>
      <c r="L271" s="59">
        <f t="shared" si="29"/>
        <v>25.522194826292399</v>
      </c>
    </row>
    <row r="272" spans="1:12" ht="12" customHeight="1" x14ac:dyDescent="0.3">
      <c r="A272" s="61">
        <v>33212</v>
      </c>
      <c r="B272" s="62" t="s">
        <v>2</v>
      </c>
      <c r="C272" s="56">
        <f>enrollextractws!G270</f>
        <v>1033.3200000000002</v>
      </c>
      <c r="D272" s="57">
        <f>table34ws!D268</f>
        <v>52.26</v>
      </c>
      <c r="E272" s="58">
        <f t="shared" si="24"/>
        <v>19.772675086107927</v>
      </c>
      <c r="F272" s="59">
        <f t="shared" si="25"/>
        <v>50.57484612704679</v>
      </c>
      <c r="G272" s="57">
        <f>table36ws!D268</f>
        <v>5</v>
      </c>
      <c r="H272" s="58">
        <f t="shared" si="26"/>
        <v>206.66400000000004</v>
      </c>
      <c r="I272" s="60">
        <f t="shared" si="27"/>
        <v>4.8387721131885568</v>
      </c>
      <c r="J272" s="57">
        <f>table38ws!D268</f>
        <v>21.6</v>
      </c>
      <c r="K272" s="58">
        <f t="shared" si="28"/>
        <v>47.838888888888896</v>
      </c>
      <c r="L272" s="59">
        <f t="shared" si="29"/>
        <v>20.903495528974567</v>
      </c>
    </row>
    <row r="273" spans="1:12" ht="12" customHeight="1" x14ac:dyDescent="0.3">
      <c r="A273" s="61">
        <v>34002</v>
      </c>
      <c r="B273" s="62" t="s">
        <v>3</v>
      </c>
      <c r="C273" s="56">
        <f>enrollextractws!G271</f>
        <v>5239.6640000000007</v>
      </c>
      <c r="D273" s="57">
        <f>table34ws!D269</f>
        <v>256.36</v>
      </c>
      <c r="E273" s="58">
        <f t="shared" si="24"/>
        <v>20.438695584334532</v>
      </c>
      <c r="F273" s="59">
        <f t="shared" si="25"/>
        <v>48.926801413220389</v>
      </c>
      <c r="G273" s="57">
        <f>table36ws!D269</f>
        <v>18.25</v>
      </c>
      <c r="H273" s="58">
        <f t="shared" si="26"/>
        <v>287.1048767123288</v>
      </c>
      <c r="I273" s="60">
        <f t="shared" si="27"/>
        <v>3.4830477679484786</v>
      </c>
      <c r="J273" s="57">
        <f>table38ws!D269</f>
        <v>98.39</v>
      </c>
      <c r="K273" s="58">
        <f t="shared" si="28"/>
        <v>53.254029881085479</v>
      </c>
      <c r="L273" s="59">
        <f t="shared" si="29"/>
        <v>18.777921637723331</v>
      </c>
    </row>
    <row r="274" spans="1:12" ht="12" customHeight="1" x14ac:dyDescent="0.3">
      <c r="A274" s="61">
        <v>34003</v>
      </c>
      <c r="B274" s="62" t="s">
        <v>4</v>
      </c>
      <c r="C274" s="56">
        <f>enrollextractws!G272</f>
        <v>14271.310000000001</v>
      </c>
      <c r="D274" s="57">
        <f>table34ws!D270</f>
        <v>758.97</v>
      </c>
      <c r="E274" s="58">
        <f t="shared" si="24"/>
        <v>18.803523195910248</v>
      </c>
      <c r="F274" s="59">
        <f t="shared" si="25"/>
        <v>53.18152292956988</v>
      </c>
      <c r="G274" s="57">
        <f>table36ws!D270</f>
        <v>60.25</v>
      </c>
      <c r="H274" s="58">
        <f t="shared" si="26"/>
        <v>236.86821576763487</v>
      </c>
      <c r="I274" s="60">
        <f t="shared" si="27"/>
        <v>4.2217567973787968</v>
      </c>
      <c r="J274" s="57">
        <f>table38ws!D270</f>
        <v>308.87</v>
      </c>
      <c r="K274" s="58">
        <f t="shared" si="28"/>
        <v>46.204908213811642</v>
      </c>
      <c r="L274" s="59">
        <f t="shared" si="29"/>
        <v>21.642722356952511</v>
      </c>
    </row>
    <row r="275" spans="1:12" ht="12" customHeight="1" x14ac:dyDescent="0.3">
      <c r="A275" s="61">
        <v>34033</v>
      </c>
      <c r="B275" s="62" t="s">
        <v>5</v>
      </c>
      <c r="C275" s="56">
        <f>enrollextractws!G273</f>
        <v>6329.7719999999999</v>
      </c>
      <c r="D275" s="57">
        <f>table34ws!D271</f>
        <v>309.27</v>
      </c>
      <c r="E275" s="58">
        <f t="shared" si="24"/>
        <v>20.466815404015911</v>
      </c>
      <c r="F275" s="59">
        <f t="shared" si="25"/>
        <v>48.85957977633317</v>
      </c>
      <c r="G275" s="57">
        <f>table36ws!D271</f>
        <v>25.05</v>
      </c>
      <c r="H275" s="58">
        <f t="shared" si="26"/>
        <v>252.68550898203591</v>
      </c>
      <c r="I275" s="60">
        <f t="shared" si="27"/>
        <v>3.9574885161740423</v>
      </c>
      <c r="J275" s="57">
        <f>table38ws!D271</f>
        <v>134.69</v>
      </c>
      <c r="K275" s="58">
        <f t="shared" si="28"/>
        <v>46.995114707847648</v>
      </c>
      <c r="L275" s="59">
        <f t="shared" si="29"/>
        <v>21.27880751470985</v>
      </c>
    </row>
    <row r="276" spans="1:12" ht="12" customHeight="1" x14ac:dyDescent="0.3">
      <c r="A276" s="61">
        <v>34111</v>
      </c>
      <c r="B276" s="62" t="s">
        <v>6</v>
      </c>
      <c r="C276" s="56">
        <f>enrollextractws!G274</f>
        <v>8967.3320000000022</v>
      </c>
      <c r="D276" s="57">
        <f>table34ws!D272</f>
        <v>457.38</v>
      </c>
      <c r="E276" s="58">
        <f t="shared" si="24"/>
        <v>19.605868205868212</v>
      </c>
      <c r="F276" s="59">
        <f t="shared" si="25"/>
        <v>51.005137313974757</v>
      </c>
      <c r="G276" s="57">
        <f>table36ws!D272</f>
        <v>35.5</v>
      </c>
      <c r="H276" s="58">
        <f t="shared" si="26"/>
        <v>252.60090140845077</v>
      </c>
      <c r="I276" s="60">
        <f t="shared" si="27"/>
        <v>3.95881405974486</v>
      </c>
      <c r="J276" s="57">
        <f>table38ws!D272</f>
        <v>207.4</v>
      </c>
      <c r="K276" s="58">
        <f t="shared" si="28"/>
        <v>43.236894889103191</v>
      </c>
      <c r="L276" s="59">
        <f t="shared" si="29"/>
        <v>23.128395380030533</v>
      </c>
    </row>
    <row r="277" spans="1:12" ht="12" customHeight="1" x14ac:dyDescent="0.3">
      <c r="A277" s="61">
        <v>34307</v>
      </c>
      <c r="B277" s="62" t="s">
        <v>7</v>
      </c>
      <c r="C277" s="56">
        <f>enrollextractws!G275</f>
        <v>954.63599999999985</v>
      </c>
      <c r="D277" s="57">
        <f>table34ws!D273</f>
        <v>51.79</v>
      </c>
      <c r="E277" s="58">
        <f t="shared" si="24"/>
        <v>18.432824869665957</v>
      </c>
      <c r="F277" s="59">
        <f t="shared" si="25"/>
        <v>54.251044377123854</v>
      </c>
      <c r="G277" s="57">
        <f>table36ws!D273</f>
        <v>5</v>
      </c>
      <c r="H277" s="58">
        <f t="shared" si="26"/>
        <v>190.92719999999997</v>
      </c>
      <c r="I277" s="60">
        <f t="shared" si="27"/>
        <v>5.2375984144742089</v>
      </c>
      <c r="J277" s="57">
        <f>table38ws!D273</f>
        <v>23.19</v>
      </c>
      <c r="K277" s="58">
        <f t="shared" si="28"/>
        <v>41.16584734799482</v>
      </c>
      <c r="L277" s="59">
        <f t="shared" si="29"/>
        <v>24.291981446331381</v>
      </c>
    </row>
    <row r="278" spans="1:12" ht="12" customHeight="1" x14ac:dyDescent="0.3">
      <c r="A278" s="61">
        <v>34324</v>
      </c>
      <c r="B278" s="62" t="s">
        <v>8</v>
      </c>
      <c r="C278" s="56">
        <f>enrollextractws!G276</f>
        <v>585.36</v>
      </c>
      <c r="D278" s="57">
        <f>table34ws!D274</f>
        <v>32.979999999999997</v>
      </c>
      <c r="E278" s="58">
        <f t="shared" si="24"/>
        <v>17.748938750758036</v>
      </c>
      <c r="F278" s="59">
        <f t="shared" si="25"/>
        <v>56.341396747300799</v>
      </c>
      <c r="G278" s="57">
        <f>table36ws!D274</f>
        <v>2.9</v>
      </c>
      <c r="H278" s="58">
        <f t="shared" si="26"/>
        <v>201.84827586206899</v>
      </c>
      <c r="I278" s="60">
        <f t="shared" si="27"/>
        <v>4.9542162088287549</v>
      </c>
      <c r="J278" s="57">
        <f>table38ws!D274</f>
        <v>14.44</v>
      </c>
      <c r="K278" s="58">
        <f t="shared" si="28"/>
        <v>40.53739612188366</v>
      </c>
      <c r="L278" s="59">
        <f t="shared" si="29"/>
        <v>24.668580019133522</v>
      </c>
    </row>
    <row r="279" spans="1:12" ht="12" customHeight="1" x14ac:dyDescent="0.3">
      <c r="A279" s="61">
        <v>34401</v>
      </c>
      <c r="B279" s="62" t="s">
        <v>9</v>
      </c>
      <c r="C279" s="56">
        <f>enrollextractws!G277</f>
        <v>2045.0060000000001</v>
      </c>
      <c r="D279" s="57">
        <f>table34ws!D275</f>
        <v>99.61</v>
      </c>
      <c r="E279" s="58">
        <f t="shared" si="24"/>
        <v>20.530127497239235</v>
      </c>
      <c r="F279" s="59">
        <f t="shared" si="25"/>
        <v>48.708903543559288</v>
      </c>
      <c r="G279" s="57">
        <f>table36ws!D275</f>
        <v>11</v>
      </c>
      <c r="H279" s="58">
        <f t="shared" si="26"/>
        <v>185.90963636363637</v>
      </c>
      <c r="I279" s="60">
        <f t="shared" si="27"/>
        <v>5.3789573233525969</v>
      </c>
      <c r="J279" s="57">
        <f>table38ws!D275</f>
        <v>40.770000000000003</v>
      </c>
      <c r="K279" s="58">
        <f t="shared" si="28"/>
        <v>50.15957812116752</v>
      </c>
      <c r="L279" s="59">
        <f t="shared" si="29"/>
        <v>19.93637182482594</v>
      </c>
    </row>
    <row r="280" spans="1:12" ht="12" customHeight="1" x14ac:dyDescent="0.3">
      <c r="A280" s="61">
        <v>34402</v>
      </c>
      <c r="B280" s="62" t="s">
        <v>10</v>
      </c>
      <c r="C280" s="56">
        <f>enrollextractws!G278</f>
        <v>1214.2360000000003</v>
      </c>
      <c r="D280" s="57">
        <f>table34ws!D276</f>
        <v>64.31</v>
      </c>
      <c r="E280" s="58">
        <f t="shared" si="24"/>
        <v>18.880982739853838</v>
      </c>
      <c r="F280" s="59">
        <f t="shared" si="25"/>
        <v>52.96334485223629</v>
      </c>
      <c r="G280" s="57">
        <f>table36ws!D276</f>
        <v>7.2</v>
      </c>
      <c r="H280" s="58">
        <f t="shared" si="26"/>
        <v>168.64388888888894</v>
      </c>
      <c r="I280" s="60">
        <f t="shared" si="27"/>
        <v>5.9296545317384748</v>
      </c>
      <c r="J280" s="57">
        <f>table38ws!D276</f>
        <v>30.33</v>
      </c>
      <c r="K280" s="58">
        <f t="shared" si="28"/>
        <v>40.034157599736247</v>
      </c>
      <c r="L280" s="59">
        <f t="shared" si="29"/>
        <v>24.978669714948321</v>
      </c>
    </row>
    <row r="281" spans="1:12" ht="12" customHeight="1" x14ac:dyDescent="0.3">
      <c r="A281" s="61">
        <v>34901</v>
      </c>
      <c r="B281" s="62" t="s">
        <v>654</v>
      </c>
      <c r="C281" s="56">
        <f>enrollextractws!G279</f>
        <v>133.376</v>
      </c>
      <c r="D281" s="57">
        <f>table34ws!D277</f>
        <v>8</v>
      </c>
      <c r="E281" s="58">
        <f t="shared" si="24"/>
        <v>16.672000000000001</v>
      </c>
      <c r="F281" s="59">
        <f t="shared" si="25"/>
        <v>59.980806142034545</v>
      </c>
      <c r="G281" s="57">
        <f>table36ws!D277</f>
        <v>0</v>
      </c>
      <c r="H281" s="58">
        <f t="shared" si="26"/>
        <v>0</v>
      </c>
      <c r="I281" s="60">
        <f t="shared" si="27"/>
        <v>0</v>
      </c>
      <c r="J281" s="57">
        <f>table38ws!D277</f>
        <v>0.99</v>
      </c>
      <c r="K281" s="58">
        <f t="shared" si="28"/>
        <v>134.72323232323234</v>
      </c>
      <c r="L281" s="59">
        <f t="shared" si="29"/>
        <v>7.4226247600767747</v>
      </c>
    </row>
    <row r="282" spans="1:12" ht="12" customHeight="1" x14ac:dyDescent="0.3">
      <c r="A282" s="61">
        <v>35200</v>
      </c>
      <c r="B282" s="62" t="s">
        <v>11</v>
      </c>
      <c r="C282" s="56">
        <f>enrollextractws!G280</f>
        <v>390.39600000000002</v>
      </c>
      <c r="D282" s="57">
        <f>table34ws!D278</f>
        <v>22.34</v>
      </c>
      <c r="E282" s="58">
        <f t="shared" si="24"/>
        <v>17.475201432408237</v>
      </c>
      <c r="F282" s="59">
        <f t="shared" si="25"/>
        <v>57.223946966669736</v>
      </c>
      <c r="G282" s="57">
        <f>table36ws!D278</f>
        <v>3</v>
      </c>
      <c r="H282" s="58">
        <f t="shared" si="26"/>
        <v>130.13200000000001</v>
      </c>
      <c r="I282" s="60">
        <f t="shared" si="27"/>
        <v>7.6845049641902072</v>
      </c>
      <c r="J282" s="57">
        <f>table38ws!D278</f>
        <v>9.82</v>
      </c>
      <c r="K282" s="58">
        <f t="shared" si="28"/>
        <v>39.755193482688391</v>
      </c>
      <c r="L282" s="59">
        <f t="shared" si="29"/>
        <v>25.153946249449277</v>
      </c>
    </row>
    <row r="283" spans="1:12" ht="12" customHeight="1" x14ac:dyDescent="0.3">
      <c r="A283" s="61">
        <v>36101</v>
      </c>
      <c r="B283" s="62" t="s">
        <v>12</v>
      </c>
      <c r="C283" s="56">
        <f>enrollextractws!G281</f>
        <v>14.4</v>
      </c>
      <c r="D283" s="57">
        <f>table34ws!D279</f>
        <v>2.15</v>
      </c>
      <c r="E283" s="58">
        <f t="shared" si="24"/>
        <v>6.6976744186046515</v>
      </c>
      <c r="F283" s="59">
        <f t="shared" si="25"/>
        <v>149.30555555555554</v>
      </c>
      <c r="G283" s="57">
        <f>table36ws!D279</f>
        <v>1</v>
      </c>
      <c r="H283" s="58">
        <f t="shared" si="26"/>
        <v>14.4</v>
      </c>
      <c r="I283" s="60">
        <f t="shared" si="27"/>
        <v>69.444444444444443</v>
      </c>
      <c r="J283" s="57">
        <f>table38ws!D279</f>
        <v>1.42</v>
      </c>
      <c r="K283" s="58">
        <f t="shared" si="28"/>
        <v>10.140845070422536</v>
      </c>
      <c r="L283" s="59">
        <f t="shared" si="29"/>
        <v>98.611111111111114</v>
      </c>
    </row>
    <row r="284" spans="1:12" ht="12" customHeight="1" x14ac:dyDescent="0.3">
      <c r="A284" s="61">
        <v>36140</v>
      </c>
      <c r="B284" s="62" t="s">
        <v>13</v>
      </c>
      <c r="C284" s="56">
        <f>enrollextractws!G282</f>
        <v>5107.9839999999995</v>
      </c>
      <c r="D284" s="57">
        <f>table34ws!D280</f>
        <v>256.57</v>
      </c>
      <c r="E284" s="58">
        <f t="shared" si="24"/>
        <v>19.908734458432395</v>
      </c>
      <c r="F284" s="59">
        <f t="shared" si="25"/>
        <v>50.229209801753491</v>
      </c>
      <c r="G284" s="57">
        <f>table36ws!D280</f>
        <v>22.32</v>
      </c>
      <c r="H284" s="58">
        <f t="shared" si="26"/>
        <v>228.85232974910392</v>
      </c>
      <c r="I284" s="60">
        <f t="shared" si="27"/>
        <v>4.3696299753483965</v>
      </c>
      <c r="J284" s="57">
        <f>table38ws!D280</f>
        <v>120.53</v>
      </c>
      <c r="K284" s="58">
        <f t="shared" si="28"/>
        <v>42.379357836223342</v>
      </c>
      <c r="L284" s="59">
        <f t="shared" si="29"/>
        <v>23.596393410785939</v>
      </c>
    </row>
    <row r="285" spans="1:12" ht="12" customHeight="1" x14ac:dyDescent="0.3">
      <c r="A285" s="61">
        <v>36250</v>
      </c>
      <c r="B285" s="62" t="s">
        <v>14</v>
      </c>
      <c r="C285" s="56">
        <f>enrollextractws!G283</f>
        <v>1496.6879999999996</v>
      </c>
      <c r="D285" s="57">
        <f>table34ws!D281</f>
        <v>84.68</v>
      </c>
      <c r="E285" s="58">
        <f t="shared" si="24"/>
        <v>17.674633915918747</v>
      </c>
      <c r="F285" s="59">
        <f t="shared" si="25"/>
        <v>56.578258127278382</v>
      </c>
      <c r="G285" s="57">
        <f>table36ws!D281</f>
        <v>6.6</v>
      </c>
      <c r="H285" s="58">
        <f t="shared" si="26"/>
        <v>226.77090909090904</v>
      </c>
      <c r="I285" s="60">
        <f t="shared" si="27"/>
        <v>4.409736698630577</v>
      </c>
      <c r="J285" s="57">
        <f>table38ws!D281</f>
        <v>34.67</v>
      </c>
      <c r="K285" s="58">
        <f t="shared" si="28"/>
        <v>43.169541390250927</v>
      </c>
      <c r="L285" s="59">
        <f t="shared" si="29"/>
        <v>23.164480506291234</v>
      </c>
    </row>
    <row r="286" spans="1:12" ht="12" customHeight="1" x14ac:dyDescent="0.3">
      <c r="A286" s="61">
        <v>36300</v>
      </c>
      <c r="B286" s="62" t="s">
        <v>15</v>
      </c>
      <c r="C286" s="56">
        <f>enrollextractws!G284</f>
        <v>234.61599999999999</v>
      </c>
      <c r="D286" s="57">
        <f>table34ws!D282</f>
        <v>15.65</v>
      </c>
      <c r="E286" s="58">
        <f t="shared" si="24"/>
        <v>14.99143769968051</v>
      </c>
      <c r="F286" s="59">
        <f t="shared" si="25"/>
        <v>66.704743069526387</v>
      </c>
      <c r="G286" s="57">
        <f>table36ws!D282</f>
        <v>1</v>
      </c>
      <c r="H286" s="58">
        <f t="shared" si="26"/>
        <v>234.61599999999999</v>
      </c>
      <c r="I286" s="60">
        <f t="shared" si="27"/>
        <v>4.2622839022061578</v>
      </c>
      <c r="J286" s="57">
        <f>table38ws!D282</f>
        <v>5.12</v>
      </c>
      <c r="K286" s="58">
        <f t="shared" si="28"/>
        <v>45.823437499999997</v>
      </c>
      <c r="L286" s="59">
        <f t="shared" si="29"/>
        <v>21.822893579295531</v>
      </c>
    </row>
    <row r="287" spans="1:12" ht="12" customHeight="1" x14ac:dyDescent="0.3">
      <c r="A287" s="61">
        <v>36400</v>
      </c>
      <c r="B287" s="62" t="s">
        <v>56</v>
      </c>
      <c r="C287" s="56">
        <f>enrollextractws!G285</f>
        <v>754.28600000000006</v>
      </c>
      <c r="D287" s="57">
        <f>table34ws!D283</f>
        <v>42.74</v>
      </c>
      <c r="E287" s="58">
        <f t="shared" si="24"/>
        <v>17.648245203556389</v>
      </c>
      <c r="F287" s="59">
        <f t="shared" si="25"/>
        <v>56.662857324675258</v>
      </c>
      <c r="G287" s="57">
        <f>table36ws!D283</f>
        <v>4.66</v>
      </c>
      <c r="H287" s="58">
        <f t="shared" si="26"/>
        <v>161.8639484978541</v>
      </c>
      <c r="I287" s="60">
        <f t="shared" si="27"/>
        <v>6.178027962868196</v>
      </c>
      <c r="J287" s="57">
        <f>table38ws!D283</f>
        <v>21.66</v>
      </c>
      <c r="K287" s="58">
        <f t="shared" si="28"/>
        <v>34.823915050784862</v>
      </c>
      <c r="L287" s="59">
        <f t="shared" si="29"/>
        <v>28.715898213674919</v>
      </c>
    </row>
    <row r="288" spans="1:12" ht="12" customHeight="1" x14ac:dyDescent="0.3">
      <c r="A288" s="61">
        <v>36401</v>
      </c>
      <c r="B288" s="62" t="s">
        <v>16</v>
      </c>
      <c r="C288" s="56">
        <f>enrollextractws!G286</f>
        <v>257.584</v>
      </c>
      <c r="D288" s="57">
        <f>table34ws!D284</f>
        <v>18</v>
      </c>
      <c r="E288" s="58">
        <f t="shared" si="24"/>
        <v>14.310222222222222</v>
      </c>
      <c r="F288" s="59">
        <f t="shared" si="25"/>
        <v>69.880116777439596</v>
      </c>
      <c r="G288" s="57">
        <f>table36ws!D284</f>
        <v>2</v>
      </c>
      <c r="H288" s="58">
        <f t="shared" si="26"/>
        <v>128.792</v>
      </c>
      <c r="I288" s="60">
        <f t="shared" si="27"/>
        <v>7.7644574197155105</v>
      </c>
      <c r="J288" s="57">
        <f>table38ws!D284</f>
        <v>9.35</v>
      </c>
      <c r="K288" s="58">
        <f t="shared" si="28"/>
        <v>27.549090909090911</v>
      </c>
      <c r="L288" s="59">
        <f t="shared" si="29"/>
        <v>36.298838437170005</v>
      </c>
    </row>
    <row r="289" spans="1:12" ht="12" customHeight="1" x14ac:dyDescent="0.3">
      <c r="A289" s="61">
        <v>36402</v>
      </c>
      <c r="B289" s="62" t="s">
        <v>17</v>
      </c>
      <c r="C289" s="56">
        <f>enrollextractws!G287</f>
        <v>233.24600000000004</v>
      </c>
      <c r="D289" s="57">
        <f>table34ws!D285</f>
        <v>16.32</v>
      </c>
      <c r="E289" s="58">
        <f t="shared" si="24"/>
        <v>14.292034313725493</v>
      </c>
      <c r="F289" s="59">
        <f t="shared" si="25"/>
        <v>69.969045557051345</v>
      </c>
      <c r="G289" s="57">
        <f>table36ws!D285</f>
        <v>1</v>
      </c>
      <c r="H289" s="58">
        <f t="shared" si="26"/>
        <v>233.24600000000004</v>
      </c>
      <c r="I289" s="60">
        <f t="shared" si="27"/>
        <v>4.287318967956578</v>
      </c>
      <c r="J289" s="57">
        <f>table38ws!D285</f>
        <v>3.68</v>
      </c>
      <c r="K289" s="58">
        <f t="shared" si="28"/>
        <v>63.382065217391315</v>
      </c>
      <c r="L289" s="59">
        <f t="shared" si="29"/>
        <v>15.777333802080205</v>
      </c>
    </row>
    <row r="290" spans="1:12" ht="12" customHeight="1" x14ac:dyDescent="0.3">
      <c r="A290" s="61">
        <v>37501</v>
      </c>
      <c r="B290" s="62" t="s">
        <v>18</v>
      </c>
      <c r="C290" s="56">
        <f>enrollextractws!G288</f>
        <v>10608.046</v>
      </c>
      <c r="D290" s="57">
        <f>table34ws!D286</f>
        <v>544.23</v>
      </c>
      <c r="E290" s="58">
        <f t="shared" si="24"/>
        <v>19.491843522040313</v>
      </c>
      <c r="F290" s="59">
        <f t="shared" si="25"/>
        <v>51.303510561700051</v>
      </c>
      <c r="G290" s="57">
        <f>table36ws!D286</f>
        <v>44.71</v>
      </c>
      <c r="H290" s="58">
        <f t="shared" si="26"/>
        <v>237.26338626705436</v>
      </c>
      <c r="I290" s="60">
        <f t="shared" si="27"/>
        <v>4.2147253132197955</v>
      </c>
      <c r="J290" s="57">
        <f>table38ws!D286</f>
        <v>273.77</v>
      </c>
      <c r="K290" s="58">
        <f t="shared" si="28"/>
        <v>38.748022062315087</v>
      </c>
      <c r="L290" s="59">
        <f t="shared" si="29"/>
        <v>25.807768933128681</v>
      </c>
    </row>
    <row r="291" spans="1:12" ht="12" customHeight="1" x14ac:dyDescent="0.3">
      <c r="A291" s="61">
        <v>37502</v>
      </c>
      <c r="B291" s="62" t="s">
        <v>19</v>
      </c>
      <c r="C291" s="56">
        <f>enrollextractws!G289</f>
        <v>4500.5580000000009</v>
      </c>
      <c r="D291" s="57">
        <f>table34ws!D287</f>
        <v>205.03</v>
      </c>
      <c r="E291" s="58">
        <f t="shared" si="24"/>
        <v>21.950729161586114</v>
      </c>
      <c r="F291" s="59">
        <f t="shared" si="25"/>
        <v>45.556573207144524</v>
      </c>
      <c r="G291" s="57">
        <f>table36ws!D287</f>
        <v>15.48</v>
      </c>
      <c r="H291" s="58">
        <f t="shared" si="26"/>
        <v>290.73372093023261</v>
      </c>
      <c r="I291" s="60">
        <f t="shared" si="27"/>
        <v>3.4395734928868813</v>
      </c>
      <c r="J291" s="57">
        <f>table38ws!D287</f>
        <v>99.12</v>
      </c>
      <c r="K291" s="58">
        <f t="shared" si="28"/>
        <v>45.40514527845037</v>
      </c>
      <c r="L291" s="59">
        <f t="shared" si="29"/>
        <v>22.023935698640031</v>
      </c>
    </row>
    <row r="292" spans="1:12" ht="12" customHeight="1" x14ac:dyDescent="0.3">
      <c r="A292" s="61">
        <v>37503</v>
      </c>
      <c r="B292" s="62" t="s">
        <v>20</v>
      </c>
      <c r="C292" s="56">
        <f>enrollextractws!G290</f>
        <v>1897.6</v>
      </c>
      <c r="D292" s="57">
        <f>table34ws!D288</f>
        <v>88.89</v>
      </c>
      <c r="E292" s="58">
        <f t="shared" si="24"/>
        <v>21.347733153335582</v>
      </c>
      <c r="F292" s="59">
        <f t="shared" si="25"/>
        <v>46.843381112984829</v>
      </c>
      <c r="G292" s="57">
        <f>table36ws!D288</f>
        <v>8.42</v>
      </c>
      <c r="H292" s="58">
        <f t="shared" si="26"/>
        <v>225.36817102137766</v>
      </c>
      <c r="I292" s="60">
        <f t="shared" si="27"/>
        <v>4.4371838111298478</v>
      </c>
      <c r="J292" s="57">
        <f>table38ws!D288</f>
        <v>37.409999999999997</v>
      </c>
      <c r="K292" s="58">
        <f t="shared" si="28"/>
        <v>50.724405239240845</v>
      </c>
      <c r="L292" s="59">
        <f t="shared" si="29"/>
        <v>19.714376053962898</v>
      </c>
    </row>
    <row r="293" spans="1:12" ht="12" customHeight="1" x14ac:dyDescent="0.3">
      <c r="A293" s="61">
        <v>37504</v>
      </c>
      <c r="B293" s="62" t="s">
        <v>21</v>
      </c>
      <c r="C293" s="56">
        <f>enrollextractws!G291</f>
        <v>3400.0439999999999</v>
      </c>
      <c r="D293" s="57">
        <f>table34ws!D289</f>
        <v>167.73</v>
      </c>
      <c r="E293" s="58">
        <f t="shared" si="24"/>
        <v>20.270935431944196</v>
      </c>
      <c r="F293" s="59">
        <f t="shared" si="25"/>
        <v>49.331714530753125</v>
      </c>
      <c r="G293" s="57">
        <f>table36ws!D289</f>
        <v>13.5</v>
      </c>
      <c r="H293" s="58">
        <f t="shared" si="26"/>
        <v>251.85511111111111</v>
      </c>
      <c r="I293" s="60">
        <f t="shared" si="27"/>
        <v>3.9705368518760342</v>
      </c>
      <c r="J293" s="57">
        <f>table38ws!D289</f>
        <v>71.540000000000006</v>
      </c>
      <c r="K293" s="58">
        <f t="shared" si="28"/>
        <v>47.526474699468821</v>
      </c>
      <c r="L293" s="59">
        <f t="shared" si="29"/>
        <v>21.040904176534188</v>
      </c>
    </row>
    <row r="294" spans="1:12" ht="12" customHeight="1" x14ac:dyDescent="0.3">
      <c r="A294" s="61">
        <v>37505</v>
      </c>
      <c r="B294" s="62" t="s">
        <v>22</v>
      </c>
      <c r="C294" s="56">
        <f>enrollextractws!G292</f>
        <v>1814.2459999999999</v>
      </c>
      <c r="D294" s="57">
        <f>table34ws!D290</f>
        <v>90.73</v>
      </c>
      <c r="E294" s="58">
        <f t="shared" si="24"/>
        <v>19.996098313677944</v>
      </c>
      <c r="F294" s="59">
        <f t="shared" si="25"/>
        <v>50.009756119070957</v>
      </c>
      <c r="G294" s="57">
        <f>table36ws!D290</f>
        <v>11.2</v>
      </c>
      <c r="H294" s="58">
        <f t="shared" si="26"/>
        <v>161.98625000000001</v>
      </c>
      <c r="I294" s="60">
        <f t="shared" si="27"/>
        <v>6.1733634799249932</v>
      </c>
      <c r="J294" s="57">
        <f>table38ws!D290</f>
        <v>41.29</v>
      </c>
      <c r="K294" s="58">
        <f t="shared" si="28"/>
        <v>43.939113586824895</v>
      </c>
      <c r="L294" s="59">
        <f t="shared" si="29"/>
        <v>22.758765900544908</v>
      </c>
    </row>
    <row r="295" spans="1:12" ht="12" customHeight="1" x14ac:dyDescent="0.3">
      <c r="A295" s="61">
        <v>37506</v>
      </c>
      <c r="B295" s="62" t="s">
        <v>23</v>
      </c>
      <c r="C295" s="56">
        <f>enrollextractws!G293</f>
        <v>1926.2119999999998</v>
      </c>
      <c r="D295" s="57">
        <f>table34ws!D291</f>
        <v>97.38</v>
      </c>
      <c r="E295" s="58">
        <f t="shared" si="24"/>
        <v>19.78036557814746</v>
      </c>
      <c r="F295" s="59">
        <f t="shared" si="25"/>
        <v>50.555182918598781</v>
      </c>
      <c r="G295" s="57">
        <f>table36ws!D291</f>
        <v>9.66</v>
      </c>
      <c r="H295" s="58">
        <f t="shared" si="26"/>
        <v>199.40082815734988</v>
      </c>
      <c r="I295" s="60">
        <f t="shared" si="27"/>
        <v>5.0150243067741247</v>
      </c>
      <c r="J295" s="57">
        <f>table38ws!D291</f>
        <v>38.83</v>
      </c>
      <c r="K295" s="58">
        <f t="shared" si="28"/>
        <v>49.606283801184645</v>
      </c>
      <c r="L295" s="59">
        <f t="shared" si="29"/>
        <v>20.158736421536158</v>
      </c>
    </row>
    <row r="296" spans="1:12" ht="12" customHeight="1" x14ac:dyDescent="0.3">
      <c r="A296" s="61">
        <v>37507</v>
      </c>
      <c r="B296" s="62" t="s">
        <v>24</v>
      </c>
      <c r="C296" s="56">
        <f>enrollextractws!G294</f>
        <v>1456.0620000000001</v>
      </c>
      <c r="D296" s="57">
        <f>table34ws!D292</f>
        <v>73.83</v>
      </c>
      <c r="E296" s="58">
        <f t="shared" si="24"/>
        <v>19.72182039821211</v>
      </c>
      <c r="F296" s="59">
        <f t="shared" si="25"/>
        <v>50.705258429929494</v>
      </c>
      <c r="G296" s="57">
        <f>table36ws!D292</f>
        <v>6.96</v>
      </c>
      <c r="H296" s="58">
        <f t="shared" si="26"/>
        <v>209.2043103448276</v>
      </c>
      <c r="I296" s="60">
        <f t="shared" si="27"/>
        <v>4.7800162355723863</v>
      </c>
      <c r="J296" s="57">
        <f>table38ws!D292</f>
        <v>35.85</v>
      </c>
      <c r="K296" s="58">
        <f t="shared" si="28"/>
        <v>40.615397489539752</v>
      </c>
      <c r="L296" s="59">
        <f t="shared" si="29"/>
        <v>24.621204316849145</v>
      </c>
    </row>
    <row r="297" spans="1:12" ht="12" customHeight="1" x14ac:dyDescent="0.3">
      <c r="A297" s="61" t="s">
        <v>687</v>
      </c>
      <c r="B297" s="62" t="s">
        <v>682</v>
      </c>
      <c r="C297" s="56">
        <f>enrollextractws!G295</f>
        <v>106.848</v>
      </c>
      <c r="D297" s="57">
        <f>table34ws!D293</f>
        <v>6.85</v>
      </c>
      <c r="E297" s="58">
        <f t="shared" si="24"/>
        <v>15.598248175182482</v>
      </c>
      <c r="F297" s="59">
        <f t="shared" si="25"/>
        <v>64.109763402216231</v>
      </c>
      <c r="G297" s="57">
        <f>table36ws!D293</f>
        <v>1</v>
      </c>
      <c r="H297" s="58">
        <f t="shared" si="26"/>
        <v>106.848</v>
      </c>
      <c r="I297" s="60">
        <f t="shared" si="27"/>
        <v>9.359089547768793</v>
      </c>
      <c r="J297" s="57">
        <f>table38ws!D293</f>
        <v>3.18</v>
      </c>
      <c r="K297" s="58">
        <f t="shared" si="28"/>
        <v>33.6</v>
      </c>
      <c r="L297" s="59">
        <f t="shared" si="29"/>
        <v>29.761904761904763</v>
      </c>
    </row>
    <row r="298" spans="1:12" ht="12" customHeight="1" x14ac:dyDescent="0.3">
      <c r="A298" s="61">
        <v>37903</v>
      </c>
      <c r="B298" s="62" t="s">
        <v>613</v>
      </c>
      <c r="C298" s="56">
        <f>enrollextractws!G296</f>
        <v>408.24399999999997</v>
      </c>
      <c r="D298" s="57">
        <f>table34ws!D294</f>
        <v>0</v>
      </c>
      <c r="E298" s="58">
        <f t="shared" si="24"/>
        <v>0</v>
      </c>
      <c r="F298" s="59">
        <f t="shared" si="25"/>
        <v>0</v>
      </c>
      <c r="G298" s="57">
        <f>table36ws!D294</f>
        <v>0</v>
      </c>
      <c r="H298" s="58">
        <f t="shared" si="26"/>
        <v>0</v>
      </c>
      <c r="I298" s="60">
        <f t="shared" si="27"/>
        <v>0</v>
      </c>
      <c r="J298" s="57">
        <f>table38ws!D294</f>
        <v>0</v>
      </c>
      <c r="K298" s="58">
        <f t="shared" si="28"/>
        <v>0</v>
      </c>
      <c r="L298" s="59">
        <f t="shared" si="29"/>
        <v>0</v>
      </c>
    </row>
    <row r="299" spans="1:12" ht="12" customHeight="1" x14ac:dyDescent="0.3">
      <c r="A299" s="61">
        <v>38126</v>
      </c>
      <c r="B299" s="62" t="s">
        <v>60</v>
      </c>
      <c r="C299" s="56">
        <f>enrollextractws!G297</f>
        <v>72.87</v>
      </c>
      <c r="D299" s="57">
        <f>table34ws!D295</f>
        <v>9.56</v>
      </c>
      <c r="E299" s="58">
        <f t="shared" si="24"/>
        <v>7.6223849372384942</v>
      </c>
      <c r="F299" s="59">
        <f t="shared" si="25"/>
        <v>131.19253465074789</v>
      </c>
      <c r="G299" s="57">
        <f>table36ws!D295</f>
        <v>2.1</v>
      </c>
      <c r="H299" s="58">
        <f t="shared" si="26"/>
        <v>34.700000000000003</v>
      </c>
      <c r="I299" s="60">
        <f t="shared" si="27"/>
        <v>28.81844380403458</v>
      </c>
      <c r="J299" s="57">
        <f>table38ws!D295</f>
        <v>2.59</v>
      </c>
      <c r="K299" s="58">
        <f t="shared" si="28"/>
        <v>28.135135135135137</v>
      </c>
      <c r="L299" s="59">
        <f t="shared" si="29"/>
        <v>35.542747358309313</v>
      </c>
    </row>
    <row r="300" spans="1:12" ht="12" customHeight="1" x14ac:dyDescent="0.3">
      <c r="A300" s="61">
        <v>38264</v>
      </c>
      <c r="B300" s="62" t="s">
        <v>51</v>
      </c>
      <c r="C300" s="56">
        <f>enrollextractws!G298</f>
        <v>26</v>
      </c>
      <c r="D300" s="57">
        <f>table34ws!D296</f>
        <v>2.64</v>
      </c>
      <c r="E300" s="58">
        <f t="shared" si="24"/>
        <v>9.8484848484848477</v>
      </c>
      <c r="F300" s="59">
        <f t="shared" si="25"/>
        <v>101.53846153846155</v>
      </c>
      <c r="G300" s="57">
        <f>table36ws!D296</f>
        <v>0.19</v>
      </c>
      <c r="H300" s="58">
        <f t="shared" si="26"/>
        <v>136.84210526315789</v>
      </c>
      <c r="I300" s="60">
        <f t="shared" si="27"/>
        <v>7.3076923076923075</v>
      </c>
      <c r="J300" s="57">
        <f>table38ws!D296</f>
        <v>1.91</v>
      </c>
      <c r="K300" s="58">
        <f t="shared" si="28"/>
        <v>13.612565445026178</v>
      </c>
      <c r="L300" s="59">
        <f t="shared" si="29"/>
        <v>73.461538461538453</v>
      </c>
    </row>
    <row r="301" spans="1:12" ht="12" customHeight="1" x14ac:dyDescent="0.3">
      <c r="A301" s="61">
        <v>38265</v>
      </c>
      <c r="B301" s="62" t="s">
        <v>25</v>
      </c>
      <c r="C301" s="56">
        <f>enrollextractws!G299</f>
        <v>189.74600000000001</v>
      </c>
      <c r="D301" s="57">
        <f>table34ws!D297</f>
        <v>16.07</v>
      </c>
      <c r="E301" s="58">
        <f t="shared" si="24"/>
        <v>11.807467330429372</v>
      </c>
      <c r="F301" s="59">
        <f t="shared" si="25"/>
        <v>84.692167423819214</v>
      </c>
      <c r="G301" s="57">
        <f>table36ws!D297</f>
        <v>1.59</v>
      </c>
      <c r="H301" s="58">
        <f t="shared" si="26"/>
        <v>119.33710691823899</v>
      </c>
      <c r="I301" s="60">
        <f t="shared" si="27"/>
        <v>8.3796232858663675</v>
      </c>
      <c r="J301" s="57">
        <f>table38ws!D297</f>
        <v>6.75</v>
      </c>
      <c r="K301" s="58">
        <f t="shared" si="28"/>
        <v>28.110518518518521</v>
      </c>
      <c r="L301" s="59">
        <f t="shared" si="29"/>
        <v>35.57387243999873</v>
      </c>
    </row>
    <row r="302" spans="1:12" ht="12" customHeight="1" x14ac:dyDescent="0.3">
      <c r="A302" s="61">
        <v>38267</v>
      </c>
      <c r="B302" s="62" t="s">
        <v>26</v>
      </c>
      <c r="C302" s="56">
        <f>enrollextractws!G300</f>
        <v>2641.0760000000005</v>
      </c>
      <c r="D302" s="57">
        <f>table34ws!D298</f>
        <v>143.26</v>
      </c>
      <c r="E302" s="58">
        <f t="shared" si="24"/>
        <v>18.435543766578252</v>
      </c>
      <c r="F302" s="59">
        <f t="shared" si="25"/>
        <v>54.243043365658529</v>
      </c>
      <c r="G302" s="57">
        <f>table36ws!D298</f>
        <v>12.5</v>
      </c>
      <c r="H302" s="58">
        <f t="shared" si="26"/>
        <v>211.28608000000003</v>
      </c>
      <c r="I302" s="60">
        <f t="shared" si="27"/>
        <v>4.7329194616133723</v>
      </c>
      <c r="J302" s="57">
        <f>table38ws!D298</f>
        <v>59.22</v>
      </c>
      <c r="K302" s="58">
        <f t="shared" si="28"/>
        <v>44.59770347855455</v>
      </c>
      <c r="L302" s="59">
        <f t="shared" si="29"/>
        <v>22.422679241339512</v>
      </c>
    </row>
    <row r="303" spans="1:12" ht="12" customHeight="1" x14ac:dyDescent="0.3">
      <c r="A303" s="61">
        <v>38300</v>
      </c>
      <c r="B303" s="62" t="s">
        <v>27</v>
      </c>
      <c r="C303" s="56">
        <f>enrollextractws!G301</f>
        <v>532.28</v>
      </c>
      <c r="D303" s="57">
        <f>table34ws!D299</f>
        <v>32.82</v>
      </c>
      <c r="E303" s="58">
        <f t="shared" si="24"/>
        <v>16.218159658744668</v>
      </c>
      <c r="F303" s="59">
        <f t="shared" si="25"/>
        <v>61.659277072217634</v>
      </c>
      <c r="G303" s="57">
        <f>table36ws!D299</f>
        <v>2.6</v>
      </c>
      <c r="H303" s="58">
        <f t="shared" si="26"/>
        <v>204.72307692307692</v>
      </c>
      <c r="I303" s="60">
        <f t="shared" si="27"/>
        <v>4.8846471781769001</v>
      </c>
      <c r="J303" s="57">
        <f>table38ws!D299</f>
        <v>12.02</v>
      </c>
      <c r="K303" s="58">
        <f t="shared" si="28"/>
        <v>44.282861896838604</v>
      </c>
      <c r="L303" s="59">
        <f t="shared" si="29"/>
        <v>22.582099646802437</v>
      </c>
    </row>
    <row r="304" spans="1:12" ht="12" customHeight="1" x14ac:dyDescent="0.3">
      <c r="A304" s="61">
        <v>38301</v>
      </c>
      <c r="B304" s="62" t="s">
        <v>28</v>
      </c>
      <c r="C304" s="56">
        <f>enrollextractws!G302</f>
        <v>177.10599999999999</v>
      </c>
      <c r="D304" s="57">
        <f>table34ws!D300</f>
        <v>13.97</v>
      </c>
      <c r="E304" s="58">
        <f t="shared" si="24"/>
        <v>12.677594846098781</v>
      </c>
      <c r="F304" s="59">
        <f t="shared" si="25"/>
        <v>78.879315212358705</v>
      </c>
      <c r="G304" s="57">
        <f>table36ws!D300</f>
        <v>1.47</v>
      </c>
      <c r="H304" s="58">
        <f t="shared" si="26"/>
        <v>120.48027210884354</v>
      </c>
      <c r="I304" s="60">
        <f t="shared" si="27"/>
        <v>8.3001140559890683</v>
      </c>
      <c r="J304" s="57">
        <f>table38ws!D300</f>
        <v>4.58</v>
      </c>
      <c r="K304" s="58">
        <f t="shared" si="28"/>
        <v>38.669432314410479</v>
      </c>
      <c r="L304" s="59">
        <f t="shared" si="29"/>
        <v>25.860219303693835</v>
      </c>
    </row>
    <row r="305" spans="1:12" ht="12" customHeight="1" x14ac:dyDescent="0.3">
      <c r="A305" s="61">
        <v>38302</v>
      </c>
      <c r="B305" s="62" t="s">
        <v>29</v>
      </c>
      <c r="C305" s="56">
        <f>enrollextractws!G303</f>
        <v>124.85400000000001</v>
      </c>
      <c r="D305" s="57">
        <f>table34ws!D301</f>
        <v>11.02</v>
      </c>
      <c r="E305" s="58">
        <f t="shared" si="24"/>
        <v>11.329764065335755</v>
      </c>
      <c r="F305" s="59">
        <f t="shared" si="25"/>
        <v>88.263091290627443</v>
      </c>
      <c r="G305" s="57">
        <f>table36ws!D301</f>
        <v>1</v>
      </c>
      <c r="H305" s="58">
        <f t="shared" si="26"/>
        <v>124.85400000000001</v>
      </c>
      <c r="I305" s="60">
        <f t="shared" si="27"/>
        <v>8.0093549265542148</v>
      </c>
      <c r="J305" s="57">
        <f>table38ws!D301</f>
        <v>4.1500000000000004</v>
      </c>
      <c r="K305" s="58">
        <f t="shared" si="28"/>
        <v>30.085301204819277</v>
      </c>
      <c r="L305" s="59">
        <f t="shared" si="29"/>
        <v>33.238822945199999</v>
      </c>
    </row>
    <row r="306" spans="1:12" ht="12" customHeight="1" x14ac:dyDescent="0.3">
      <c r="A306" s="61">
        <v>38304</v>
      </c>
      <c r="B306" s="62" t="s">
        <v>30</v>
      </c>
      <c r="C306" s="56">
        <f>enrollextractws!G304</f>
        <v>30.8</v>
      </c>
      <c r="D306" s="57">
        <f>table34ws!D302</f>
        <v>2.97</v>
      </c>
      <c r="E306" s="58">
        <f t="shared" si="24"/>
        <v>10.37037037037037</v>
      </c>
      <c r="F306" s="59">
        <f t="shared" si="25"/>
        <v>96.428571428571431</v>
      </c>
      <c r="G306" s="57">
        <f>table36ws!D302</f>
        <v>0.37</v>
      </c>
      <c r="H306" s="58">
        <f t="shared" si="26"/>
        <v>83.243243243243242</v>
      </c>
      <c r="I306" s="60">
        <f t="shared" si="27"/>
        <v>12.012987012987011</v>
      </c>
      <c r="J306" s="57">
        <f>table38ws!D302</f>
        <v>1.1000000000000001</v>
      </c>
      <c r="K306" s="58">
        <f t="shared" si="28"/>
        <v>28</v>
      </c>
      <c r="L306" s="59">
        <f t="shared" si="29"/>
        <v>35.714285714285722</v>
      </c>
    </row>
    <row r="307" spans="1:12" ht="12" customHeight="1" x14ac:dyDescent="0.3">
      <c r="A307" s="61">
        <v>38306</v>
      </c>
      <c r="B307" s="62" t="s">
        <v>31</v>
      </c>
      <c r="C307" s="56">
        <f>enrollextractws!G305</f>
        <v>160.91</v>
      </c>
      <c r="D307" s="57">
        <f>table34ws!D303</f>
        <v>15.22</v>
      </c>
      <c r="E307" s="58">
        <f t="shared" si="24"/>
        <v>10.572273324572929</v>
      </c>
      <c r="F307" s="59">
        <f t="shared" si="25"/>
        <v>94.587036231433729</v>
      </c>
      <c r="G307" s="57">
        <f>table36ws!D303</f>
        <v>1.52</v>
      </c>
      <c r="H307" s="58">
        <f t="shared" si="26"/>
        <v>105.86184210526315</v>
      </c>
      <c r="I307" s="60">
        <f t="shared" si="27"/>
        <v>9.4462743148343797</v>
      </c>
      <c r="J307" s="57">
        <f>table38ws!D303</f>
        <v>3.6</v>
      </c>
      <c r="K307" s="58">
        <f t="shared" si="28"/>
        <v>44.697222222222223</v>
      </c>
      <c r="L307" s="59">
        <f t="shared" si="29"/>
        <v>22.372754956186689</v>
      </c>
    </row>
    <row r="308" spans="1:12" ht="12" customHeight="1" x14ac:dyDescent="0.3">
      <c r="A308" s="61">
        <v>38308</v>
      </c>
      <c r="B308" s="62" t="s">
        <v>32</v>
      </c>
      <c r="C308" s="56">
        <f>enrollextractws!G306</f>
        <v>65.900000000000006</v>
      </c>
      <c r="D308" s="57">
        <f>table34ws!D304</f>
        <v>6.21</v>
      </c>
      <c r="E308" s="58">
        <f t="shared" si="24"/>
        <v>10.611916264090178</v>
      </c>
      <c r="F308" s="59">
        <f t="shared" si="25"/>
        <v>94.233687405159316</v>
      </c>
      <c r="G308" s="57">
        <f>table36ws!D304</f>
        <v>1.62</v>
      </c>
      <c r="H308" s="58">
        <f t="shared" si="26"/>
        <v>40.679012345679013</v>
      </c>
      <c r="I308" s="60">
        <f t="shared" si="27"/>
        <v>24.582701062215477</v>
      </c>
      <c r="J308" s="57">
        <f>table38ws!D304</f>
        <v>4.13</v>
      </c>
      <c r="K308" s="58">
        <f t="shared" si="28"/>
        <v>15.956416464891044</v>
      </c>
      <c r="L308" s="59">
        <f t="shared" si="29"/>
        <v>62.670713201820938</v>
      </c>
    </row>
    <row r="309" spans="1:12" ht="12" customHeight="1" x14ac:dyDescent="0.3">
      <c r="A309" s="61">
        <v>38320</v>
      </c>
      <c r="B309" s="62" t="s">
        <v>33</v>
      </c>
      <c r="C309" s="56">
        <f>enrollextractws!G307</f>
        <v>142.06</v>
      </c>
      <c r="D309" s="57">
        <f>table34ws!D305</f>
        <v>9.6</v>
      </c>
      <c r="E309" s="58">
        <f t="shared" si="24"/>
        <v>14.797916666666667</v>
      </c>
      <c r="F309" s="59">
        <f t="shared" si="25"/>
        <v>67.57708010699703</v>
      </c>
      <c r="G309" s="57">
        <f>table36ws!D305</f>
        <v>1.46</v>
      </c>
      <c r="H309" s="58">
        <f t="shared" si="26"/>
        <v>97.301369863013704</v>
      </c>
      <c r="I309" s="60">
        <f t="shared" si="27"/>
        <v>10.2773475996058</v>
      </c>
      <c r="J309" s="57">
        <f>table38ws!D305</f>
        <v>7.42</v>
      </c>
      <c r="K309" s="58">
        <f t="shared" si="28"/>
        <v>19.145552560646902</v>
      </c>
      <c r="L309" s="59">
        <f t="shared" si="29"/>
        <v>52.231451499366464</v>
      </c>
    </row>
    <row r="310" spans="1:12" ht="12" customHeight="1" x14ac:dyDescent="0.3">
      <c r="A310" s="61">
        <v>38322</v>
      </c>
      <c r="B310" s="62" t="s">
        <v>353</v>
      </c>
      <c r="C310" s="56">
        <f>enrollextractws!G308</f>
        <v>145.56400000000002</v>
      </c>
      <c r="D310" s="57">
        <f>table34ws!D306</f>
        <v>12.56</v>
      </c>
      <c r="E310" s="58">
        <f t="shared" si="24"/>
        <v>11.589490445859873</v>
      </c>
      <c r="F310" s="59">
        <f t="shared" si="25"/>
        <v>86.285070484460434</v>
      </c>
      <c r="G310" s="57">
        <f>table36ws!D306</f>
        <v>0.69</v>
      </c>
      <c r="H310" s="58">
        <f t="shared" si="26"/>
        <v>210.96231884057977</v>
      </c>
      <c r="I310" s="60">
        <f t="shared" si="27"/>
        <v>4.7401830122832553</v>
      </c>
      <c r="J310" s="57">
        <f>table38ws!D306</f>
        <v>3.88</v>
      </c>
      <c r="K310" s="58">
        <f t="shared" si="28"/>
        <v>37.516494845360832</v>
      </c>
      <c r="L310" s="59">
        <f t="shared" si="29"/>
        <v>26.654942156027584</v>
      </c>
    </row>
    <row r="311" spans="1:12" ht="12" customHeight="1" x14ac:dyDescent="0.3">
      <c r="A311" s="61">
        <v>38324</v>
      </c>
      <c r="B311" s="62" t="s">
        <v>34</v>
      </c>
      <c r="C311" s="56">
        <f>enrollextractws!G309</f>
        <v>136.43600000000001</v>
      </c>
      <c r="D311" s="57">
        <f>table34ws!D307</f>
        <v>11.32</v>
      </c>
      <c r="E311" s="58">
        <f t="shared" si="24"/>
        <v>12.052650176678446</v>
      </c>
      <c r="F311" s="59">
        <f t="shared" si="25"/>
        <v>82.969304289190546</v>
      </c>
      <c r="G311" s="57">
        <f>table36ws!D307</f>
        <v>0.6</v>
      </c>
      <c r="H311" s="58">
        <f t="shared" si="26"/>
        <v>227.39333333333335</v>
      </c>
      <c r="I311" s="60">
        <f t="shared" si="27"/>
        <v>4.3976663050807705</v>
      </c>
      <c r="J311" s="57">
        <f>table38ws!D307</f>
        <v>3.42</v>
      </c>
      <c r="K311" s="58">
        <f t="shared" si="28"/>
        <v>39.893567251461988</v>
      </c>
      <c r="L311" s="59">
        <f t="shared" si="29"/>
        <v>25.066697938960392</v>
      </c>
    </row>
    <row r="312" spans="1:12" ht="12" customHeight="1" x14ac:dyDescent="0.3">
      <c r="A312" s="61">
        <v>39002</v>
      </c>
      <c r="B312" s="62" t="s">
        <v>35</v>
      </c>
      <c r="C312" s="56">
        <f>enrollextractws!G310</f>
        <v>521.20000000000005</v>
      </c>
      <c r="D312" s="57">
        <f>table34ws!D308</f>
        <v>24.94</v>
      </c>
      <c r="E312" s="58">
        <f t="shared" si="24"/>
        <v>20.898155573376105</v>
      </c>
      <c r="F312" s="59">
        <f t="shared" si="25"/>
        <v>47.851112816577128</v>
      </c>
      <c r="G312" s="57">
        <f>table36ws!D308</f>
        <v>3</v>
      </c>
      <c r="H312" s="58">
        <f t="shared" si="26"/>
        <v>173.73333333333335</v>
      </c>
      <c r="I312" s="60">
        <f t="shared" si="27"/>
        <v>5.75594781273983</v>
      </c>
      <c r="J312" s="57">
        <f>table38ws!D308</f>
        <v>13.3</v>
      </c>
      <c r="K312" s="58">
        <f t="shared" si="28"/>
        <v>39.18796992481203</v>
      </c>
      <c r="L312" s="59">
        <f t="shared" si="29"/>
        <v>25.518035303146586</v>
      </c>
    </row>
    <row r="313" spans="1:12" ht="12" customHeight="1" x14ac:dyDescent="0.3">
      <c r="A313" s="61">
        <v>39003</v>
      </c>
      <c r="B313" s="62" t="s">
        <v>36</v>
      </c>
      <c r="C313" s="56">
        <f>enrollextractws!G311</f>
        <v>1268.5239999999999</v>
      </c>
      <c r="D313" s="57">
        <f>table34ws!D309</f>
        <v>69.19</v>
      </c>
      <c r="E313" s="58">
        <f t="shared" si="24"/>
        <v>18.333921086862262</v>
      </c>
      <c r="F313" s="59">
        <f t="shared" si="25"/>
        <v>54.543705913329198</v>
      </c>
      <c r="G313" s="57">
        <f>table36ws!D309</f>
        <v>7.2</v>
      </c>
      <c r="H313" s="58">
        <f t="shared" si="26"/>
        <v>176.18388888888887</v>
      </c>
      <c r="I313" s="60">
        <f t="shared" si="27"/>
        <v>5.675887882294699</v>
      </c>
      <c r="J313" s="57">
        <f>table38ws!D309</f>
        <v>19.739999999999998</v>
      </c>
      <c r="K313" s="58">
        <f t="shared" si="28"/>
        <v>64.261600810536976</v>
      </c>
      <c r="L313" s="59">
        <f t="shared" si="29"/>
        <v>15.561392610624631</v>
      </c>
    </row>
    <row r="314" spans="1:12" ht="12" customHeight="1" x14ac:dyDescent="0.3">
      <c r="A314" s="61">
        <v>39007</v>
      </c>
      <c r="B314" s="62" t="s">
        <v>37</v>
      </c>
      <c r="C314" s="56">
        <f>enrollextractws!G312</f>
        <v>14885.904000000004</v>
      </c>
      <c r="D314" s="57">
        <f>table34ws!D310</f>
        <v>709.1</v>
      </c>
      <c r="E314" s="58">
        <f t="shared" si="24"/>
        <v>20.992672401635883</v>
      </c>
      <c r="F314" s="59">
        <f t="shared" si="25"/>
        <v>47.63566928820714</v>
      </c>
      <c r="G314" s="57">
        <f>table36ws!D310</f>
        <v>59.68</v>
      </c>
      <c r="H314" s="58">
        <f t="shared" si="26"/>
        <v>249.42868632707783</v>
      </c>
      <c r="I314" s="60">
        <f t="shared" si="27"/>
        <v>4.009161956170078</v>
      </c>
      <c r="J314" s="57">
        <f>table38ws!D310</f>
        <v>282.82</v>
      </c>
      <c r="K314" s="58">
        <f t="shared" si="28"/>
        <v>52.63384484831343</v>
      </c>
      <c r="L314" s="59">
        <f t="shared" si="29"/>
        <v>18.999182044973548</v>
      </c>
    </row>
    <row r="315" spans="1:12" ht="12" customHeight="1" x14ac:dyDescent="0.3">
      <c r="A315" s="61">
        <v>39090</v>
      </c>
      <c r="B315" s="62" t="s">
        <v>57</v>
      </c>
      <c r="C315" s="56">
        <f>enrollextractws!G313</f>
        <v>3256.2019999999993</v>
      </c>
      <c r="D315" s="57">
        <f>table34ws!D311</f>
        <v>159.83000000000001</v>
      </c>
      <c r="E315" s="58">
        <f t="shared" si="24"/>
        <v>20.372908715510224</v>
      </c>
      <c r="F315" s="59">
        <f t="shared" si="25"/>
        <v>49.084792651070188</v>
      </c>
      <c r="G315" s="57">
        <f>table36ws!D311</f>
        <v>15.66</v>
      </c>
      <c r="H315" s="58">
        <f t="shared" si="26"/>
        <v>207.9311621966794</v>
      </c>
      <c r="I315" s="60">
        <f t="shared" si="27"/>
        <v>4.8092839449149665</v>
      </c>
      <c r="J315" s="57">
        <f>table38ws!D311</f>
        <v>63.79</v>
      </c>
      <c r="K315" s="58">
        <f t="shared" si="28"/>
        <v>51.045649788368074</v>
      </c>
      <c r="L315" s="59">
        <f t="shared" si="29"/>
        <v>19.590307972294106</v>
      </c>
    </row>
    <row r="316" spans="1:12" ht="12" customHeight="1" x14ac:dyDescent="0.3">
      <c r="A316" s="61">
        <v>39119</v>
      </c>
      <c r="B316" s="62" t="s">
        <v>38</v>
      </c>
      <c r="C316" s="56">
        <f>enrollextractws!G314</f>
        <v>3564.16</v>
      </c>
      <c r="D316" s="57">
        <f>table34ws!D312</f>
        <v>193.88</v>
      </c>
      <c r="E316" s="58">
        <f t="shared" si="24"/>
        <v>18.383329894780275</v>
      </c>
      <c r="F316" s="59">
        <f t="shared" si="25"/>
        <v>54.397108996229129</v>
      </c>
      <c r="G316" s="57">
        <f>table36ws!D312</f>
        <v>18.41</v>
      </c>
      <c r="H316" s="58">
        <f t="shared" si="26"/>
        <v>193.59913090711569</v>
      </c>
      <c r="I316" s="60">
        <f t="shared" si="27"/>
        <v>5.1653124438857958</v>
      </c>
      <c r="J316" s="57">
        <f>table38ws!D312</f>
        <v>63.8</v>
      </c>
      <c r="K316" s="58">
        <f t="shared" si="28"/>
        <v>55.864576802507834</v>
      </c>
      <c r="L316" s="59">
        <f t="shared" si="29"/>
        <v>17.900430957083859</v>
      </c>
    </row>
    <row r="317" spans="1:12" ht="12" customHeight="1" x14ac:dyDescent="0.3">
      <c r="A317" s="61">
        <v>39120</v>
      </c>
      <c r="B317" s="62" t="s">
        <v>39</v>
      </c>
      <c r="C317" s="56">
        <f>enrollextractws!G315</f>
        <v>647.62</v>
      </c>
      <c r="D317" s="57">
        <f>table34ws!D313</f>
        <v>28.83</v>
      </c>
      <c r="E317" s="58">
        <f t="shared" si="24"/>
        <v>22.463406174124177</v>
      </c>
      <c r="F317" s="59">
        <f t="shared" si="25"/>
        <v>44.516846298755446</v>
      </c>
      <c r="G317" s="57">
        <f>table36ws!D313</f>
        <v>2.74</v>
      </c>
      <c r="H317" s="58">
        <f t="shared" si="26"/>
        <v>236.35766423357663</v>
      </c>
      <c r="I317" s="60">
        <f t="shared" si="27"/>
        <v>4.2308761310645133</v>
      </c>
      <c r="J317" s="57">
        <f>table38ws!D313</f>
        <v>9.19</v>
      </c>
      <c r="K317" s="58">
        <f t="shared" si="28"/>
        <v>70.470076169749731</v>
      </c>
      <c r="L317" s="59">
        <f t="shared" si="29"/>
        <v>14.190420308205429</v>
      </c>
    </row>
    <row r="318" spans="1:12" ht="12" customHeight="1" x14ac:dyDescent="0.3">
      <c r="A318" s="61">
        <v>39200</v>
      </c>
      <c r="B318" s="62" t="s">
        <v>40</v>
      </c>
      <c r="C318" s="56">
        <f>enrollextractws!G316</f>
        <v>3427.0039999999999</v>
      </c>
      <c r="D318" s="57">
        <f>table34ws!D314</f>
        <v>167.67</v>
      </c>
      <c r="E318" s="58">
        <f t="shared" si="24"/>
        <v>20.438981332379079</v>
      </c>
      <c r="F318" s="59">
        <f t="shared" si="25"/>
        <v>48.92611739000013</v>
      </c>
      <c r="G318" s="57">
        <f>table36ws!D314</f>
        <v>17.25</v>
      </c>
      <c r="H318" s="58">
        <f t="shared" si="26"/>
        <v>198.66689855072462</v>
      </c>
      <c r="I318" s="60">
        <f t="shared" si="27"/>
        <v>5.0335511718107133</v>
      </c>
      <c r="J318" s="57">
        <f>table38ws!D314</f>
        <v>74.7</v>
      </c>
      <c r="K318" s="58">
        <f t="shared" si="28"/>
        <v>45.876894243641232</v>
      </c>
      <c r="L318" s="59">
        <f t="shared" si="29"/>
        <v>21.797465074449871</v>
      </c>
    </row>
    <row r="319" spans="1:12" ht="12" customHeight="1" x14ac:dyDescent="0.3">
      <c r="A319" s="61">
        <v>39201</v>
      </c>
      <c r="B319" s="62" t="s">
        <v>41</v>
      </c>
      <c r="C319" s="56">
        <f>enrollextractws!G317</f>
        <v>5694.6400000000012</v>
      </c>
      <c r="D319" s="57">
        <f>table34ws!D315</f>
        <v>291.74</v>
      </c>
      <c r="E319" s="58">
        <f t="shared" si="24"/>
        <v>19.519572221841369</v>
      </c>
      <c r="F319" s="59">
        <f t="shared" si="25"/>
        <v>51.230630909065354</v>
      </c>
      <c r="G319" s="57">
        <f>table36ws!D315</f>
        <v>24.6</v>
      </c>
      <c r="H319" s="58">
        <f t="shared" si="26"/>
        <v>231.48943089430898</v>
      </c>
      <c r="I319" s="60">
        <f t="shared" si="27"/>
        <v>4.3198516499726045</v>
      </c>
      <c r="J319" s="57">
        <f>table38ws!D315</f>
        <v>129.66</v>
      </c>
      <c r="K319" s="58">
        <f t="shared" si="28"/>
        <v>43.919790220576907</v>
      </c>
      <c r="L319" s="59">
        <f t="shared" si="29"/>
        <v>22.768779062416581</v>
      </c>
    </row>
    <row r="320" spans="1:12" ht="12" customHeight="1" x14ac:dyDescent="0.3">
      <c r="A320" s="61">
        <v>39202</v>
      </c>
      <c r="B320" s="62" t="s">
        <v>42</v>
      </c>
      <c r="C320" s="56">
        <f>enrollextractws!G318</f>
        <v>3570.9</v>
      </c>
      <c r="D320" s="57">
        <f>table34ws!D316</f>
        <v>164.06</v>
      </c>
      <c r="E320" s="58">
        <f t="shared" si="24"/>
        <v>21.765817383883945</v>
      </c>
      <c r="F320" s="59">
        <f t="shared" si="25"/>
        <v>45.94359965274861</v>
      </c>
      <c r="G320" s="57">
        <f>table36ws!D316</f>
        <v>13.97</v>
      </c>
      <c r="H320" s="58">
        <f t="shared" si="26"/>
        <v>255.61202576950609</v>
      </c>
      <c r="I320" s="60">
        <f t="shared" si="27"/>
        <v>3.9121790024923691</v>
      </c>
      <c r="J320" s="57">
        <f>table38ws!D316</f>
        <v>64.08</v>
      </c>
      <c r="K320" s="58">
        <f t="shared" si="28"/>
        <v>55.725655430711612</v>
      </c>
      <c r="L320" s="59">
        <f t="shared" si="29"/>
        <v>17.945055868268504</v>
      </c>
    </row>
    <row r="321" spans="1:12" ht="12" customHeight="1" x14ac:dyDescent="0.3">
      <c r="A321" s="61">
        <v>39203</v>
      </c>
      <c r="B321" s="62" t="s">
        <v>43</v>
      </c>
      <c r="C321" s="56">
        <f>enrollextractws!G319</f>
        <v>994.05999999999983</v>
      </c>
      <c r="D321" s="57">
        <f>table34ws!D317</f>
        <v>44.35</v>
      </c>
      <c r="E321" s="58">
        <f t="shared" si="24"/>
        <v>22.413979706877111</v>
      </c>
      <c r="F321" s="59">
        <f t="shared" si="25"/>
        <v>44.615013178278986</v>
      </c>
      <c r="G321" s="57">
        <f>table36ws!D317</f>
        <v>5.65</v>
      </c>
      <c r="H321" s="58">
        <f t="shared" si="26"/>
        <v>175.93982300884952</v>
      </c>
      <c r="I321" s="60">
        <f t="shared" si="27"/>
        <v>5.6837615435688003</v>
      </c>
      <c r="J321" s="57">
        <f>table38ws!D317</f>
        <v>21.39</v>
      </c>
      <c r="K321" s="58">
        <f t="shared" si="28"/>
        <v>46.473118279569881</v>
      </c>
      <c r="L321" s="59">
        <f t="shared" si="29"/>
        <v>21.51781582600648</v>
      </c>
    </row>
    <row r="322" spans="1:12" ht="12" customHeight="1" x14ac:dyDescent="0.3">
      <c r="A322" s="61">
        <v>39204</v>
      </c>
      <c r="B322" s="62" t="s">
        <v>44</v>
      </c>
      <c r="C322" s="56">
        <f>enrollextractws!G320</f>
        <v>1370.6599999999999</v>
      </c>
      <c r="D322" s="57">
        <f>table34ws!D318</f>
        <v>73.66</v>
      </c>
      <c r="E322" s="58">
        <f t="shared" si="24"/>
        <v>18.607928319304914</v>
      </c>
      <c r="F322" s="59">
        <f t="shared" si="25"/>
        <v>53.740533757459914</v>
      </c>
      <c r="G322" s="57">
        <f>table36ws!D318</f>
        <v>7.3</v>
      </c>
      <c r="H322" s="58">
        <f t="shared" si="26"/>
        <v>187.76164383561641</v>
      </c>
      <c r="I322" s="60">
        <f t="shared" si="27"/>
        <v>5.3259013905709667</v>
      </c>
      <c r="J322" s="57">
        <f>table38ws!D318</f>
        <v>28.89</v>
      </c>
      <c r="K322" s="58">
        <f t="shared" si="28"/>
        <v>47.444098303911382</v>
      </c>
      <c r="L322" s="59">
        <f t="shared" si="29"/>
        <v>21.077437147067837</v>
      </c>
    </row>
    <row r="323" spans="1:12" ht="12" customHeight="1" x14ac:dyDescent="0.3">
      <c r="A323" s="61">
        <v>39205</v>
      </c>
      <c r="B323" s="62" t="s">
        <v>45</v>
      </c>
      <c r="C323" s="56">
        <f>enrollextractws!G321</f>
        <v>1312.9600000000003</v>
      </c>
      <c r="D323" s="57">
        <f>table34ws!D319</f>
        <v>66.489999999999995</v>
      </c>
      <c r="E323" s="58">
        <f t="shared" si="24"/>
        <v>19.746728831403225</v>
      </c>
      <c r="F323" s="59">
        <f t="shared" si="25"/>
        <v>50.641299049475982</v>
      </c>
      <c r="G323" s="57">
        <f>table36ws!D319</f>
        <v>6.1</v>
      </c>
      <c r="H323" s="58">
        <f t="shared" si="26"/>
        <v>215.23934426229513</v>
      </c>
      <c r="I323" s="60">
        <f t="shared" si="27"/>
        <v>4.6459907384840351</v>
      </c>
      <c r="J323" s="57">
        <f>table38ws!D319</f>
        <v>23.04</v>
      </c>
      <c r="K323" s="58">
        <f t="shared" si="28"/>
        <v>56.986111111111121</v>
      </c>
      <c r="L323" s="59">
        <f t="shared" si="29"/>
        <v>17.548135510601995</v>
      </c>
    </row>
    <row r="324" spans="1:12" ht="12" customHeight="1" x14ac:dyDescent="0.3">
      <c r="A324" s="61">
        <v>39207</v>
      </c>
      <c r="B324" s="62" t="s">
        <v>46</v>
      </c>
      <c r="C324" s="56">
        <f>enrollextractws!G322</f>
        <v>2981.2539999999999</v>
      </c>
      <c r="D324" s="57">
        <f>table34ws!D320</f>
        <v>159.79</v>
      </c>
      <c r="E324" s="58">
        <f t="shared" si="24"/>
        <v>18.657325239376682</v>
      </c>
      <c r="F324" s="59">
        <f t="shared" si="25"/>
        <v>53.598250937357236</v>
      </c>
      <c r="G324" s="57">
        <f>table36ws!D320</f>
        <v>18.61</v>
      </c>
      <c r="H324" s="58">
        <f t="shared" si="26"/>
        <v>160.19634605051047</v>
      </c>
      <c r="I324" s="60">
        <f t="shared" si="27"/>
        <v>6.2423396329195704</v>
      </c>
      <c r="J324" s="57">
        <f>table38ws!D320</f>
        <v>65.849999999999994</v>
      </c>
      <c r="K324" s="58">
        <f t="shared" si="28"/>
        <v>45.273409263477603</v>
      </c>
      <c r="L324" s="59">
        <f t="shared" si="29"/>
        <v>22.088020678546677</v>
      </c>
    </row>
    <row r="325" spans="1:12" ht="12" customHeight="1" x14ac:dyDescent="0.3">
      <c r="A325" s="61">
        <v>39208</v>
      </c>
      <c r="B325" s="62" t="s">
        <v>58</v>
      </c>
      <c r="C325" s="56">
        <f>enrollextractws!G323</f>
        <v>5207.3119999999999</v>
      </c>
      <c r="D325" s="57">
        <f>table34ws!D321</f>
        <v>246.8</v>
      </c>
      <c r="E325" s="58">
        <f t="shared" si="24"/>
        <v>21.09931928687196</v>
      </c>
      <c r="F325" s="59">
        <f t="shared" si="25"/>
        <v>47.394893949123848</v>
      </c>
      <c r="G325" s="57">
        <f>table36ws!D321</f>
        <v>19</v>
      </c>
      <c r="H325" s="58">
        <f t="shared" si="26"/>
        <v>274.06905263157893</v>
      </c>
      <c r="I325" s="60">
        <f t="shared" si="27"/>
        <v>3.6487154985143966</v>
      </c>
      <c r="J325" s="57">
        <f>table38ws!D321</f>
        <v>109.68</v>
      </c>
      <c r="K325" s="58">
        <f t="shared" si="28"/>
        <v>47.477315827862867</v>
      </c>
      <c r="L325" s="59">
        <f t="shared" si="29"/>
        <v>21.062690309318899</v>
      </c>
    </row>
    <row r="326" spans="1:12" ht="12" customHeight="1" x14ac:dyDescent="0.3">
      <c r="A326" s="61">
        <v>39209</v>
      </c>
      <c r="B326" s="62" t="s">
        <v>47</v>
      </c>
      <c r="C326" s="56">
        <f>enrollextractws!G324</f>
        <v>779.60799999999995</v>
      </c>
      <c r="D326" s="57">
        <f>table34ws!D322</f>
        <v>50.29</v>
      </c>
      <c r="E326" s="58">
        <f t="shared" si="24"/>
        <v>15.50224696758799</v>
      </c>
      <c r="F326" s="59">
        <f t="shared" si="25"/>
        <v>64.506777765235867</v>
      </c>
      <c r="G326" s="57">
        <f>table36ws!D322</f>
        <v>6.98</v>
      </c>
      <c r="H326" s="58">
        <f t="shared" si="26"/>
        <v>111.69169054441259</v>
      </c>
      <c r="I326" s="60">
        <f t="shared" si="27"/>
        <v>8.9532175144431569</v>
      </c>
      <c r="J326" s="57">
        <f>table38ws!D322</f>
        <v>23.15</v>
      </c>
      <c r="K326" s="58">
        <f t="shared" si="28"/>
        <v>33.676371490280779</v>
      </c>
      <c r="L326" s="59">
        <f t="shared" si="29"/>
        <v>29.694410524263478</v>
      </c>
    </row>
    <row r="327" spans="1:12" ht="12" customHeight="1" x14ac:dyDescent="0.3">
      <c r="A327" s="61" t="s">
        <v>665</v>
      </c>
      <c r="B327" s="62" t="s">
        <v>667</v>
      </c>
      <c r="C327" s="56">
        <f>enrollextractws!G325</f>
        <v>152.19999999999999</v>
      </c>
      <c r="D327" s="57">
        <f>table34ws!D323</f>
        <v>0</v>
      </c>
      <c r="E327" s="58">
        <f t="shared" si="24"/>
        <v>0</v>
      </c>
      <c r="F327" s="59">
        <f t="shared" si="25"/>
        <v>0</v>
      </c>
      <c r="G327" s="57">
        <f>table36ws!D323</f>
        <v>0</v>
      </c>
      <c r="H327" s="58">
        <f t="shared" si="26"/>
        <v>0</v>
      </c>
      <c r="I327" s="60">
        <f t="shared" si="27"/>
        <v>0</v>
      </c>
      <c r="J327" s="57">
        <f>table38ws!D323</f>
        <v>0</v>
      </c>
      <c r="K327" s="58">
        <f t="shared" si="28"/>
        <v>0</v>
      </c>
      <c r="L327" s="59">
        <f t="shared" si="29"/>
        <v>0</v>
      </c>
    </row>
    <row r="329" spans="1:12" ht="12" customHeight="1" x14ac:dyDescent="0.3">
      <c r="A329" s="39" t="s">
        <v>737</v>
      </c>
      <c r="J329" s="40"/>
      <c r="K329" s="40"/>
      <c r="L329" s="40"/>
    </row>
    <row r="330" spans="1:12" ht="12" customHeight="1" x14ac:dyDescent="0.3">
      <c r="A330" s="39" t="s">
        <v>738</v>
      </c>
      <c r="J330" s="40"/>
      <c r="K330" s="40"/>
      <c r="L330" s="40"/>
    </row>
    <row r="331" spans="1:12" ht="12" customHeight="1" x14ac:dyDescent="0.3">
      <c r="A331" s="39" t="s">
        <v>740</v>
      </c>
      <c r="J331" s="40"/>
      <c r="K331" s="40"/>
      <c r="L331" s="40"/>
    </row>
    <row r="332" spans="1:12" ht="12" customHeight="1" x14ac:dyDescent="0.3">
      <c r="A332" s="39" t="s">
        <v>739</v>
      </c>
    </row>
  </sheetData>
  <autoFilter ref="A8:L8" xr:uid="{00000000-0001-0000-0000-000000000000}"/>
  <mergeCells count="3">
    <mergeCell ref="D3:F3"/>
    <mergeCell ref="G3:I3"/>
    <mergeCell ref="J3:L3"/>
  </mergeCells>
  <phoneticPr fontId="0" type="noConversion"/>
  <pageMargins left="1" right="1" top="1.25" bottom="1" header="0.5" footer="0.5"/>
  <pageSetup orientation="landscape" r:id="rId1"/>
  <headerFooter alignWithMargins="0">
    <oddHeader>&amp;C&amp;"Segoe UI,Regular"&amp;8Washington State Superintendent of Public Instruction
School Apportionment and Financial Services
Staff Summary Profiles—2025–26 Preliminary</oddHeader>
    <oddFooter>&amp;L&amp;"Segoe UI,Regular"&amp;8See introduction for explanation of column headings, glossary for explanation of terms, and appendix for explanation of duty codes.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8E2C-21C3-4DC8-9B53-8C63C2E1EB89}">
  <dimension ref="A1:I328"/>
  <sheetViews>
    <sheetView tabSelected="1" zoomScale="120" zoomScaleNormal="120" workbookViewId="0">
      <pane ySplit="9" topLeftCell="A10" activePane="bottomLeft" state="frozen"/>
      <selection pane="bottomLeft" activeCell="C10" sqref="C10"/>
    </sheetView>
  </sheetViews>
  <sheetFormatPr defaultColWidth="9.109375" defaultRowHeight="12" customHeight="1" x14ac:dyDescent="0.3"/>
  <cols>
    <col min="1" max="1" width="5.5546875" style="64" customWidth="1"/>
    <col min="2" max="2" width="19.5546875" style="40" customWidth="1"/>
    <col min="3" max="3" width="12.109375" style="41" customWidth="1"/>
    <col min="4" max="4" width="9.109375" style="42" customWidth="1"/>
    <col min="5" max="6" width="8.6640625" style="65" customWidth="1"/>
    <col min="7" max="7" width="9.109375" style="66" customWidth="1"/>
    <col min="8" max="9" width="8.6640625" style="65" customWidth="1"/>
    <col min="10" max="16384" width="9.109375" style="40"/>
  </cols>
  <sheetData>
    <row r="1" spans="1:9" ht="12" customHeight="1" x14ac:dyDescent="0.3">
      <c r="A1" s="64" t="s">
        <v>710</v>
      </c>
    </row>
    <row r="3" spans="1:9" ht="12" customHeight="1" x14ac:dyDescent="0.3">
      <c r="C3" s="67"/>
      <c r="D3" s="68" t="s">
        <v>711</v>
      </c>
      <c r="E3" s="69"/>
      <c r="F3" s="70"/>
      <c r="G3" s="68" t="s">
        <v>712</v>
      </c>
      <c r="H3" s="69"/>
      <c r="I3" s="70"/>
    </row>
    <row r="4" spans="1:9" ht="12" customHeight="1" x14ac:dyDescent="0.3">
      <c r="C4" s="67"/>
      <c r="D4" s="68" t="s">
        <v>713</v>
      </c>
      <c r="E4" s="69"/>
      <c r="F4" s="70"/>
      <c r="G4" s="68" t="s">
        <v>714</v>
      </c>
      <c r="H4" s="69"/>
      <c r="I4" s="70"/>
    </row>
    <row r="5" spans="1:9" ht="12" customHeight="1" x14ac:dyDescent="0.3">
      <c r="C5" s="67" t="s">
        <v>81</v>
      </c>
      <c r="D5" s="71"/>
      <c r="E5" s="72" t="s">
        <v>349</v>
      </c>
      <c r="F5" s="73" t="s">
        <v>715</v>
      </c>
      <c r="G5" s="71"/>
      <c r="H5" s="72" t="s">
        <v>349</v>
      </c>
      <c r="I5" s="73" t="s">
        <v>716</v>
      </c>
    </row>
    <row r="6" spans="1:9" ht="12" customHeight="1" x14ac:dyDescent="0.3">
      <c r="A6" s="64" t="s">
        <v>80</v>
      </c>
      <c r="C6" s="67" t="s">
        <v>349</v>
      </c>
      <c r="D6" s="71"/>
      <c r="E6" s="72" t="s">
        <v>717</v>
      </c>
      <c r="F6" s="73" t="s">
        <v>718</v>
      </c>
      <c r="G6" s="71"/>
      <c r="H6" s="72" t="s">
        <v>717</v>
      </c>
      <c r="I6" s="73" t="s">
        <v>718</v>
      </c>
    </row>
    <row r="7" spans="1:9" ht="12" customHeight="1" x14ac:dyDescent="0.3">
      <c r="C7" s="67" t="s">
        <v>356</v>
      </c>
      <c r="D7" s="50" t="s">
        <v>715</v>
      </c>
      <c r="E7" s="50" t="s">
        <v>719</v>
      </c>
      <c r="F7" s="50" t="s">
        <v>349</v>
      </c>
      <c r="G7" s="50" t="s">
        <v>716</v>
      </c>
      <c r="H7" s="50" t="s">
        <v>720</v>
      </c>
      <c r="I7" s="50" t="s">
        <v>349</v>
      </c>
    </row>
    <row r="8" spans="1:9" ht="12" customHeight="1" x14ac:dyDescent="0.3">
      <c r="B8" s="74" t="s">
        <v>721</v>
      </c>
      <c r="C8" s="75">
        <f>SUM(C10:C328)</f>
        <v>1034161.1260000011</v>
      </c>
      <c r="D8" s="76">
        <f>SUM(D10:D328)</f>
        <v>60813.109999999993</v>
      </c>
      <c r="E8" s="77">
        <f>+C8/D8</f>
        <v>17.005562221698597</v>
      </c>
      <c r="F8" s="77">
        <f>+D8/C8*1000</f>
        <v>58.804289265075248</v>
      </c>
      <c r="G8" s="78">
        <f>SUM(G10:G328)</f>
        <v>15247.589999999993</v>
      </c>
      <c r="H8" s="79">
        <f>+C8/G8</f>
        <v>67.824562832552658</v>
      </c>
      <c r="I8" s="79">
        <f>+G8/C8*1000</f>
        <v>14.743921055102565</v>
      </c>
    </row>
    <row r="9" spans="1:9" ht="12" customHeight="1" x14ac:dyDescent="0.3">
      <c r="C9" s="81"/>
      <c r="D9" s="86"/>
      <c r="E9" s="83"/>
      <c r="F9" s="83"/>
      <c r="G9" s="87"/>
      <c r="H9" s="84"/>
      <c r="I9" s="84"/>
    </row>
    <row r="10" spans="1:9" ht="12" customHeight="1" x14ac:dyDescent="0.3">
      <c r="A10" s="80" t="s">
        <v>82</v>
      </c>
      <c r="B10" s="40" t="s">
        <v>83</v>
      </c>
      <c r="C10" s="81">
        <f>enrollextractws!G7</f>
        <v>57.269999999999996</v>
      </c>
      <c r="D10" s="82">
        <v>10.74</v>
      </c>
      <c r="E10" s="83">
        <f>IF(D10=0,0,C10/D10)</f>
        <v>5.3324022346368709</v>
      </c>
      <c r="F10" s="83">
        <f>+D10/C10*1000</f>
        <v>187.53273965426928</v>
      </c>
      <c r="G10" s="82">
        <v>1.67</v>
      </c>
      <c r="H10" s="84">
        <f>IF(G10=0,0,+C10/G10)</f>
        <v>34.293413173652695</v>
      </c>
      <c r="I10" s="84">
        <f>+G10/C10*1000</f>
        <v>29.160118735812816</v>
      </c>
    </row>
    <row r="11" spans="1:9" ht="12" customHeight="1" x14ac:dyDescent="0.3">
      <c r="A11" s="64" t="s">
        <v>84</v>
      </c>
      <c r="B11" s="40" t="s">
        <v>85</v>
      </c>
      <c r="C11" s="81">
        <f>enrollextractws!G8</f>
        <v>8.4</v>
      </c>
      <c r="D11" s="82">
        <v>2</v>
      </c>
      <c r="E11" s="83">
        <f t="shared" ref="E11:E74" si="0">IF(D11=0,0,C11/D11)</f>
        <v>4.2</v>
      </c>
      <c r="F11" s="83">
        <f t="shared" ref="F11:F74" si="1">+D11/C11*1000</f>
        <v>238.09523809523807</v>
      </c>
      <c r="G11" s="82">
        <v>0</v>
      </c>
      <c r="H11" s="84">
        <f t="shared" ref="H11:H74" si="2">IF(G11=0,0,+C11/G11)</f>
        <v>0</v>
      </c>
      <c r="I11" s="84">
        <f t="shared" ref="I11:I74" si="3">+G11/C11*1000</f>
        <v>0</v>
      </c>
    </row>
    <row r="12" spans="1:9" ht="12" customHeight="1" x14ac:dyDescent="0.3">
      <c r="A12" s="80" t="s">
        <v>86</v>
      </c>
      <c r="B12" s="40" t="s">
        <v>87</v>
      </c>
      <c r="C12" s="81">
        <f>enrollextractws!G9</f>
        <v>4311.5560000000005</v>
      </c>
      <c r="D12" s="82">
        <v>241</v>
      </c>
      <c r="E12" s="83">
        <f t="shared" si="0"/>
        <v>17.890273858921162</v>
      </c>
      <c r="F12" s="83">
        <f t="shared" si="1"/>
        <v>55.896293588671924</v>
      </c>
      <c r="G12" s="82">
        <v>62.12</v>
      </c>
      <c r="H12" s="84">
        <f t="shared" si="2"/>
        <v>69.406889890534458</v>
      </c>
      <c r="I12" s="84">
        <f t="shared" si="3"/>
        <v>14.407791525843567</v>
      </c>
    </row>
    <row r="13" spans="1:9" ht="12" customHeight="1" x14ac:dyDescent="0.3">
      <c r="A13" s="80" t="s">
        <v>88</v>
      </c>
      <c r="B13" s="40" t="s">
        <v>89</v>
      </c>
      <c r="C13" s="81">
        <f>enrollextractws!G10</f>
        <v>158.11799999999999</v>
      </c>
      <c r="D13" s="82">
        <v>17</v>
      </c>
      <c r="E13" s="83">
        <f t="shared" si="0"/>
        <v>9.3010588235294112</v>
      </c>
      <c r="F13" s="83">
        <f t="shared" si="1"/>
        <v>107.51464096434309</v>
      </c>
      <c r="G13" s="82">
        <v>2.38</v>
      </c>
      <c r="H13" s="84">
        <f t="shared" si="2"/>
        <v>66.43613445378152</v>
      </c>
      <c r="I13" s="84">
        <f t="shared" si="3"/>
        <v>15.052049735008032</v>
      </c>
    </row>
    <row r="14" spans="1:9" ht="12" customHeight="1" x14ac:dyDescent="0.3">
      <c r="A14" s="80" t="s">
        <v>90</v>
      </c>
      <c r="B14" s="40" t="s">
        <v>91</v>
      </c>
      <c r="C14" s="81">
        <f>enrollextractws!G11</f>
        <v>382.13000000000005</v>
      </c>
      <c r="D14" s="82">
        <v>25</v>
      </c>
      <c r="E14" s="83">
        <f t="shared" si="0"/>
        <v>15.285200000000001</v>
      </c>
      <c r="F14" s="83">
        <f t="shared" si="1"/>
        <v>65.422761887315829</v>
      </c>
      <c r="G14" s="82">
        <v>5.28</v>
      </c>
      <c r="H14" s="84">
        <f t="shared" si="2"/>
        <v>72.373106060606062</v>
      </c>
      <c r="I14" s="84">
        <f t="shared" si="3"/>
        <v>13.817287310601102</v>
      </c>
    </row>
    <row r="15" spans="1:9" ht="12" customHeight="1" x14ac:dyDescent="0.3">
      <c r="A15" s="80" t="s">
        <v>92</v>
      </c>
      <c r="B15" s="40" t="s">
        <v>93</v>
      </c>
      <c r="C15" s="81">
        <f>enrollextractws!G12</f>
        <v>2386.1379999999999</v>
      </c>
      <c r="D15" s="82">
        <v>138.4</v>
      </c>
      <c r="E15" s="83">
        <f t="shared" si="0"/>
        <v>17.240881502890172</v>
      </c>
      <c r="F15" s="83">
        <f t="shared" si="1"/>
        <v>58.001674672630003</v>
      </c>
      <c r="G15" s="82">
        <v>46.06</v>
      </c>
      <c r="H15" s="84">
        <f t="shared" si="2"/>
        <v>51.804993486756402</v>
      </c>
      <c r="I15" s="84">
        <f t="shared" si="3"/>
        <v>19.303158492928745</v>
      </c>
    </row>
    <row r="16" spans="1:9" ht="12" customHeight="1" x14ac:dyDescent="0.3">
      <c r="A16" s="80" t="s">
        <v>94</v>
      </c>
      <c r="B16" s="40" t="s">
        <v>95</v>
      </c>
      <c r="C16" s="81">
        <f>enrollextractws!G13</f>
        <v>645.24800000000005</v>
      </c>
      <c r="D16" s="82">
        <v>37</v>
      </c>
      <c r="E16" s="83">
        <f t="shared" si="0"/>
        <v>17.439135135135135</v>
      </c>
      <c r="F16" s="83">
        <f t="shared" si="1"/>
        <v>57.342293195794483</v>
      </c>
      <c r="G16" s="82">
        <v>8.68</v>
      </c>
      <c r="H16" s="84">
        <f t="shared" si="2"/>
        <v>74.337327188940094</v>
      </c>
      <c r="I16" s="84">
        <f t="shared" si="3"/>
        <v>13.452192025391787</v>
      </c>
    </row>
    <row r="17" spans="1:9" ht="12" customHeight="1" x14ac:dyDescent="0.3">
      <c r="A17" s="80" t="s">
        <v>96</v>
      </c>
      <c r="B17" s="40" t="s">
        <v>97</v>
      </c>
      <c r="C17" s="81">
        <f>enrollextractws!G14</f>
        <v>18039.22</v>
      </c>
      <c r="D17" s="82">
        <v>1041.3900000000001</v>
      </c>
      <c r="E17" s="83">
        <f t="shared" si="0"/>
        <v>17.322251990128578</v>
      </c>
      <c r="F17" s="83">
        <f t="shared" si="1"/>
        <v>57.729214456057413</v>
      </c>
      <c r="G17" s="82">
        <v>291.74</v>
      </c>
      <c r="H17" s="84">
        <f t="shared" si="2"/>
        <v>61.833207650647836</v>
      </c>
      <c r="I17" s="84">
        <f t="shared" si="3"/>
        <v>16.172539610914441</v>
      </c>
    </row>
    <row r="18" spans="1:9" ht="12" customHeight="1" x14ac:dyDescent="0.3">
      <c r="A18" s="80" t="s">
        <v>98</v>
      </c>
      <c r="B18" s="40" t="s">
        <v>99</v>
      </c>
      <c r="C18" s="81">
        <f>enrollextractws!G15</f>
        <v>140.6</v>
      </c>
      <c r="D18" s="82">
        <v>11.16</v>
      </c>
      <c r="E18" s="83">
        <f t="shared" si="0"/>
        <v>12.598566308243727</v>
      </c>
      <c r="F18" s="83">
        <f t="shared" si="1"/>
        <v>79.37411095305832</v>
      </c>
      <c r="G18" s="82">
        <v>1.33</v>
      </c>
      <c r="H18" s="84">
        <f t="shared" si="2"/>
        <v>105.71428571428571</v>
      </c>
      <c r="I18" s="84">
        <f t="shared" si="3"/>
        <v>9.4594594594594597</v>
      </c>
    </row>
    <row r="19" spans="1:9" ht="12" customHeight="1" x14ac:dyDescent="0.3">
      <c r="A19" s="80" t="s">
        <v>100</v>
      </c>
      <c r="B19" s="40" t="s">
        <v>65</v>
      </c>
      <c r="C19" s="81">
        <f>enrollextractws!G16</f>
        <v>1252.5759999999998</v>
      </c>
      <c r="D19" s="82">
        <v>76.55</v>
      </c>
      <c r="E19" s="83">
        <f t="shared" si="0"/>
        <v>16.362847811887654</v>
      </c>
      <c r="F19" s="83">
        <f t="shared" si="1"/>
        <v>61.114056153079744</v>
      </c>
      <c r="G19" s="82">
        <v>21.25</v>
      </c>
      <c r="H19" s="84">
        <f t="shared" si="2"/>
        <v>58.944752941176461</v>
      </c>
      <c r="I19" s="84">
        <f t="shared" si="3"/>
        <v>16.965038448764787</v>
      </c>
    </row>
    <row r="20" spans="1:9" ht="12" customHeight="1" x14ac:dyDescent="0.3">
      <c r="A20" s="80" t="s">
        <v>101</v>
      </c>
      <c r="B20" s="40" t="s">
        <v>102</v>
      </c>
      <c r="C20" s="81">
        <f>enrollextractws!G17</f>
        <v>821.94</v>
      </c>
      <c r="D20" s="82">
        <v>48.53</v>
      </c>
      <c r="E20" s="83">
        <f t="shared" si="0"/>
        <v>16.936740160725325</v>
      </c>
      <c r="F20" s="83">
        <f t="shared" si="1"/>
        <v>59.043239165875853</v>
      </c>
      <c r="G20" s="82">
        <v>11.85</v>
      </c>
      <c r="H20" s="84">
        <f t="shared" si="2"/>
        <v>69.3620253164557</v>
      </c>
      <c r="I20" s="84">
        <f t="shared" si="3"/>
        <v>14.417110738010072</v>
      </c>
    </row>
    <row r="21" spans="1:9" ht="12" customHeight="1" x14ac:dyDescent="0.3">
      <c r="A21" s="80" t="s">
        <v>103</v>
      </c>
      <c r="B21" s="40" t="s">
        <v>104</v>
      </c>
      <c r="C21" s="81">
        <f>enrollextractws!G18</f>
        <v>2365.4360000000001</v>
      </c>
      <c r="D21" s="82">
        <v>141.69999999999999</v>
      </c>
      <c r="E21" s="83">
        <f t="shared" si="0"/>
        <v>16.693267466478478</v>
      </c>
      <c r="F21" s="83">
        <f t="shared" si="1"/>
        <v>59.90438971927373</v>
      </c>
      <c r="G21" s="82">
        <v>34.479999999999997</v>
      </c>
      <c r="H21" s="84">
        <f t="shared" si="2"/>
        <v>68.60313225058006</v>
      </c>
      <c r="I21" s="84">
        <f t="shared" si="3"/>
        <v>14.576593913341977</v>
      </c>
    </row>
    <row r="22" spans="1:9" ht="12" customHeight="1" x14ac:dyDescent="0.3">
      <c r="A22" s="80" t="s">
        <v>105</v>
      </c>
      <c r="B22" s="40" t="s">
        <v>106</v>
      </c>
      <c r="C22" s="81">
        <f>enrollextractws!G19</f>
        <v>13316.121999999999</v>
      </c>
      <c r="D22" s="82">
        <v>720.29</v>
      </c>
      <c r="E22" s="83">
        <f t="shared" si="0"/>
        <v>18.487167668577936</v>
      </c>
      <c r="F22" s="83">
        <f t="shared" si="1"/>
        <v>54.091574108437882</v>
      </c>
      <c r="G22" s="82">
        <v>178.04</v>
      </c>
      <c r="H22" s="84">
        <f t="shared" si="2"/>
        <v>74.792866771512024</v>
      </c>
      <c r="I22" s="84">
        <f t="shared" si="3"/>
        <v>13.370258998828637</v>
      </c>
    </row>
    <row r="23" spans="1:9" ht="12" customHeight="1" x14ac:dyDescent="0.3">
      <c r="A23" s="80" t="s">
        <v>107</v>
      </c>
      <c r="B23" s="40" t="s">
        <v>108</v>
      </c>
      <c r="C23" s="81">
        <f>enrollextractws!G20</f>
        <v>587.75599999999997</v>
      </c>
      <c r="D23" s="82">
        <v>42.27</v>
      </c>
      <c r="E23" s="83">
        <f t="shared" si="0"/>
        <v>13.904802460373785</v>
      </c>
      <c r="F23" s="83">
        <f t="shared" si="1"/>
        <v>71.917598459224592</v>
      </c>
      <c r="G23" s="82">
        <v>7.49</v>
      </c>
      <c r="H23" s="84">
        <f t="shared" si="2"/>
        <v>78.47209612817089</v>
      </c>
      <c r="I23" s="84">
        <f t="shared" si="3"/>
        <v>12.743383308719945</v>
      </c>
    </row>
    <row r="24" spans="1:9" ht="12" customHeight="1" x14ac:dyDescent="0.3">
      <c r="A24" s="64" t="s">
        <v>109</v>
      </c>
      <c r="B24" s="40" t="s">
        <v>110</v>
      </c>
      <c r="C24" s="81">
        <f>enrollextractws!G21</f>
        <v>11.36</v>
      </c>
      <c r="D24" s="82">
        <v>1</v>
      </c>
      <c r="E24" s="83">
        <f t="shared" si="0"/>
        <v>11.36</v>
      </c>
      <c r="F24" s="83">
        <f t="shared" si="1"/>
        <v>88.028169014084511</v>
      </c>
      <c r="G24" s="82">
        <v>0</v>
      </c>
      <c r="H24" s="84">
        <f t="shared" si="2"/>
        <v>0</v>
      </c>
      <c r="I24" s="84">
        <f t="shared" si="3"/>
        <v>0</v>
      </c>
    </row>
    <row r="25" spans="1:9" ht="12" customHeight="1" x14ac:dyDescent="0.3">
      <c r="A25" s="80" t="s">
        <v>111</v>
      </c>
      <c r="B25" s="40" t="s">
        <v>112</v>
      </c>
      <c r="C25" s="81">
        <f>enrollextractws!G22</f>
        <v>400.64600000000002</v>
      </c>
      <c r="D25" s="82">
        <v>28</v>
      </c>
      <c r="E25" s="83">
        <f t="shared" si="0"/>
        <v>14.308785714285715</v>
      </c>
      <c r="F25" s="83">
        <f t="shared" si="1"/>
        <v>69.887132281365595</v>
      </c>
      <c r="G25" s="82">
        <v>8.34</v>
      </c>
      <c r="H25" s="84">
        <f t="shared" si="2"/>
        <v>48.03908872901679</v>
      </c>
      <c r="I25" s="84">
        <f t="shared" si="3"/>
        <v>20.816381543806752</v>
      </c>
    </row>
    <row r="26" spans="1:9" ht="12" customHeight="1" x14ac:dyDescent="0.3">
      <c r="A26" s="80" t="s">
        <v>113</v>
      </c>
      <c r="B26" s="40" t="s">
        <v>114</v>
      </c>
      <c r="C26" s="81">
        <f>enrollextractws!G23</f>
        <v>1192.2619999999999</v>
      </c>
      <c r="D26" s="82">
        <v>80.08</v>
      </c>
      <c r="E26" s="83">
        <f t="shared" si="0"/>
        <v>14.888386613386613</v>
      </c>
      <c r="F26" s="83">
        <f t="shared" si="1"/>
        <v>67.166444959245538</v>
      </c>
      <c r="G26" s="82">
        <v>20.94</v>
      </c>
      <c r="H26" s="84">
        <f t="shared" si="2"/>
        <v>56.937058261700088</v>
      </c>
      <c r="I26" s="84">
        <f t="shared" si="3"/>
        <v>17.563253714368152</v>
      </c>
    </row>
    <row r="27" spans="1:9" ht="12" customHeight="1" x14ac:dyDescent="0.3">
      <c r="A27" s="80" t="s">
        <v>115</v>
      </c>
      <c r="B27" s="40" t="s">
        <v>116</v>
      </c>
      <c r="C27" s="81">
        <f>enrollextractws!G24</f>
        <v>1529.8320000000001</v>
      </c>
      <c r="D27" s="82">
        <v>97.06</v>
      </c>
      <c r="E27" s="83">
        <f t="shared" si="0"/>
        <v>15.761714403461777</v>
      </c>
      <c r="F27" s="83">
        <f t="shared" si="1"/>
        <v>63.444874992809666</v>
      </c>
      <c r="G27" s="82">
        <v>21.26</v>
      </c>
      <c r="H27" s="84">
        <f t="shared" si="2"/>
        <v>71.958231420508</v>
      </c>
      <c r="I27" s="84">
        <f t="shared" si="3"/>
        <v>13.896950776294389</v>
      </c>
    </row>
    <row r="28" spans="1:9" ht="12" customHeight="1" x14ac:dyDescent="0.3">
      <c r="A28" s="80" t="s">
        <v>117</v>
      </c>
      <c r="B28" s="40" t="s">
        <v>118</v>
      </c>
      <c r="C28" s="81">
        <f>enrollextractws!G25</f>
        <v>1168.0159999999998</v>
      </c>
      <c r="D28" s="82">
        <v>75.73</v>
      </c>
      <c r="E28" s="83">
        <f t="shared" si="0"/>
        <v>15.423425326818959</v>
      </c>
      <c r="F28" s="83">
        <f t="shared" si="1"/>
        <v>64.836440596704165</v>
      </c>
      <c r="G28" s="82">
        <v>15.17</v>
      </c>
      <c r="H28" s="84">
        <f t="shared" si="2"/>
        <v>76.995121951219502</v>
      </c>
      <c r="I28" s="84">
        <f t="shared" si="3"/>
        <v>12.987835783071466</v>
      </c>
    </row>
    <row r="29" spans="1:9" ht="12" customHeight="1" x14ac:dyDescent="0.3">
      <c r="A29" s="80" t="s">
        <v>119</v>
      </c>
      <c r="B29" s="40" t="s">
        <v>120</v>
      </c>
      <c r="C29" s="81">
        <f>enrollextractws!G26</f>
        <v>6531.9980000000005</v>
      </c>
      <c r="D29" s="82">
        <v>396.46</v>
      </c>
      <c r="E29" s="83">
        <f t="shared" si="0"/>
        <v>16.4758058820562</v>
      </c>
      <c r="F29" s="83">
        <f t="shared" si="1"/>
        <v>60.695058387954184</v>
      </c>
      <c r="G29" s="82">
        <v>118.86</v>
      </c>
      <c r="H29" s="84">
        <f t="shared" si="2"/>
        <v>54.955392899209158</v>
      </c>
      <c r="I29" s="84">
        <f t="shared" si="3"/>
        <v>18.196576300237691</v>
      </c>
    </row>
    <row r="30" spans="1:9" ht="12" customHeight="1" x14ac:dyDescent="0.3">
      <c r="A30" s="80" t="s">
        <v>683</v>
      </c>
      <c r="B30" s="40" t="s">
        <v>679</v>
      </c>
      <c r="C30" s="81">
        <f>enrollextractws!G27</f>
        <v>214.25200000000001</v>
      </c>
      <c r="D30" s="82">
        <v>16.3</v>
      </c>
      <c r="E30" s="83">
        <f t="shared" si="0"/>
        <v>13.144294478527607</v>
      </c>
      <c r="F30" s="83">
        <f t="shared" si="1"/>
        <v>76.078636372122546</v>
      </c>
      <c r="G30" s="82">
        <v>0</v>
      </c>
      <c r="H30" s="84">
        <f t="shared" si="2"/>
        <v>0</v>
      </c>
      <c r="I30" s="84">
        <f t="shared" si="3"/>
        <v>0</v>
      </c>
    </row>
    <row r="31" spans="1:9" ht="12" customHeight="1" x14ac:dyDescent="0.3">
      <c r="A31" s="80" t="s">
        <v>121</v>
      </c>
      <c r="B31" s="40" t="s">
        <v>122</v>
      </c>
      <c r="C31" s="81">
        <f>enrollextractws!G28</f>
        <v>3260.5020000000004</v>
      </c>
      <c r="D31" s="82">
        <v>196.02</v>
      </c>
      <c r="E31" s="83">
        <f t="shared" si="0"/>
        <v>16.633516988062443</v>
      </c>
      <c r="F31" s="83">
        <f t="shared" si="1"/>
        <v>60.119576678683217</v>
      </c>
      <c r="G31" s="82">
        <v>60.62</v>
      </c>
      <c r="H31" s="84">
        <f t="shared" si="2"/>
        <v>53.785912240184764</v>
      </c>
      <c r="I31" s="84">
        <f t="shared" si="3"/>
        <v>18.592229049391776</v>
      </c>
    </row>
    <row r="32" spans="1:9" ht="12" customHeight="1" x14ac:dyDescent="0.3">
      <c r="A32" s="80" t="s">
        <v>123</v>
      </c>
      <c r="B32" s="40" t="s">
        <v>124</v>
      </c>
      <c r="C32" s="81">
        <f>enrollextractws!G29</f>
        <v>383.14399999999995</v>
      </c>
      <c r="D32" s="82">
        <v>22</v>
      </c>
      <c r="E32" s="83">
        <f t="shared" si="0"/>
        <v>17.415636363636363</v>
      </c>
      <c r="F32" s="83">
        <f t="shared" si="1"/>
        <v>57.419664669158344</v>
      </c>
      <c r="G32" s="82">
        <v>12.79</v>
      </c>
      <c r="H32" s="84">
        <f t="shared" si="2"/>
        <v>29.956528537920249</v>
      </c>
      <c r="I32" s="84">
        <f t="shared" si="3"/>
        <v>33.381705050842505</v>
      </c>
    </row>
    <row r="33" spans="1:9" ht="12" customHeight="1" x14ac:dyDescent="0.3">
      <c r="A33" s="80" t="s">
        <v>125</v>
      </c>
      <c r="B33" s="40" t="s">
        <v>126</v>
      </c>
      <c r="C33" s="81">
        <f>enrollextractws!G30</f>
        <v>2481.7260000000001</v>
      </c>
      <c r="D33" s="82">
        <v>128.34</v>
      </c>
      <c r="E33" s="83">
        <f t="shared" si="0"/>
        <v>19.337120149602619</v>
      </c>
      <c r="F33" s="83">
        <f t="shared" si="1"/>
        <v>51.714008718126017</v>
      </c>
      <c r="G33" s="82">
        <v>23.41</v>
      </c>
      <c r="H33" s="84">
        <f t="shared" si="2"/>
        <v>106.01136266552756</v>
      </c>
      <c r="I33" s="84">
        <f t="shared" si="3"/>
        <v>9.4329510993558525</v>
      </c>
    </row>
    <row r="34" spans="1:9" ht="12" customHeight="1" x14ac:dyDescent="0.3">
      <c r="A34" s="80" t="s">
        <v>127</v>
      </c>
      <c r="B34" s="40" t="s">
        <v>128</v>
      </c>
      <c r="C34" s="81">
        <f>enrollextractws!G31</f>
        <v>459.96400000000006</v>
      </c>
      <c r="D34" s="82">
        <v>34</v>
      </c>
      <c r="E34" s="83">
        <f t="shared" si="0"/>
        <v>13.528352941176472</v>
      </c>
      <c r="F34" s="83">
        <f t="shared" si="1"/>
        <v>73.918828430051036</v>
      </c>
      <c r="G34" s="82">
        <v>7.54</v>
      </c>
      <c r="H34" s="84">
        <f t="shared" si="2"/>
        <v>61.003183023872687</v>
      </c>
      <c r="I34" s="84">
        <f t="shared" si="3"/>
        <v>16.392587245958378</v>
      </c>
    </row>
    <row r="35" spans="1:9" ht="12" customHeight="1" x14ac:dyDescent="0.3">
      <c r="A35" s="80" t="s">
        <v>129</v>
      </c>
      <c r="B35" s="40" t="s">
        <v>130</v>
      </c>
      <c r="C35" s="81">
        <f>enrollextractws!G32</f>
        <v>3735.81</v>
      </c>
      <c r="D35" s="82">
        <v>69.95</v>
      </c>
      <c r="E35" s="83">
        <f t="shared" si="0"/>
        <v>53.406862044317364</v>
      </c>
      <c r="F35" s="83">
        <f t="shared" si="1"/>
        <v>18.724185651839896</v>
      </c>
      <c r="G35" s="82">
        <v>24.71</v>
      </c>
      <c r="H35" s="84">
        <f t="shared" si="2"/>
        <v>151.18615944961553</v>
      </c>
      <c r="I35" s="84">
        <f t="shared" si="3"/>
        <v>6.6143620794419418</v>
      </c>
    </row>
    <row r="36" spans="1:9" ht="12" customHeight="1" x14ac:dyDescent="0.3">
      <c r="A36" s="80" t="s">
        <v>626</v>
      </c>
      <c r="B36" s="40" t="s">
        <v>631</v>
      </c>
      <c r="C36" s="81">
        <f>enrollextractws!G33</f>
        <v>90.046000000000006</v>
      </c>
      <c r="D36" s="57">
        <v>17</v>
      </c>
      <c r="E36" s="83">
        <f t="shared" si="0"/>
        <v>5.2968235294117649</v>
      </c>
      <c r="F36" s="83">
        <f t="shared" si="1"/>
        <v>188.79239499811206</v>
      </c>
      <c r="G36" s="82">
        <v>6.46</v>
      </c>
      <c r="H36" s="84">
        <f t="shared" si="2"/>
        <v>13.939009287925698</v>
      </c>
      <c r="I36" s="84">
        <f t="shared" si="3"/>
        <v>71.741110099282579</v>
      </c>
    </row>
    <row r="37" spans="1:9" ht="12" customHeight="1" x14ac:dyDescent="0.3">
      <c r="A37" s="80" t="s">
        <v>131</v>
      </c>
      <c r="B37" s="40" t="s">
        <v>132</v>
      </c>
      <c r="C37" s="81">
        <f>enrollextractws!G34</f>
        <v>20286.242000000006</v>
      </c>
      <c r="D37" s="82">
        <v>1157.6600000000001</v>
      </c>
      <c r="E37" s="83">
        <f t="shared" si="0"/>
        <v>17.523488761812626</v>
      </c>
      <c r="F37" s="83">
        <f t="shared" si="1"/>
        <v>57.066261952312296</v>
      </c>
      <c r="G37" s="82">
        <v>370.08</v>
      </c>
      <c r="H37" s="84">
        <f t="shared" si="2"/>
        <v>54.815829009943812</v>
      </c>
      <c r="I37" s="84">
        <f t="shared" si="3"/>
        <v>18.242905709199363</v>
      </c>
    </row>
    <row r="38" spans="1:9" ht="12" customHeight="1" x14ac:dyDescent="0.3">
      <c r="A38" s="80" t="s">
        <v>133</v>
      </c>
      <c r="B38" s="40" t="s">
        <v>134</v>
      </c>
      <c r="C38" s="81">
        <f>enrollextractws!G35</f>
        <v>1985.2279999999996</v>
      </c>
      <c r="D38" s="82">
        <v>108.4</v>
      </c>
      <c r="E38" s="83">
        <f t="shared" si="0"/>
        <v>18.313911439114385</v>
      </c>
      <c r="F38" s="83">
        <f t="shared" si="1"/>
        <v>54.603299973605061</v>
      </c>
      <c r="G38" s="82">
        <v>29.03</v>
      </c>
      <c r="H38" s="84">
        <f t="shared" si="2"/>
        <v>68.385394419565955</v>
      </c>
      <c r="I38" s="84">
        <f t="shared" si="3"/>
        <v>14.623005518761577</v>
      </c>
    </row>
    <row r="39" spans="1:9" ht="12" customHeight="1" x14ac:dyDescent="0.3">
      <c r="A39" s="80" t="s">
        <v>135</v>
      </c>
      <c r="B39" s="40" t="s">
        <v>66</v>
      </c>
      <c r="C39" s="81">
        <f>enrollextractws!G36</f>
        <v>1764.7139999999999</v>
      </c>
      <c r="D39" s="82">
        <v>101.41</v>
      </c>
      <c r="E39" s="83">
        <f t="shared" si="0"/>
        <v>17.401774972882357</v>
      </c>
      <c r="F39" s="83">
        <f t="shared" si="1"/>
        <v>57.465402325815973</v>
      </c>
      <c r="G39" s="82">
        <v>15.48</v>
      </c>
      <c r="H39" s="84">
        <f t="shared" si="2"/>
        <v>113.99961240310077</v>
      </c>
      <c r="I39" s="84">
        <f t="shared" si="3"/>
        <v>8.7719596489856144</v>
      </c>
    </row>
    <row r="40" spans="1:9" ht="12" customHeight="1" x14ac:dyDescent="0.3">
      <c r="A40" s="80" t="s">
        <v>136</v>
      </c>
      <c r="B40" s="40" t="s">
        <v>137</v>
      </c>
      <c r="C40" s="81">
        <f>enrollextractws!G37</f>
        <v>172.66</v>
      </c>
      <c r="D40" s="82">
        <v>11.89</v>
      </c>
      <c r="E40" s="83">
        <f t="shared" si="0"/>
        <v>14.521446593776282</v>
      </c>
      <c r="F40" s="83">
        <f t="shared" si="1"/>
        <v>68.863662689679146</v>
      </c>
      <c r="G40" s="82">
        <v>1.42</v>
      </c>
      <c r="H40" s="84">
        <f t="shared" si="2"/>
        <v>121.59154929577466</v>
      </c>
      <c r="I40" s="84">
        <f t="shared" si="3"/>
        <v>8.2242557627707633</v>
      </c>
    </row>
    <row r="41" spans="1:9" ht="12" customHeight="1" x14ac:dyDescent="0.3">
      <c r="A41" s="80" t="s">
        <v>138</v>
      </c>
      <c r="B41" s="40" t="s">
        <v>139</v>
      </c>
      <c r="C41" s="81">
        <f>enrollextractws!G38</f>
        <v>2531.56</v>
      </c>
      <c r="D41" s="82">
        <v>144.96</v>
      </c>
      <c r="E41" s="83">
        <f t="shared" si="0"/>
        <v>17.463852097130243</v>
      </c>
      <c r="F41" s="83">
        <f t="shared" si="1"/>
        <v>57.261135426377415</v>
      </c>
      <c r="G41" s="82">
        <v>37.99</v>
      </c>
      <c r="H41" s="84">
        <f t="shared" si="2"/>
        <v>66.637536193735187</v>
      </c>
      <c r="I41" s="84">
        <f t="shared" si="3"/>
        <v>15.006557221634091</v>
      </c>
    </row>
    <row r="42" spans="1:9" ht="12" customHeight="1" x14ac:dyDescent="0.3">
      <c r="A42" s="80" t="s">
        <v>140</v>
      </c>
      <c r="B42" s="40" t="s">
        <v>141</v>
      </c>
      <c r="C42" s="81">
        <f>enrollextractws!G39</f>
        <v>21094.878000000008</v>
      </c>
      <c r="D42" s="82">
        <v>1283.22</v>
      </c>
      <c r="E42" s="83">
        <f t="shared" si="0"/>
        <v>16.439019030252027</v>
      </c>
      <c r="F42" s="83">
        <f t="shared" si="1"/>
        <v>60.830880368210686</v>
      </c>
      <c r="G42" s="82">
        <v>415.7</v>
      </c>
      <c r="H42" s="84">
        <f t="shared" si="2"/>
        <v>50.745436612942044</v>
      </c>
      <c r="I42" s="84">
        <f t="shared" si="3"/>
        <v>19.706205458974438</v>
      </c>
    </row>
    <row r="43" spans="1:9" ht="12" customHeight="1" x14ac:dyDescent="0.3">
      <c r="A43" s="80" t="s">
        <v>142</v>
      </c>
      <c r="B43" s="40" t="s">
        <v>143</v>
      </c>
      <c r="C43" s="81">
        <f>enrollextractws!G40</f>
        <v>6876.7119999999995</v>
      </c>
      <c r="D43" s="82">
        <v>363.15</v>
      </c>
      <c r="E43" s="83">
        <f t="shared" si="0"/>
        <v>18.936285281564093</v>
      </c>
      <c r="F43" s="83">
        <f t="shared" si="1"/>
        <v>52.808667863362608</v>
      </c>
      <c r="G43" s="82">
        <v>70.27</v>
      </c>
      <c r="H43" s="84">
        <f t="shared" si="2"/>
        <v>97.861277927992035</v>
      </c>
      <c r="I43" s="84">
        <f t="shared" si="3"/>
        <v>10.218546305269147</v>
      </c>
    </row>
    <row r="44" spans="1:9" ht="12" customHeight="1" x14ac:dyDescent="0.3">
      <c r="A44" s="80" t="s">
        <v>144</v>
      </c>
      <c r="B44" s="40" t="s">
        <v>145</v>
      </c>
      <c r="C44" s="81">
        <f>enrollextractws!G41</f>
        <v>12311.99</v>
      </c>
      <c r="D44" s="82">
        <v>685.64</v>
      </c>
      <c r="E44" s="83">
        <f t="shared" si="0"/>
        <v>17.95693075083134</v>
      </c>
      <c r="F44" s="83">
        <f t="shared" si="1"/>
        <v>55.688804165695387</v>
      </c>
      <c r="G44" s="82">
        <v>163.55000000000001</v>
      </c>
      <c r="H44" s="84">
        <f t="shared" si="2"/>
        <v>75.279669825741351</v>
      </c>
      <c r="I44" s="84">
        <f t="shared" si="3"/>
        <v>13.283798963449451</v>
      </c>
    </row>
    <row r="45" spans="1:9" ht="12" customHeight="1" x14ac:dyDescent="0.3">
      <c r="A45" s="80" t="s">
        <v>146</v>
      </c>
      <c r="B45" s="40" t="s">
        <v>147</v>
      </c>
      <c r="C45" s="81">
        <f>enrollextractws!G42</f>
        <v>4115.4000000000005</v>
      </c>
      <c r="D45" s="82">
        <v>217.39</v>
      </c>
      <c r="E45" s="83">
        <f t="shared" si="0"/>
        <v>18.930953585721518</v>
      </c>
      <c r="F45" s="83">
        <f t="shared" si="1"/>
        <v>52.823540846576265</v>
      </c>
      <c r="G45" s="82">
        <v>48.99</v>
      </c>
      <c r="H45" s="84">
        <f t="shared" si="2"/>
        <v>84.004898958971225</v>
      </c>
      <c r="I45" s="84">
        <f t="shared" si="3"/>
        <v>11.90406764834524</v>
      </c>
    </row>
    <row r="46" spans="1:9" ht="12" customHeight="1" x14ac:dyDescent="0.3">
      <c r="A46" s="80" t="s">
        <v>694</v>
      </c>
      <c r="B46" s="40" t="s">
        <v>701</v>
      </c>
      <c r="C46" s="81">
        <f>enrollextractws!G43</f>
        <v>62.811999999999991</v>
      </c>
      <c r="D46" s="82">
        <v>6</v>
      </c>
      <c r="E46" s="83">
        <f t="shared" si="0"/>
        <v>10.468666666666666</v>
      </c>
      <c r="F46" s="83">
        <f t="shared" si="1"/>
        <v>95.523148442972683</v>
      </c>
      <c r="G46" s="82">
        <v>2.14</v>
      </c>
      <c r="H46" s="84">
        <f t="shared" si="2"/>
        <v>29.351401869158874</v>
      </c>
      <c r="I46" s="84">
        <f t="shared" si="3"/>
        <v>34.069922944660263</v>
      </c>
    </row>
    <row r="47" spans="1:9" ht="12" customHeight="1" x14ac:dyDescent="0.3">
      <c r="A47" s="80" t="s">
        <v>148</v>
      </c>
      <c r="B47" s="40" t="s">
        <v>149</v>
      </c>
      <c r="C47" s="81">
        <f>enrollextractws!G44</f>
        <v>317.59999999999997</v>
      </c>
      <c r="D47" s="82">
        <v>25</v>
      </c>
      <c r="E47" s="83">
        <f t="shared" si="0"/>
        <v>12.703999999999999</v>
      </c>
      <c r="F47" s="83">
        <f t="shared" si="1"/>
        <v>78.715365239294712</v>
      </c>
      <c r="G47" s="82">
        <v>4.58</v>
      </c>
      <c r="H47" s="84">
        <f t="shared" si="2"/>
        <v>69.344978165938855</v>
      </c>
      <c r="I47" s="84">
        <f t="shared" si="3"/>
        <v>14.420654911838794</v>
      </c>
    </row>
    <row r="48" spans="1:9" ht="12" customHeight="1" x14ac:dyDescent="0.3">
      <c r="A48" s="80" t="s">
        <v>150</v>
      </c>
      <c r="B48" s="40" t="s">
        <v>151</v>
      </c>
      <c r="C48" s="81">
        <f>enrollextractws!G45</f>
        <v>683.23199999999997</v>
      </c>
      <c r="D48" s="82">
        <v>4</v>
      </c>
      <c r="E48" s="83">
        <f t="shared" si="0"/>
        <v>170.80799999999999</v>
      </c>
      <c r="F48" s="83">
        <f t="shared" si="1"/>
        <v>5.8545267200599502</v>
      </c>
      <c r="G48" s="82">
        <v>0.59</v>
      </c>
      <c r="H48" s="85">
        <f t="shared" si="2"/>
        <v>1158.0203389830508</v>
      </c>
      <c r="I48" s="84">
        <f t="shared" si="3"/>
        <v>0.86354269120884264</v>
      </c>
    </row>
    <row r="49" spans="1:9" ht="12" customHeight="1" x14ac:dyDescent="0.3">
      <c r="A49" s="80" t="s">
        <v>152</v>
      </c>
      <c r="B49" s="40" t="s">
        <v>153</v>
      </c>
      <c r="C49" s="81">
        <f>enrollextractws!G46</f>
        <v>6137.1420000000007</v>
      </c>
      <c r="D49" s="82">
        <v>367.73</v>
      </c>
      <c r="E49" s="83">
        <f t="shared" si="0"/>
        <v>16.68926114268621</v>
      </c>
      <c r="F49" s="83">
        <f t="shared" si="1"/>
        <v>59.918770007277004</v>
      </c>
      <c r="G49" s="84">
        <v>120.32</v>
      </c>
      <c r="H49" s="84">
        <f t="shared" si="2"/>
        <v>51.006831781914904</v>
      </c>
      <c r="I49" s="84">
        <f t="shared" si="3"/>
        <v>19.605216890858966</v>
      </c>
    </row>
    <row r="50" spans="1:9" ht="12" customHeight="1" x14ac:dyDescent="0.3">
      <c r="A50" s="80" t="s">
        <v>154</v>
      </c>
      <c r="B50" s="40" t="s">
        <v>155</v>
      </c>
      <c r="C50" s="81">
        <f>enrollextractws!G47</f>
        <v>636.58000000000004</v>
      </c>
      <c r="D50" s="82">
        <v>34.32</v>
      </c>
      <c r="E50" s="83">
        <f t="shared" si="0"/>
        <v>18.548368298368299</v>
      </c>
      <c r="F50" s="83">
        <f t="shared" si="1"/>
        <v>53.913098118068426</v>
      </c>
      <c r="G50" s="84">
        <v>10</v>
      </c>
      <c r="H50" s="84">
        <f t="shared" si="2"/>
        <v>63.658000000000001</v>
      </c>
      <c r="I50" s="84">
        <f t="shared" si="3"/>
        <v>15.708944673096862</v>
      </c>
    </row>
    <row r="51" spans="1:9" ht="12" customHeight="1" x14ac:dyDescent="0.3">
      <c r="A51" s="80" t="s">
        <v>156</v>
      </c>
      <c r="B51" s="40" t="s">
        <v>157</v>
      </c>
      <c r="C51" s="81">
        <f>enrollextractws!G48</f>
        <v>1325.5839999999998</v>
      </c>
      <c r="D51" s="82">
        <v>78.09</v>
      </c>
      <c r="E51" s="83">
        <f t="shared" si="0"/>
        <v>16.97508003585606</v>
      </c>
      <c r="F51" s="83">
        <f t="shared" si="1"/>
        <v>58.909884247244996</v>
      </c>
      <c r="G51" s="84">
        <v>21.01</v>
      </c>
      <c r="H51" s="84">
        <f t="shared" si="2"/>
        <v>63.093003331746772</v>
      </c>
      <c r="I51" s="84">
        <f t="shared" si="3"/>
        <v>15.849617979698007</v>
      </c>
    </row>
    <row r="52" spans="1:9" ht="12" customHeight="1" x14ac:dyDescent="0.3">
      <c r="A52" s="80" t="s">
        <v>158</v>
      </c>
      <c r="B52" s="40" t="s">
        <v>159</v>
      </c>
      <c r="C52" s="81">
        <f>enrollextractws!G49</f>
        <v>1123.4279999999997</v>
      </c>
      <c r="D52" s="82">
        <v>86.41</v>
      </c>
      <c r="E52" s="83">
        <f t="shared" si="0"/>
        <v>13.001134127994442</v>
      </c>
      <c r="F52" s="83">
        <f t="shared" si="1"/>
        <v>76.916366691946465</v>
      </c>
      <c r="G52" s="82">
        <v>3.68</v>
      </c>
      <c r="H52" s="84">
        <f t="shared" si="2"/>
        <v>305.27934782608685</v>
      </c>
      <c r="I52" s="84">
        <f t="shared" si="3"/>
        <v>3.2756883396176715</v>
      </c>
    </row>
    <row r="53" spans="1:9" ht="12" customHeight="1" x14ac:dyDescent="0.3">
      <c r="A53" s="80" t="s">
        <v>160</v>
      </c>
      <c r="B53" s="40" t="s">
        <v>161</v>
      </c>
      <c r="C53" s="81">
        <f>enrollextractws!G50</f>
        <v>2258.0219999999999</v>
      </c>
      <c r="D53" s="82">
        <v>136.77000000000001</v>
      </c>
      <c r="E53" s="83">
        <f t="shared" si="0"/>
        <v>16.509629304672075</v>
      </c>
      <c r="F53" s="83">
        <f t="shared" si="1"/>
        <v>60.570711888546711</v>
      </c>
      <c r="G53" s="82">
        <v>53.43</v>
      </c>
      <c r="H53" s="84">
        <f t="shared" si="2"/>
        <v>42.261313868613136</v>
      </c>
      <c r="I53" s="84">
        <f t="shared" si="3"/>
        <v>23.662302670213133</v>
      </c>
    </row>
    <row r="54" spans="1:9" ht="12" customHeight="1" x14ac:dyDescent="0.3">
      <c r="A54" s="80" t="s">
        <v>162</v>
      </c>
      <c r="B54" s="40" t="s">
        <v>163</v>
      </c>
      <c r="C54" s="81">
        <f>enrollextractws!G51</f>
        <v>4925.7640000000001</v>
      </c>
      <c r="D54" s="82">
        <v>276.62</v>
      </c>
      <c r="E54" s="83">
        <f t="shared" si="0"/>
        <v>17.806969850336202</v>
      </c>
      <c r="F54" s="83">
        <f t="shared" si="1"/>
        <v>56.157785878495197</v>
      </c>
      <c r="G54" s="82">
        <v>82.68</v>
      </c>
      <c r="H54" s="84">
        <f t="shared" si="2"/>
        <v>59.576245766811802</v>
      </c>
      <c r="I54" s="84">
        <f t="shared" si="3"/>
        <v>16.785213420699815</v>
      </c>
    </row>
    <row r="55" spans="1:9" ht="12" customHeight="1" x14ac:dyDescent="0.3">
      <c r="A55" s="80" t="s">
        <v>164</v>
      </c>
      <c r="B55" s="40" t="s">
        <v>165</v>
      </c>
      <c r="C55" s="81">
        <f>enrollextractws!G52</f>
        <v>111.006</v>
      </c>
      <c r="D55" s="82">
        <v>8.52</v>
      </c>
      <c r="E55" s="83">
        <f t="shared" si="0"/>
        <v>13.028873239436621</v>
      </c>
      <c r="F55" s="83">
        <f t="shared" si="1"/>
        <v>76.75260796713691</v>
      </c>
      <c r="G55" s="82">
        <v>3.97</v>
      </c>
      <c r="H55" s="84">
        <f t="shared" si="2"/>
        <v>27.961209068010074</v>
      </c>
      <c r="I55" s="84">
        <f t="shared" si="3"/>
        <v>35.763832585625998</v>
      </c>
    </row>
    <row r="56" spans="1:9" ht="12" customHeight="1" x14ac:dyDescent="0.3">
      <c r="A56" s="80" t="s">
        <v>166</v>
      </c>
      <c r="B56" s="40" t="s">
        <v>167</v>
      </c>
      <c r="C56" s="81">
        <f>enrollextractws!G53</f>
        <v>726.428</v>
      </c>
      <c r="D56" s="82">
        <v>44.5</v>
      </c>
      <c r="E56" s="83">
        <f t="shared" si="0"/>
        <v>16.324224719101124</v>
      </c>
      <c r="F56" s="83">
        <f t="shared" si="1"/>
        <v>61.258651924209971</v>
      </c>
      <c r="G56" s="82">
        <v>15.29</v>
      </c>
      <c r="H56" s="84">
        <f t="shared" si="2"/>
        <v>47.510006540222371</v>
      </c>
      <c r="I56" s="84">
        <f t="shared" si="3"/>
        <v>21.048197481374615</v>
      </c>
    </row>
    <row r="57" spans="1:9" ht="12" customHeight="1" x14ac:dyDescent="0.3">
      <c r="A57" s="80" t="s">
        <v>168</v>
      </c>
      <c r="B57" s="40" t="s">
        <v>169</v>
      </c>
      <c r="C57" s="81">
        <f>enrollextractws!G54</f>
        <v>26</v>
      </c>
      <c r="D57" s="82">
        <v>3</v>
      </c>
      <c r="E57" s="83">
        <f t="shared" si="0"/>
        <v>8.6666666666666661</v>
      </c>
      <c r="F57" s="83">
        <f t="shared" si="1"/>
        <v>115.38461538461539</v>
      </c>
      <c r="G57" s="82">
        <v>1.07</v>
      </c>
      <c r="H57" s="84">
        <f t="shared" si="2"/>
        <v>24.299065420560748</v>
      </c>
      <c r="I57" s="84">
        <f t="shared" si="3"/>
        <v>41.15384615384616</v>
      </c>
    </row>
    <row r="58" spans="1:9" ht="12" customHeight="1" x14ac:dyDescent="0.3">
      <c r="A58" s="80" t="s">
        <v>170</v>
      </c>
      <c r="B58" s="40" t="s">
        <v>171</v>
      </c>
      <c r="C58" s="81">
        <f>enrollextractws!G55</f>
        <v>5594.1359999999995</v>
      </c>
      <c r="D58" s="82">
        <v>324.33</v>
      </c>
      <c r="E58" s="83">
        <f t="shared" si="0"/>
        <v>17.248284155027285</v>
      </c>
      <c r="F58" s="83">
        <f t="shared" si="1"/>
        <v>57.976781401095721</v>
      </c>
      <c r="G58" s="82">
        <v>76.099999999999994</v>
      </c>
      <c r="H58" s="84">
        <f t="shared" si="2"/>
        <v>73.510328515111695</v>
      </c>
      <c r="I58" s="84">
        <f t="shared" si="3"/>
        <v>13.603530554137404</v>
      </c>
    </row>
    <row r="59" spans="1:9" ht="12" customHeight="1" x14ac:dyDescent="0.3">
      <c r="A59" s="80" t="s">
        <v>172</v>
      </c>
      <c r="B59" s="40" t="s">
        <v>173</v>
      </c>
      <c r="C59" s="81">
        <f>enrollextractws!G56</f>
        <v>105.2</v>
      </c>
      <c r="D59" s="82">
        <v>11</v>
      </c>
      <c r="E59" s="83">
        <f t="shared" si="0"/>
        <v>9.5636363636363644</v>
      </c>
      <c r="F59" s="83">
        <f t="shared" si="1"/>
        <v>104.56273764258555</v>
      </c>
      <c r="G59" s="82">
        <v>2.23</v>
      </c>
      <c r="H59" s="84">
        <f t="shared" si="2"/>
        <v>47.174887892376681</v>
      </c>
      <c r="I59" s="84">
        <f t="shared" si="3"/>
        <v>21.197718631178706</v>
      </c>
    </row>
    <row r="60" spans="1:9" ht="12" customHeight="1" x14ac:dyDescent="0.3">
      <c r="A60" s="80" t="s">
        <v>174</v>
      </c>
      <c r="B60" s="40" t="s">
        <v>175</v>
      </c>
      <c r="C60" s="81">
        <f>enrollextractws!G57</f>
        <v>282.65000000000003</v>
      </c>
      <c r="D60" s="82">
        <v>17.899999999999999</v>
      </c>
      <c r="E60" s="83">
        <f t="shared" si="0"/>
        <v>15.790502793296092</v>
      </c>
      <c r="F60" s="83">
        <f t="shared" si="1"/>
        <v>63.329205731470012</v>
      </c>
      <c r="G60" s="82">
        <v>1.84</v>
      </c>
      <c r="H60" s="84">
        <f t="shared" si="2"/>
        <v>153.61413043478262</v>
      </c>
      <c r="I60" s="84">
        <f t="shared" si="3"/>
        <v>6.5098177958606041</v>
      </c>
    </row>
    <row r="61" spans="1:9" ht="12" customHeight="1" x14ac:dyDescent="0.3">
      <c r="A61" s="80" t="s">
        <v>357</v>
      </c>
      <c r="B61" s="40" t="s">
        <v>176</v>
      </c>
      <c r="C61" s="81">
        <f>enrollextractws!G58</f>
        <v>16</v>
      </c>
      <c r="D61" s="82">
        <v>3</v>
      </c>
      <c r="E61" s="83">
        <f t="shared" si="0"/>
        <v>5.333333333333333</v>
      </c>
      <c r="F61" s="83">
        <f t="shared" si="1"/>
        <v>187.5</v>
      </c>
      <c r="G61" s="82">
        <v>1.25</v>
      </c>
      <c r="H61" s="84">
        <f t="shared" si="2"/>
        <v>12.8</v>
      </c>
      <c r="I61" s="84">
        <f t="shared" si="3"/>
        <v>78.125</v>
      </c>
    </row>
    <row r="62" spans="1:9" ht="12" customHeight="1" x14ac:dyDescent="0.3">
      <c r="A62" s="80" t="s">
        <v>358</v>
      </c>
      <c r="B62" s="40" t="s">
        <v>177</v>
      </c>
      <c r="C62" s="81">
        <f>enrollextractws!G59</f>
        <v>210.512</v>
      </c>
      <c r="D62" s="82">
        <v>16.649999999999999</v>
      </c>
      <c r="E62" s="83">
        <f t="shared" si="0"/>
        <v>12.643363363363365</v>
      </c>
      <c r="F62" s="83">
        <f t="shared" si="1"/>
        <v>79.092878315725471</v>
      </c>
      <c r="G62" s="82">
        <v>3.44</v>
      </c>
      <c r="H62" s="84">
        <f t="shared" si="2"/>
        <v>61.195348837209302</v>
      </c>
      <c r="I62" s="84">
        <f t="shared" si="3"/>
        <v>16.341111195561297</v>
      </c>
    </row>
    <row r="63" spans="1:9" ht="12" customHeight="1" x14ac:dyDescent="0.3">
      <c r="A63" s="80" t="s">
        <v>359</v>
      </c>
      <c r="B63" s="40" t="s">
        <v>178</v>
      </c>
      <c r="C63" s="81">
        <f>enrollextractws!G60</f>
        <v>44.8</v>
      </c>
      <c r="D63" s="82">
        <v>3.5</v>
      </c>
      <c r="E63" s="83">
        <f t="shared" si="0"/>
        <v>12.799999999999999</v>
      </c>
      <c r="F63" s="83">
        <f t="shared" si="1"/>
        <v>78.125</v>
      </c>
      <c r="G63" s="82">
        <v>0.52</v>
      </c>
      <c r="H63" s="84">
        <f t="shared" si="2"/>
        <v>86.153846153846146</v>
      </c>
      <c r="I63" s="84">
        <f t="shared" si="3"/>
        <v>11.607142857142858</v>
      </c>
    </row>
    <row r="64" spans="1:9" ht="12" customHeight="1" x14ac:dyDescent="0.3">
      <c r="A64" s="80" t="s">
        <v>360</v>
      </c>
      <c r="B64" s="40" t="s">
        <v>179</v>
      </c>
      <c r="C64" s="81">
        <f>enrollextractws!G61</f>
        <v>180.7</v>
      </c>
      <c r="D64" s="82">
        <v>18.149999999999999</v>
      </c>
      <c r="E64" s="83">
        <f t="shared" si="0"/>
        <v>9.9559228650137737</v>
      </c>
      <c r="F64" s="83">
        <f t="shared" si="1"/>
        <v>100.44272274488101</v>
      </c>
      <c r="G64" s="82">
        <v>3.84</v>
      </c>
      <c r="H64" s="84">
        <f t="shared" si="2"/>
        <v>47.057291666666664</v>
      </c>
      <c r="I64" s="84">
        <f t="shared" si="3"/>
        <v>21.250691754288876</v>
      </c>
    </row>
    <row r="65" spans="1:9" ht="12" customHeight="1" x14ac:dyDescent="0.3">
      <c r="A65" s="80" t="s">
        <v>361</v>
      </c>
      <c r="B65" s="40" t="s">
        <v>180</v>
      </c>
      <c r="C65" s="81">
        <f>enrollextractws!G62</f>
        <v>513.12400000000002</v>
      </c>
      <c r="D65" s="82">
        <v>25.5</v>
      </c>
      <c r="E65" s="83">
        <f t="shared" si="0"/>
        <v>20.12250980392157</v>
      </c>
      <c r="F65" s="83">
        <f t="shared" si="1"/>
        <v>49.695590149749378</v>
      </c>
      <c r="G65" s="82">
        <v>4.62</v>
      </c>
      <c r="H65" s="84">
        <f t="shared" si="2"/>
        <v>111.06580086580087</v>
      </c>
      <c r="I65" s="84">
        <f t="shared" si="3"/>
        <v>9.0036716271310642</v>
      </c>
    </row>
    <row r="66" spans="1:9" ht="12" customHeight="1" x14ac:dyDescent="0.3">
      <c r="A66" s="80" t="s">
        <v>362</v>
      </c>
      <c r="B66" s="40" t="s">
        <v>181</v>
      </c>
      <c r="C66" s="81">
        <f>enrollextractws!G63</f>
        <v>17633.670000000002</v>
      </c>
      <c r="D66" s="82">
        <v>1046.75</v>
      </c>
      <c r="E66" s="83">
        <f t="shared" si="0"/>
        <v>16.846114162885122</v>
      </c>
      <c r="F66" s="83">
        <f t="shared" si="1"/>
        <v>59.360870425725324</v>
      </c>
      <c r="G66" s="82">
        <v>176.16</v>
      </c>
      <c r="H66" s="84">
        <f t="shared" si="2"/>
        <v>100.10030653950955</v>
      </c>
      <c r="I66" s="84">
        <f t="shared" si="3"/>
        <v>9.9899793973687832</v>
      </c>
    </row>
    <row r="67" spans="1:9" ht="12" customHeight="1" x14ac:dyDescent="0.3">
      <c r="A67" s="80" t="s">
        <v>363</v>
      </c>
      <c r="B67" s="40" t="s">
        <v>182</v>
      </c>
      <c r="C67" s="81">
        <f>enrollextractws!G64</f>
        <v>1921.1539999999998</v>
      </c>
      <c r="D67" s="82">
        <v>117.22</v>
      </c>
      <c r="E67" s="83">
        <f t="shared" si="0"/>
        <v>16.389302166865722</v>
      </c>
      <c r="F67" s="83">
        <f t="shared" si="1"/>
        <v>61.01541052929646</v>
      </c>
      <c r="G67" s="82">
        <v>33.54</v>
      </c>
      <c r="H67" s="84">
        <f t="shared" si="2"/>
        <v>57.279487179487177</v>
      </c>
      <c r="I67" s="84">
        <f t="shared" si="3"/>
        <v>17.458256860199654</v>
      </c>
    </row>
    <row r="68" spans="1:9" ht="12" customHeight="1" x14ac:dyDescent="0.3">
      <c r="A68" s="64" t="s">
        <v>364</v>
      </c>
      <c r="B68" s="40" t="s">
        <v>183</v>
      </c>
      <c r="C68" s="81">
        <f>enrollextractws!G65</f>
        <v>11</v>
      </c>
      <c r="D68" s="82">
        <v>2</v>
      </c>
      <c r="E68" s="83">
        <f t="shared" si="0"/>
        <v>5.5</v>
      </c>
      <c r="F68" s="83">
        <f t="shared" si="1"/>
        <v>181.81818181818181</v>
      </c>
      <c r="G68" s="82">
        <v>0</v>
      </c>
      <c r="H68" s="84">
        <f t="shared" si="2"/>
        <v>0</v>
      </c>
      <c r="I68" s="84">
        <f t="shared" si="3"/>
        <v>0</v>
      </c>
    </row>
    <row r="69" spans="1:9" ht="12" customHeight="1" x14ac:dyDescent="0.3">
      <c r="A69" s="80" t="s">
        <v>365</v>
      </c>
      <c r="B69" s="40" t="s">
        <v>184</v>
      </c>
      <c r="C69" s="81">
        <f>enrollextractws!G66</f>
        <v>37.048000000000002</v>
      </c>
      <c r="D69" s="82">
        <v>11.79</v>
      </c>
      <c r="E69" s="83">
        <f t="shared" si="0"/>
        <v>3.142324003392706</v>
      </c>
      <c r="F69" s="83">
        <f t="shared" si="1"/>
        <v>318.23580220254797</v>
      </c>
      <c r="G69" s="82">
        <v>1.61</v>
      </c>
      <c r="H69" s="84">
        <f t="shared" si="2"/>
        <v>23.011180124223603</v>
      </c>
      <c r="I69" s="84">
        <f t="shared" si="3"/>
        <v>43.457136687540491</v>
      </c>
    </row>
    <row r="70" spans="1:9" ht="12" customHeight="1" x14ac:dyDescent="0.3">
      <c r="A70" s="80" t="s">
        <v>366</v>
      </c>
      <c r="B70" s="40" t="s">
        <v>185</v>
      </c>
      <c r="C70" s="81">
        <f>enrollextractws!G67</f>
        <v>354.86600000000004</v>
      </c>
      <c r="D70" s="82">
        <v>25.19</v>
      </c>
      <c r="E70" s="83">
        <f t="shared" si="0"/>
        <v>14.087574434299325</v>
      </c>
      <c r="F70" s="83">
        <f t="shared" si="1"/>
        <v>70.984540643510513</v>
      </c>
      <c r="G70" s="82">
        <v>6.88</v>
      </c>
      <c r="H70" s="84">
        <f t="shared" si="2"/>
        <v>51.579360465116288</v>
      </c>
      <c r="I70" s="84">
        <f t="shared" si="3"/>
        <v>19.38759982641335</v>
      </c>
    </row>
    <row r="71" spans="1:9" ht="12" customHeight="1" x14ac:dyDescent="0.3">
      <c r="A71" s="80" t="s">
        <v>367</v>
      </c>
      <c r="B71" s="40" t="s">
        <v>186</v>
      </c>
      <c r="C71" s="81">
        <f>enrollextractws!G68</f>
        <v>2189.25</v>
      </c>
      <c r="D71" s="82">
        <v>131.85</v>
      </c>
      <c r="E71" s="83">
        <f t="shared" si="0"/>
        <v>16.604095563139932</v>
      </c>
      <c r="F71" s="83">
        <f t="shared" si="1"/>
        <v>60.22610483042137</v>
      </c>
      <c r="G71" s="82">
        <v>43.32</v>
      </c>
      <c r="H71" s="84">
        <f t="shared" si="2"/>
        <v>50.53670360110803</v>
      </c>
      <c r="I71" s="84">
        <f t="shared" si="3"/>
        <v>19.787598492634466</v>
      </c>
    </row>
    <row r="72" spans="1:9" ht="12" customHeight="1" x14ac:dyDescent="0.3">
      <c r="A72" s="80" t="s">
        <v>368</v>
      </c>
      <c r="B72" s="40" t="s">
        <v>187</v>
      </c>
      <c r="C72" s="81">
        <f>enrollextractws!G69</f>
        <v>3191.69</v>
      </c>
      <c r="D72" s="82">
        <v>187.82</v>
      </c>
      <c r="E72" s="83">
        <f t="shared" si="0"/>
        <v>16.993344691726122</v>
      </c>
      <c r="F72" s="83">
        <f t="shared" si="1"/>
        <v>58.846567179143335</v>
      </c>
      <c r="G72" s="82">
        <v>46.56</v>
      </c>
      <c r="H72" s="84">
        <f t="shared" si="2"/>
        <v>68.550042955326461</v>
      </c>
      <c r="I72" s="84">
        <f t="shared" si="3"/>
        <v>14.587882908427824</v>
      </c>
    </row>
    <row r="73" spans="1:9" ht="12" customHeight="1" x14ac:dyDescent="0.3">
      <c r="A73" s="64" t="s">
        <v>369</v>
      </c>
      <c r="B73" s="40" t="s">
        <v>188</v>
      </c>
      <c r="C73" s="81">
        <f>enrollextractws!G70</f>
        <v>857.76599999999996</v>
      </c>
      <c r="D73" s="82">
        <v>55.13</v>
      </c>
      <c r="E73" s="83">
        <f t="shared" si="0"/>
        <v>15.558969707962994</v>
      </c>
      <c r="F73" s="83">
        <f t="shared" si="1"/>
        <v>64.27160787440863</v>
      </c>
      <c r="G73" s="82">
        <v>11.04</v>
      </c>
      <c r="H73" s="84">
        <f t="shared" si="2"/>
        <v>77.696195652173913</v>
      </c>
      <c r="I73" s="84">
        <f t="shared" si="3"/>
        <v>12.870643042508096</v>
      </c>
    </row>
    <row r="74" spans="1:9" ht="12" customHeight="1" x14ac:dyDescent="0.3">
      <c r="A74" s="80" t="s">
        <v>370</v>
      </c>
      <c r="B74" s="40" t="s">
        <v>67</v>
      </c>
      <c r="C74" s="81">
        <f>enrollextractws!G71</f>
        <v>182.11800000000002</v>
      </c>
      <c r="D74" s="82">
        <v>17.010000000000002</v>
      </c>
      <c r="E74" s="83">
        <f t="shared" si="0"/>
        <v>10.70652557319224</v>
      </c>
      <c r="F74" s="83">
        <f t="shared" si="1"/>
        <v>93.400981781043058</v>
      </c>
      <c r="G74" s="82">
        <v>3.53</v>
      </c>
      <c r="H74" s="84">
        <f t="shared" si="2"/>
        <v>51.591501416430603</v>
      </c>
      <c r="I74" s="84">
        <f t="shared" si="3"/>
        <v>19.383037371374598</v>
      </c>
    </row>
    <row r="75" spans="1:9" ht="12" customHeight="1" x14ac:dyDescent="0.3">
      <c r="A75" s="80" t="s">
        <v>371</v>
      </c>
      <c r="B75" s="40" t="s">
        <v>189</v>
      </c>
      <c r="C75" s="81">
        <f>enrollextractws!G72</f>
        <v>525.68599999999992</v>
      </c>
      <c r="D75" s="82">
        <v>33</v>
      </c>
      <c r="E75" s="83">
        <f t="shared" ref="E75:E138" si="4">IF(D75=0,0,C75/D75)</f>
        <v>15.929878787878785</v>
      </c>
      <c r="F75" s="83">
        <f t="shared" ref="F75:F138" si="5">+D75/C75*1000</f>
        <v>62.775116704648788</v>
      </c>
      <c r="G75" s="82">
        <v>10.51</v>
      </c>
      <c r="H75" s="84">
        <f t="shared" ref="H75:H138" si="6">IF(G75=0,0,+C75/G75)</f>
        <v>50.017697431018071</v>
      </c>
      <c r="I75" s="84">
        <f t="shared" ref="I75:I138" si="7">+G75/C75*1000</f>
        <v>19.992923532298754</v>
      </c>
    </row>
    <row r="76" spans="1:9" ht="12" customHeight="1" x14ac:dyDescent="0.3">
      <c r="A76" s="80" t="s">
        <v>372</v>
      </c>
      <c r="B76" s="40" t="s">
        <v>190</v>
      </c>
      <c r="C76" s="81">
        <f>enrollextractws!G73</f>
        <v>1679.538</v>
      </c>
      <c r="D76" s="82">
        <v>99.22</v>
      </c>
      <c r="E76" s="83">
        <f t="shared" si="4"/>
        <v>16.927413827857286</v>
      </c>
      <c r="F76" s="83">
        <f t="shared" si="5"/>
        <v>59.075769646176511</v>
      </c>
      <c r="G76" s="82">
        <v>30.54</v>
      </c>
      <c r="H76" s="84">
        <f t="shared" si="6"/>
        <v>54.994695481335953</v>
      </c>
      <c r="I76" s="84">
        <f t="shared" si="7"/>
        <v>18.183571910846911</v>
      </c>
    </row>
    <row r="77" spans="1:9" ht="12" customHeight="1" x14ac:dyDescent="0.3">
      <c r="A77" s="80" t="s">
        <v>373</v>
      </c>
      <c r="B77" s="40" t="s">
        <v>191</v>
      </c>
      <c r="C77" s="81">
        <f>enrollextractws!G74</f>
        <v>8035.4079999999985</v>
      </c>
      <c r="D77" s="82">
        <v>418.75</v>
      </c>
      <c r="E77" s="83">
        <f t="shared" si="4"/>
        <v>19.189034029850742</v>
      </c>
      <c r="F77" s="83">
        <f t="shared" si="5"/>
        <v>52.113097430771418</v>
      </c>
      <c r="G77" s="82">
        <v>128.94</v>
      </c>
      <c r="H77" s="84">
        <f t="shared" si="6"/>
        <v>62.318970063595458</v>
      </c>
      <c r="I77" s="84">
        <f t="shared" si="7"/>
        <v>16.046478287101294</v>
      </c>
    </row>
    <row r="78" spans="1:9" ht="12" customHeight="1" x14ac:dyDescent="0.3">
      <c r="A78" s="80" t="s">
        <v>374</v>
      </c>
      <c r="B78" s="40" t="s">
        <v>192</v>
      </c>
      <c r="C78" s="81">
        <f>enrollextractws!G75</f>
        <v>2601.17</v>
      </c>
      <c r="D78" s="82">
        <v>154.59</v>
      </c>
      <c r="E78" s="83">
        <f t="shared" si="4"/>
        <v>16.826250080859047</v>
      </c>
      <c r="F78" s="83">
        <f t="shared" si="5"/>
        <v>59.430948380920896</v>
      </c>
      <c r="G78" s="82">
        <v>44.24</v>
      </c>
      <c r="H78" s="84">
        <f t="shared" si="6"/>
        <v>58.796790235081374</v>
      </c>
      <c r="I78" s="84">
        <f t="shared" si="7"/>
        <v>17.007731136373248</v>
      </c>
    </row>
    <row r="79" spans="1:9" ht="12" customHeight="1" x14ac:dyDescent="0.3">
      <c r="A79" s="80" t="s">
        <v>375</v>
      </c>
      <c r="B79" s="40" t="s">
        <v>193</v>
      </c>
      <c r="C79" s="81">
        <f>enrollextractws!G76</f>
        <v>112.25399999999998</v>
      </c>
      <c r="D79" s="82">
        <v>13</v>
      </c>
      <c r="E79" s="83">
        <f t="shared" si="4"/>
        <v>8.6349230769230747</v>
      </c>
      <c r="F79" s="83">
        <f t="shared" si="5"/>
        <v>115.80879077805693</v>
      </c>
      <c r="G79" s="82">
        <v>2.7</v>
      </c>
      <c r="H79" s="84">
        <f t="shared" si="6"/>
        <v>41.575555555555546</v>
      </c>
      <c r="I79" s="84">
        <f t="shared" si="7"/>
        <v>24.052595007750288</v>
      </c>
    </row>
    <row r="80" spans="1:9" ht="12" customHeight="1" x14ac:dyDescent="0.3">
      <c r="A80" s="80" t="s">
        <v>376</v>
      </c>
      <c r="B80" s="40" t="s">
        <v>194</v>
      </c>
      <c r="C80" s="81">
        <f>enrollextractws!G77</f>
        <v>607.12799999999993</v>
      </c>
      <c r="D80" s="82">
        <v>47</v>
      </c>
      <c r="E80" s="83">
        <f t="shared" si="4"/>
        <v>12.917617021276595</v>
      </c>
      <c r="F80" s="83">
        <f t="shared" si="5"/>
        <v>77.413659063657093</v>
      </c>
      <c r="G80" s="82">
        <v>16.86</v>
      </c>
      <c r="H80" s="84">
        <f t="shared" si="6"/>
        <v>36.009964412811385</v>
      </c>
      <c r="I80" s="84">
        <f t="shared" si="7"/>
        <v>27.770091315175716</v>
      </c>
    </row>
    <row r="81" spans="1:9" ht="12" customHeight="1" x14ac:dyDescent="0.3">
      <c r="A81" s="80" t="s">
        <v>377</v>
      </c>
      <c r="B81" s="40" t="s">
        <v>195</v>
      </c>
      <c r="C81" s="81">
        <f>enrollextractws!G78</f>
        <v>2917.8059999999991</v>
      </c>
      <c r="D81" s="82">
        <v>171.94</v>
      </c>
      <c r="E81" s="83">
        <f t="shared" si="4"/>
        <v>16.969908107479348</v>
      </c>
      <c r="F81" s="83">
        <f t="shared" si="5"/>
        <v>58.927838245585917</v>
      </c>
      <c r="G81" s="82">
        <v>56.4</v>
      </c>
      <c r="H81" s="84">
        <f t="shared" si="6"/>
        <v>51.7341489361702</v>
      </c>
      <c r="I81" s="84">
        <f t="shared" si="7"/>
        <v>19.329592166168695</v>
      </c>
    </row>
    <row r="82" spans="1:9" ht="12" customHeight="1" x14ac:dyDescent="0.3">
      <c r="A82" s="80" t="s">
        <v>378</v>
      </c>
      <c r="B82" s="40" t="s">
        <v>196</v>
      </c>
      <c r="C82" s="81">
        <f>enrollextractws!G79</f>
        <v>1498.9280000000003</v>
      </c>
      <c r="D82" s="82">
        <v>89.93</v>
      </c>
      <c r="E82" s="83">
        <f t="shared" si="4"/>
        <v>16.667719337262319</v>
      </c>
      <c r="F82" s="83">
        <f t="shared" si="5"/>
        <v>59.996210625193463</v>
      </c>
      <c r="G82" s="82">
        <v>26.1</v>
      </c>
      <c r="H82" s="84">
        <f t="shared" si="6"/>
        <v>57.430191570881234</v>
      </c>
      <c r="I82" s="84">
        <f t="shared" si="7"/>
        <v>17.412444093378731</v>
      </c>
    </row>
    <row r="83" spans="1:9" ht="12" customHeight="1" x14ac:dyDescent="0.3">
      <c r="A83" s="80" t="s">
        <v>379</v>
      </c>
      <c r="B83" s="40" t="s">
        <v>197</v>
      </c>
      <c r="C83" s="81">
        <f>enrollextractws!G80</f>
        <v>599.50599999999997</v>
      </c>
      <c r="D83" s="82">
        <v>42.6</v>
      </c>
      <c r="E83" s="83">
        <f t="shared" si="4"/>
        <v>14.072910798122065</v>
      </c>
      <c r="F83" s="83">
        <f t="shared" si="5"/>
        <v>71.058504835648023</v>
      </c>
      <c r="G83" s="82">
        <v>13.2</v>
      </c>
      <c r="H83" s="84">
        <f t="shared" si="6"/>
        <v>45.417121212121209</v>
      </c>
      <c r="I83" s="84">
        <f t="shared" si="7"/>
        <v>22.018128258933189</v>
      </c>
    </row>
    <row r="84" spans="1:9" ht="12" customHeight="1" x14ac:dyDescent="0.3">
      <c r="A84" s="80" t="s">
        <v>380</v>
      </c>
      <c r="B84" s="40" t="s">
        <v>68</v>
      </c>
      <c r="C84" s="81">
        <f>enrollextractws!G81</f>
        <v>308.63</v>
      </c>
      <c r="D84" s="82">
        <v>23</v>
      </c>
      <c r="E84" s="83">
        <f t="shared" si="4"/>
        <v>13.418695652173913</v>
      </c>
      <c r="F84" s="83">
        <f t="shared" si="5"/>
        <v>74.522891488189742</v>
      </c>
      <c r="G84" s="82">
        <v>4.16</v>
      </c>
      <c r="H84" s="84">
        <f t="shared" si="6"/>
        <v>74.18990384615384</v>
      </c>
      <c r="I84" s="84">
        <f t="shared" si="7"/>
        <v>13.47892298221171</v>
      </c>
    </row>
    <row r="85" spans="1:9" ht="12" customHeight="1" x14ac:dyDescent="0.3">
      <c r="A85" s="80" t="s">
        <v>381</v>
      </c>
      <c r="B85" s="40" t="s">
        <v>198</v>
      </c>
      <c r="C85" s="81">
        <f>enrollextractws!G82</f>
        <v>1322.1299999999999</v>
      </c>
      <c r="D85" s="82">
        <v>80.03</v>
      </c>
      <c r="E85" s="83">
        <f t="shared" si="4"/>
        <v>16.520429838810443</v>
      </c>
      <c r="F85" s="83">
        <f t="shared" si="5"/>
        <v>60.53111267424535</v>
      </c>
      <c r="G85" s="82">
        <v>21.57</v>
      </c>
      <c r="H85" s="84">
        <f t="shared" si="6"/>
        <v>61.294853963838662</v>
      </c>
      <c r="I85" s="84">
        <f t="shared" si="7"/>
        <v>16.314583286061129</v>
      </c>
    </row>
    <row r="86" spans="1:9" ht="12" customHeight="1" x14ac:dyDescent="0.3">
      <c r="A86" s="80" t="s">
        <v>382</v>
      </c>
      <c r="B86" s="40" t="s">
        <v>199</v>
      </c>
      <c r="C86" s="81">
        <f>enrollextractws!G83</f>
        <v>1536.4899999999998</v>
      </c>
      <c r="D86" s="82">
        <v>87.36</v>
      </c>
      <c r="E86" s="83">
        <f t="shared" si="4"/>
        <v>17.588026556776555</v>
      </c>
      <c r="F86" s="83">
        <f t="shared" si="5"/>
        <v>56.856862068741094</v>
      </c>
      <c r="G86" s="82">
        <v>18.489999999999998</v>
      </c>
      <c r="H86" s="84">
        <f t="shared" si="6"/>
        <v>83.098431584640338</v>
      </c>
      <c r="I86" s="84">
        <f t="shared" si="7"/>
        <v>12.033921470364273</v>
      </c>
    </row>
    <row r="87" spans="1:9" ht="12" customHeight="1" x14ac:dyDescent="0.3">
      <c r="A87" s="80" t="s">
        <v>383</v>
      </c>
      <c r="B87" s="40" t="s">
        <v>200</v>
      </c>
      <c r="C87" s="81">
        <f>enrollextractws!G84</f>
        <v>184.89799999999997</v>
      </c>
      <c r="D87" s="82">
        <v>17.61</v>
      </c>
      <c r="E87" s="83">
        <f t="shared" si="4"/>
        <v>10.49960249858035</v>
      </c>
      <c r="F87" s="83">
        <f t="shared" si="5"/>
        <v>95.241700829646632</v>
      </c>
      <c r="G87" s="82">
        <v>4.87</v>
      </c>
      <c r="H87" s="84">
        <f t="shared" si="6"/>
        <v>37.966735112936334</v>
      </c>
      <c r="I87" s="84">
        <f t="shared" si="7"/>
        <v>26.338846282815396</v>
      </c>
    </row>
    <row r="88" spans="1:9" ht="12" customHeight="1" x14ac:dyDescent="0.3">
      <c r="A88" s="80" t="s">
        <v>384</v>
      </c>
      <c r="B88" s="40" t="s">
        <v>355</v>
      </c>
      <c r="C88" s="81">
        <f>enrollextractws!G85</f>
        <v>198.44200000000001</v>
      </c>
      <c r="D88" s="82">
        <v>15.4</v>
      </c>
      <c r="E88" s="83">
        <f t="shared" si="4"/>
        <v>12.885844155844156</v>
      </c>
      <c r="F88" s="83">
        <f t="shared" si="5"/>
        <v>77.604539361627076</v>
      </c>
      <c r="G88" s="82">
        <v>5.05</v>
      </c>
      <c r="H88" s="84">
        <f t="shared" si="6"/>
        <v>39.295445544554461</v>
      </c>
      <c r="I88" s="84">
        <f t="shared" si="7"/>
        <v>25.448241803650433</v>
      </c>
    </row>
    <row r="89" spans="1:9" ht="12" customHeight="1" x14ac:dyDescent="0.3">
      <c r="A89" s="80" t="s">
        <v>385</v>
      </c>
      <c r="B89" s="40" t="s">
        <v>201</v>
      </c>
      <c r="C89" s="81">
        <f>enrollextractws!G86</f>
        <v>163.1</v>
      </c>
      <c r="D89" s="82">
        <v>10.61</v>
      </c>
      <c r="E89" s="83">
        <f t="shared" si="4"/>
        <v>15.372290292177192</v>
      </c>
      <c r="F89" s="83">
        <f t="shared" si="5"/>
        <v>65.052115266707546</v>
      </c>
      <c r="G89" s="82">
        <v>3.25</v>
      </c>
      <c r="H89" s="84">
        <f t="shared" si="6"/>
        <v>50.184615384615384</v>
      </c>
      <c r="I89" s="84">
        <f t="shared" si="7"/>
        <v>19.926425505824646</v>
      </c>
    </row>
    <row r="90" spans="1:9" ht="12" customHeight="1" x14ac:dyDescent="0.3">
      <c r="A90" s="80" t="s">
        <v>386</v>
      </c>
      <c r="B90" s="40" t="s">
        <v>202</v>
      </c>
      <c r="C90" s="81">
        <f>enrollextractws!G87</f>
        <v>70.400000000000006</v>
      </c>
      <c r="D90" s="82">
        <v>4.4400000000000004</v>
      </c>
      <c r="E90" s="83">
        <f t="shared" si="4"/>
        <v>15.855855855855856</v>
      </c>
      <c r="F90" s="83">
        <f t="shared" si="5"/>
        <v>63.068181818181813</v>
      </c>
      <c r="G90" s="82">
        <v>1.87</v>
      </c>
      <c r="H90" s="84">
        <f t="shared" si="6"/>
        <v>37.647058823529413</v>
      </c>
      <c r="I90" s="84">
        <f t="shared" si="7"/>
        <v>26.5625</v>
      </c>
    </row>
    <row r="91" spans="1:9" ht="12" customHeight="1" x14ac:dyDescent="0.3">
      <c r="A91" s="80" t="s">
        <v>387</v>
      </c>
      <c r="B91" s="40" t="s">
        <v>203</v>
      </c>
      <c r="C91" s="81">
        <f>enrollextractws!G88</f>
        <v>176.11</v>
      </c>
      <c r="D91" s="82">
        <v>16.5</v>
      </c>
      <c r="E91" s="83">
        <f t="shared" si="4"/>
        <v>10.673333333333334</v>
      </c>
      <c r="F91" s="83">
        <f t="shared" si="5"/>
        <v>93.69144284821985</v>
      </c>
      <c r="G91" s="82">
        <v>3.64</v>
      </c>
      <c r="H91" s="84">
        <f t="shared" si="6"/>
        <v>48.381868131868131</v>
      </c>
      <c r="I91" s="84">
        <f t="shared" si="7"/>
        <v>20.668900119243652</v>
      </c>
    </row>
    <row r="92" spans="1:9" ht="12" customHeight="1" x14ac:dyDescent="0.3">
      <c r="A92" s="80" t="s">
        <v>388</v>
      </c>
      <c r="B92" s="40" t="s">
        <v>204</v>
      </c>
      <c r="C92" s="81">
        <f>enrollextractws!G89</f>
        <v>509.71199999999999</v>
      </c>
      <c r="D92" s="82">
        <v>38.86</v>
      </c>
      <c r="E92" s="83">
        <f t="shared" si="4"/>
        <v>13.116623777663406</v>
      </c>
      <c r="F92" s="83">
        <f t="shared" si="5"/>
        <v>76.239131117179895</v>
      </c>
      <c r="G92" s="82">
        <v>8.44</v>
      </c>
      <c r="H92" s="84">
        <f t="shared" si="6"/>
        <v>60.392417061611376</v>
      </c>
      <c r="I92" s="84">
        <f t="shared" si="7"/>
        <v>16.558370216906802</v>
      </c>
    </row>
    <row r="93" spans="1:9" ht="12" customHeight="1" x14ac:dyDescent="0.3">
      <c r="A93" s="80" t="s">
        <v>389</v>
      </c>
      <c r="B93" s="40" t="s">
        <v>205</v>
      </c>
      <c r="C93" s="81">
        <f>enrollextractws!G90</f>
        <v>319.53199999999998</v>
      </c>
      <c r="D93" s="82">
        <v>24.6</v>
      </c>
      <c r="E93" s="83">
        <f t="shared" si="4"/>
        <v>12.98910569105691</v>
      </c>
      <c r="F93" s="83">
        <f t="shared" si="5"/>
        <v>76.987594356746754</v>
      </c>
      <c r="G93" s="82">
        <v>10.74</v>
      </c>
      <c r="H93" s="84">
        <f t="shared" si="6"/>
        <v>29.751582867783984</v>
      </c>
      <c r="I93" s="84">
        <f t="shared" si="7"/>
        <v>33.611657048433337</v>
      </c>
    </row>
    <row r="94" spans="1:9" ht="12" customHeight="1" x14ac:dyDescent="0.3">
      <c r="A94" s="80" t="s">
        <v>390</v>
      </c>
      <c r="B94" s="40" t="s">
        <v>206</v>
      </c>
      <c r="C94" s="81">
        <f>enrollextractws!G91</f>
        <v>5269.5180000000018</v>
      </c>
      <c r="D94" s="82">
        <v>326.32</v>
      </c>
      <c r="E94" s="83">
        <f t="shared" si="4"/>
        <v>16.148314537876935</v>
      </c>
      <c r="F94" s="83">
        <f t="shared" si="5"/>
        <v>61.925967422447343</v>
      </c>
      <c r="G94" s="82">
        <v>101.22</v>
      </c>
      <c r="H94" s="84">
        <f t="shared" si="6"/>
        <v>52.060047421458229</v>
      </c>
      <c r="I94" s="84">
        <f t="shared" si="7"/>
        <v>19.208587958139621</v>
      </c>
    </row>
    <row r="95" spans="1:9" ht="12" customHeight="1" x14ac:dyDescent="0.3">
      <c r="A95" s="80" t="s">
        <v>391</v>
      </c>
      <c r="B95" s="40" t="s">
        <v>207</v>
      </c>
      <c r="C95" s="81">
        <f>enrollextractws!G92</f>
        <v>932.70799999999974</v>
      </c>
      <c r="D95" s="82">
        <v>52.9</v>
      </c>
      <c r="E95" s="83">
        <f t="shared" si="4"/>
        <v>17.631531190926271</v>
      </c>
      <c r="F95" s="83">
        <f t="shared" si="5"/>
        <v>56.71657153149755</v>
      </c>
      <c r="G95" s="82">
        <v>10.57</v>
      </c>
      <c r="H95" s="84">
        <f t="shared" si="6"/>
        <v>88.241059602648974</v>
      </c>
      <c r="I95" s="84">
        <f t="shared" si="7"/>
        <v>11.332592837200927</v>
      </c>
    </row>
    <row r="96" spans="1:9" ht="12" customHeight="1" x14ac:dyDescent="0.3">
      <c r="A96" s="80" t="s">
        <v>392</v>
      </c>
      <c r="B96" s="40" t="s">
        <v>208</v>
      </c>
      <c r="C96" s="81">
        <f>enrollextractws!G93</f>
        <v>1212.2039999999997</v>
      </c>
      <c r="D96" s="82">
        <v>69.08</v>
      </c>
      <c r="E96" s="83">
        <f t="shared" si="4"/>
        <v>17.5478286045165</v>
      </c>
      <c r="F96" s="83">
        <f t="shared" si="5"/>
        <v>56.987107780538601</v>
      </c>
      <c r="G96" s="82">
        <v>14.2</v>
      </c>
      <c r="H96" s="84">
        <f t="shared" si="6"/>
        <v>85.366478873239416</v>
      </c>
      <c r="I96" s="84">
        <f t="shared" si="7"/>
        <v>11.714199920145456</v>
      </c>
    </row>
    <row r="97" spans="1:9" ht="12" customHeight="1" x14ac:dyDescent="0.3">
      <c r="A97" s="80" t="s">
        <v>393</v>
      </c>
      <c r="B97" s="40" t="s">
        <v>209</v>
      </c>
      <c r="C97" s="81">
        <f>enrollextractws!G94</f>
        <v>35</v>
      </c>
      <c r="D97" s="82">
        <v>2.79</v>
      </c>
      <c r="E97" s="83">
        <f t="shared" si="4"/>
        <v>12.544802867383513</v>
      </c>
      <c r="F97" s="83">
        <f t="shared" si="5"/>
        <v>79.714285714285708</v>
      </c>
      <c r="G97" s="82">
        <v>0.55000000000000004</v>
      </c>
      <c r="H97" s="84">
        <f t="shared" si="6"/>
        <v>63.636363636363633</v>
      </c>
      <c r="I97" s="84">
        <f t="shared" si="7"/>
        <v>15.714285714285715</v>
      </c>
    </row>
    <row r="98" spans="1:9" ht="12" customHeight="1" x14ac:dyDescent="0.3">
      <c r="A98" s="80" t="s">
        <v>394</v>
      </c>
      <c r="B98" s="40" t="s">
        <v>210</v>
      </c>
      <c r="C98" s="81">
        <f>enrollextractws!G95</f>
        <v>69.92</v>
      </c>
      <c r="D98" s="82">
        <v>5.72</v>
      </c>
      <c r="E98" s="83">
        <f t="shared" si="4"/>
        <v>12.223776223776225</v>
      </c>
      <c r="F98" s="83">
        <f t="shared" si="5"/>
        <v>81.807780320366135</v>
      </c>
      <c r="G98" s="82">
        <v>0.61</v>
      </c>
      <c r="H98" s="84">
        <f t="shared" si="6"/>
        <v>114.62295081967214</v>
      </c>
      <c r="I98" s="84">
        <f t="shared" si="7"/>
        <v>8.724256292906178</v>
      </c>
    </row>
    <row r="99" spans="1:9" ht="12" customHeight="1" x14ac:dyDescent="0.3">
      <c r="A99" s="80" t="s">
        <v>395</v>
      </c>
      <c r="B99" s="40" t="s">
        <v>211</v>
      </c>
      <c r="C99" s="81">
        <f>enrollextractws!G96</f>
        <v>653.23799999999994</v>
      </c>
      <c r="D99" s="82">
        <v>28.57</v>
      </c>
      <c r="E99" s="83">
        <f t="shared" si="4"/>
        <v>22.864473223661182</v>
      </c>
      <c r="F99" s="83">
        <f t="shared" si="5"/>
        <v>43.735973718614048</v>
      </c>
      <c r="G99" s="82">
        <v>6.96</v>
      </c>
      <c r="H99" s="84">
        <f t="shared" si="6"/>
        <v>93.856034482758616</v>
      </c>
      <c r="I99" s="84">
        <f t="shared" si="7"/>
        <v>10.654615928650813</v>
      </c>
    </row>
    <row r="100" spans="1:9" ht="12" customHeight="1" x14ac:dyDescent="0.3">
      <c r="A100" s="80" t="s">
        <v>396</v>
      </c>
      <c r="B100" s="40" t="s">
        <v>212</v>
      </c>
      <c r="C100" s="81">
        <f>enrollextractws!G97</f>
        <v>668.68399999999997</v>
      </c>
      <c r="D100" s="82">
        <v>45.2</v>
      </c>
      <c r="E100" s="83">
        <f t="shared" si="4"/>
        <v>14.793893805309732</v>
      </c>
      <c r="F100" s="83">
        <f t="shared" si="5"/>
        <v>67.595456149691032</v>
      </c>
      <c r="G100" s="82">
        <v>8.31</v>
      </c>
      <c r="H100" s="84">
        <f t="shared" si="6"/>
        <v>80.467388688327304</v>
      </c>
      <c r="I100" s="84">
        <f t="shared" si="7"/>
        <v>12.427394703626826</v>
      </c>
    </row>
    <row r="101" spans="1:9" ht="12" customHeight="1" x14ac:dyDescent="0.3">
      <c r="A101" s="80" t="s">
        <v>397</v>
      </c>
      <c r="B101" s="40" t="s">
        <v>213</v>
      </c>
      <c r="C101" s="81">
        <f>enrollextractws!G98</f>
        <v>1216.3919999999998</v>
      </c>
      <c r="D101" s="82">
        <v>75.83</v>
      </c>
      <c r="E101" s="83">
        <f t="shared" si="4"/>
        <v>16.041039166556772</v>
      </c>
      <c r="F101" s="83">
        <f t="shared" si="5"/>
        <v>62.340100888529363</v>
      </c>
      <c r="G101" s="82">
        <v>19.2</v>
      </c>
      <c r="H101" s="84">
        <f t="shared" si="6"/>
        <v>63.353749999999991</v>
      </c>
      <c r="I101" s="84">
        <f t="shared" si="7"/>
        <v>15.784385296845098</v>
      </c>
    </row>
    <row r="102" spans="1:9" ht="12" customHeight="1" x14ac:dyDescent="0.3">
      <c r="A102" s="80" t="s">
        <v>398</v>
      </c>
      <c r="B102" s="40" t="s">
        <v>214</v>
      </c>
      <c r="C102" s="81">
        <f>enrollextractws!G99</f>
        <v>48093.578000000001</v>
      </c>
      <c r="D102" s="82">
        <v>3076.82</v>
      </c>
      <c r="E102" s="83">
        <f t="shared" si="4"/>
        <v>15.630936486372294</v>
      </c>
      <c r="F102" s="83">
        <f t="shared" si="5"/>
        <v>63.975693386755296</v>
      </c>
      <c r="G102" s="82">
        <v>964.84</v>
      </c>
      <c r="H102" s="84">
        <f t="shared" si="6"/>
        <v>49.846169313046722</v>
      </c>
      <c r="I102" s="84">
        <f t="shared" si="7"/>
        <v>20.061722170057713</v>
      </c>
    </row>
    <row r="103" spans="1:9" ht="12" customHeight="1" x14ac:dyDescent="0.3">
      <c r="A103" s="80" t="s">
        <v>399</v>
      </c>
      <c r="B103" s="40" t="s">
        <v>215</v>
      </c>
      <c r="C103" s="81">
        <f>enrollextractws!G100</f>
        <v>20344.582000000006</v>
      </c>
      <c r="D103" s="82">
        <v>1247.6300000000001</v>
      </c>
      <c r="E103" s="83">
        <f t="shared" si="4"/>
        <v>16.306582881142649</v>
      </c>
      <c r="F103" s="83">
        <f t="shared" si="5"/>
        <v>61.324926705301671</v>
      </c>
      <c r="G103" s="82">
        <v>253.03</v>
      </c>
      <c r="H103" s="84">
        <f t="shared" si="6"/>
        <v>80.403833537525216</v>
      </c>
      <c r="I103" s="84">
        <f t="shared" si="7"/>
        <v>12.437217928586584</v>
      </c>
    </row>
    <row r="104" spans="1:9" ht="12" customHeight="1" x14ac:dyDescent="0.3">
      <c r="A104" s="80" t="s">
        <v>400</v>
      </c>
      <c r="B104" s="40" t="s">
        <v>216</v>
      </c>
      <c r="C104" s="81">
        <f>enrollextractws!G101</f>
        <v>4277.1279999999997</v>
      </c>
      <c r="D104" s="82">
        <v>240.58</v>
      </c>
      <c r="E104" s="83">
        <f t="shared" si="4"/>
        <v>17.778402194696149</v>
      </c>
      <c r="F104" s="83">
        <f t="shared" si="5"/>
        <v>56.248024375234976</v>
      </c>
      <c r="G104" s="82">
        <v>62.11</v>
      </c>
      <c r="H104" s="84">
        <f t="shared" si="6"/>
        <v>68.863757848977613</v>
      </c>
      <c r="I104" s="84">
        <f t="shared" si="7"/>
        <v>14.521426527333295</v>
      </c>
    </row>
    <row r="105" spans="1:9" ht="12" customHeight="1" x14ac:dyDescent="0.3">
      <c r="A105" s="80" t="s">
        <v>401</v>
      </c>
      <c r="B105" s="40" t="s">
        <v>217</v>
      </c>
      <c r="C105" s="81">
        <f>enrollextractws!G102</f>
        <v>3824.5339999999997</v>
      </c>
      <c r="D105" s="82">
        <v>217.94</v>
      </c>
      <c r="E105" s="83">
        <f t="shared" si="4"/>
        <v>17.548563824905937</v>
      </c>
      <c r="F105" s="83">
        <f t="shared" si="5"/>
        <v>56.984720229967884</v>
      </c>
      <c r="G105" s="82">
        <v>42.3</v>
      </c>
      <c r="H105" s="84">
        <f t="shared" si="6"/>
        <v>90.414515366430251</v>
      </c>
      <c r="I105" s="84">
        <f t="shared" si="7"/>
        <v>11.060170990766458</v>
      </c>
    </row>
    <row r="106" spans="1:9" ht="12" customHeight="1" x14ac:dyDescent="0.3">
      <c r="A106" s="80" t="s">
        <v>402</v>
      </c>
      <c r="B106" s="40" t="s">
        <v>218</v>
      </c>
      <c r="C106" s="81">
        <f>enrollextractws!G103</f>
        <v>17069.510000000017</v>
      </c>
      <c r="D106" s="82">
        <v>1036.95</v>
      </c>
      <c r="E106" s="83">
        <f t="shared" si="4"/>
        <v>16.461266213414355</v>
      </c>
      <c r="F106" s="83">
        <f t="shared" si="5"/>
        <v>60.748668239451455</v>
      </c>
      <c r="G106" s="82">
        <v>365.84</v>
      </c>
      <c r="H106" s="84">
        <f t="shared" si="6"/>
        <v>46.658402580363045</v>
      </c>
      <c r="I106" s="84">
        <f t="shared" si="7"/>
        <v>21.432366834197328</v>
      </c>
    </row>
    <row r="107" spans="1:9" ht="12" customHeight="1" x14ac:dyDescent="0.3">
      <c r="A107" s="80" t="s">
        <v>403</v>
      </c>
      <c r="B107" s="40" t="s">
        <v>219</v>
      </c>
      <c r="C107" s="81">
        <f>enrollextractws!G104</f>
        <v>1334.432</v>
      </c>
      <c r="D107" s="82">
        <v>74.72</v>
      </c>
      <c r="E107" s="83">
        <f t="shared" si="4"/>
        <v>17.859100642398289</v>
      </c>
      <c r="F107" s="83">
        <f t="shared" si="5"/>
        <v>55.993861058487802</v>
      </c>
      <c r="G107" s="82">
        <v>16.09</v>
      </c>
      <c r="H107" s="84">
        <f t="shared" si="6"/>
        <v>82.935487880671232</v>
      </c>
      <c r="I107" s="84">
        <f t="shared" si="7"/>
        <v>12.057564566796961</v>
      </c>
    </row>
    <row r="108" spans="1:9" ht="12" customHeight="1" x14ac:dyDescent="0.3">
      <c r="A108" s="80" t="s">
        <v>404</v>
      </c>
      <c r="B108" s="40" t="s">
        <v>220</v>
      </c>
      <c r="C108" s="81">
        <f>enrollextractws!G105</f>
        <v>13636.031999999999</v>
      </c>
      <c r="D108" s="82">
        <v>796.83</v>
      </c>
      <c r="E108" s="83">
        <f t="shared" si="4"/>
        <v>17.112849666804713</v>
      </c>
      <c r="F108" s="83">
        <f t="shared" si="5"/>
        <v>58.435621154306475</v>
      </c>
      <c r="G108" s="82">
        <v>240.11</v>
      </c>
      <c r="H108" s="84">
        <f t="shared" si="6"/>
        <v>56.790770896672349</v>
      </c>
      <c r="I108" s="84">
        <f t="shared" si="7"/>
        <v>17.608494905262766</v>
      </c>
    </row>
    <row r="109" spans="1:9" ht="12" customHeight="1" x14ac:dyDescent="0.3">
      <c r="A109" s="80" t="s">
        <v>405</v>
      </c>
      <c r="B109" s="40" t="s">
        <v>221</v>
      </c>
      <c r="C109" s="81">
        <f>enrollextractws!G106</f>
        <v>44.548000000000002</v>
      </c>
      <c r="D109" s="82">
        <v>9</v>
      </c>
      <c r="E109" s="83">
        <f t="shared" si="4"/>
        <v>4.9497777777777783</v>
      </c>
      <c r="F109" s="83">
        <f t="shared" si="5"/>
        <v>202.02927179671366</v>
      </c>
      <c r="G109" s="82">
        <v>2.62</v>
      </c>
      <c r="H109" s="84">
        <f t="shared" si="6"/>
        <v>17.003053435114502</v>
      </c>
      <c r="I109" s="84">
        <f t="shared" si="7"/>
        <v>58.81296578970997</v>
      </c>
    </row>
    <row r="110" spans="1:9" ht="12" customHeight="1" x14ac:dyDescent="0.3">
      <c r="A110" s="80" t="s">
        <v>406</v>
      </c>
      <c r="B110" s="40" t="s">
        <v>222</v>
      </c>
      <c r="C110" s="81">
        <f>enrollextractws!G107</f>
        <v>19154.277999999998</v>
      </c>
      <c r="D110" s="82">
        <v>1056.1199999999999</v>
      </c>
      <c r="E110" s="83">
        <f t="shared" si="4"/>
        <v>18.136459871984243</v>
      </c>
      <c r="F110" s="83">
        <f t="shared" si="5"/>
        <v>55.137552039288558</v>
      </c>
      <c r="G110" s="82">
        <v>282.83</v>
      </c>
      <c r="H110" s="84">
        <f t="shared" si="6"/>
        <v>67.723643177880703</v>
      </c>
      <c r="I110" s="84">
        <f t="shared" si="7"/>
        <v>14.765891985069864</v>
      </c>
    </row>
    <row r="111" spans="1:9" ht="12" customHeight="1" x14ac:dyDescent="0.3">
      <c r="A111" s="80" t="s">
        <v>407</v>
      </c>
      <c r="B111" s="40" t="s">
        <v>52</v>
      </c>
      <c r="C111" s="81">
        <f>enrollextractws!G108</f>
        <v>2536.1420000000003</v>
      </c>
      <c r="D111" s="82">
        <v>158.91999999999999</v>
      </c>
      <c r="E111" s="83">
        <f t="shared" si="4"/>
        <v>15.958608104706773</v>
      </c>
      <c r="F111" s="83">
        <f t="shared" si="5"/>
        <v>62.662106459338617</v>
      </c>
      <c r="G111" s="82">
        <v>33.24</v>
      </c>
      <c r="H111" s="84">
        <f t="shared" si="6"/>
        <v>76.297894103489782</v>
      </c>
      <c r="I111" s="84">
        <f t="shared" si="7"/>
        <v>13.106521637983994</v>
      </c>
    </row>
    <row r="112" spans="1:9" ht="12" customHeight="1" x14ac:dyDescent="0.3">
      <c r="A112" s="80" t="s">
        <v>408</v>
      </c>
      <c r="B112" s="40" t="s">
        <v>223</v>
      </c>
      <c r="C112" s="81">
        <f>enrollextractws!G109</f>
        <v>2806.4160000000002</v>
      </c>
      <c r="D112" s="82">
        <v>160.15</v>
      </c>
      <c r="E112" s="83">
        <f t="shared" si="4"/>
        <v>17.523671557914454</v>
      </c>
      <c r="F112" s="83">
        <f t="shared" si="5"/>
        <v>57.065666672367882</v>
      </c>
      <c r="G112" s="82">
        <v>22.46</v>
      </c>
      <c r="H112" s="84">
        <f t="shared" si="6"/>
        <v>124.95173642030277</v>
      </c>
      <c r="I112" s="84">
        <f t="shared" si="7"/>
        <v>8.0030900622003287</v>
      </c>
    </row>
    <row r="113" spans="1:9" ht="12" customHeight="1" x14ac:dyDescent="0.3">
      <c r="A113" s="80" t="s">
        <v>409</v>
      </c>
      <c r="B113" s="40" t="s">
        <v>224</v>
      </c>
      <c r="C113" s="81">
        <f>enrollextractws!G110</f>
        <v>16663.207999999995</v>
      </c>
      <c r="D113" s="82">
        <v>1051.6600000000001</v>
      </c>
      <c r="E113" s="83">
        <f t="shared" si="4"/>
        <v>15.844672232470565</v>
      </c>
      <c r="F113" s="83">
        <f t="shared" si="5"/>
        <v>63.112697146911948</v>
      </c>
      <c r="G113" s="82">
        <v>242.04</v>
      </c>
      <c r="H113" s="84">
        <f t="shared" si="6"/>
        <v>68.844852090563521</v>
      </c>
      <c r="I113" s="84">
        <f t="shared" si="7"/>
        <v>14.525414313978441</v>
      </c>
    </row>
    <row r="114" spans="1:9" ht="12" customHeight="1" x14ac:dyDescent="0.3">
      <c r="A114" s="80" t="s">
        <v>410</v>
      </c>
      <c r="B114" s="40" t="s">
        <v>225</v>
      </c>
      <c r="C114" s="81">
        <f>enrollextractws!G111</f>
        <v>8516.6180000000004</v>
      </c>
      <c r="D114" s="82">
        <v>467.84</v>
      </c>
      <c r="E114" s="83">
        <f t="shared" si="4"/>
        <v>18.204125341997266</v>
      </c>
      <c r="F114" s="83">
        <f t="shared" si="5"/>
        <v>54.932603528771629</v>
      </c>
      <c r="G114" s="82">
        <v>158.19</v>
      </c>
      <c r="H114" s="84">
        <f t="shared" si="6"/>
        <v>53.837903786585755</v>
      </c>
      <c r="I114" s="84">
        <f t="shared" si="7"/>
        <v>18.57427443616703</v>
      </c>
    </row>
    <row r="115" spans="1:9" ht="12" customHeight="1" x14ac:dyDescent="0.3">
      <c r="A115" s="80" t="s">
        <v>411</v>
      </c>
      <c r="B115" s="40" t="s">
        <v>226</v>
      </c>
      <c r="C115" s="81">
        <f>enrollextractws!G112</f>
        <v>6768.2439999999988</v>
      </c>
      <c r="D115" s="82">
        <v>384.56</v>
      </c>
      <c r="E115" s="83">
        <f t="shared" si="4"/>
        <v>17.599968795506548</v>
      </c>
      <c r="F115" s="83">
        <f t="shared" si="5"/>
        <v>56.818282556007155</v>
      </c>
      <c r="G115" s="82">
        <v>70.150000000000006</v>
      </c>
      <c r="H115" s="84">
        <f t="shared" si="6"/>
        <v>96.482451888809663</v>
      </c>
      <c r="I115" s="84">
        <f t="shared" si="7"/>
        <v>10.364579054774033</v>
      </c>
    </row>
    <row r="116" spans="1:9" ht="12" customHeight="1" x14ac:dyDescent="0.3">
      <c r="A116" s="80" t="s">
        <v>412</v>
      </c>
      <c r="B116" s="40" t="s">
        <v>227</v>
      </c>
      <c r="C116" s="81">
        <f>enrollextractws!G113</f>
        <v>17461.439999999999</v>
      </c>
      <c r="D116" s="82">
        <v>1014.34</v>
      </c>
      <c r="E116" s="83">
        <f t="shared" si="4"/>
        <v>17.214582881479583</v>
      </c>
      <c r="F116" s="83">
        <f t="shared" si="5"/>
        <v>58.090283504682326</v>
      </c>
      <c r="G116" s="82">
        <v>208.95</v>
      </c>
      <c r="H116" s="84">
        <f t="shared" si="6"/>
        <v>83.567552045943998</v>
      </c>
      <c r="I116" s="84">
        <f t="shared" si="7"/>
        <v>11.966367035021166</v>
      </c>
    </row>
    <row r="117" spans="1:9" ht="12" customHeight="1" x14ac:dyDescent="0.3">
      <c r="A117" s="80" t="s">
        <v>413</v>
      </c>
      <c r="B117" s="40" t="s">
        <v>228</v>
      </c>
      <c r="C117" s="81">
        <f>enrollextractws!G114</f>
        <v>8998.6159999999982</v>
      </c>
      <c r="D117" s="82">
        <v>489.32</v>
      </c>
      <c r="E117" s="83">
        <f t="shared" si="4"/>
        <v>18.390043325431208</v>
      </c>
      <c r="F117" s="83">
        <f t="shared" si="5"/>
        <v>54.377250901694225</v>
      </c>
      <c r="G117" s="82">
        <v>95.74</v>
      </c>
      <c r="H117" s="84">
        <f t="shared" si="6"/>
        <v>93.990139962398146</v>
      </c>
      <c r="I117" s="84">
        <f t="shared" si="7"/>
        <v>10.639413883201595</v>
      </c>
    </row>
    <row r="118" spans="1:9" ht="12" customHeight="1" x14ac:dyDescent="0.3">
      <c r="A118" s="80" t="s">
        <v>414</v>
      </c>
      <c r="B118" s="40" t="s">
        <v>229</v>
      </c>
      <c r="C118" s="81">
        <f>enrollextractws!G115</f>
        <v>29383.164000000008</v>
      </c>
      <c r="D118" s="82">
        <v>1660.64</v>
      </c>
      <c r="E118" s="83">
        <f t="shared" si="4"/>
        <v>17.693879468156858</v>
      </c>
      <c r="F118" s="83">
        <f t="shared" si="5"/>
        <v>56.516718213191737</v>
      </c>
      <c r="G118" s="82">
        <v>273.27</v>
      </c>
      <c r="H118" s="84">
        <f t="shared" si="6"/>
        <v>107.52429465363929</v>
      </c>
      <c r="I118" s="84">
        <f t="shared" si="7"/>
        <v>9.3002237607903595</v>
      </c>
    </row>
    <row r="119" spans="1:9" ht="12" customHeight="1" x14ac:dyDescent="0.3">
      <c r="A119" s="80" t="s">
        <v>415</v>
      </c>
      <c r="B119" s="40" t="s">
        <v>230</v>
      </c>
      <c r="C119" s="81">
        <f>enrollextractws!G116</f>
        <v>23717.48</v>
      </c>
      <c r="D119" s="82">
        <v>1485.72</v>
      </c>
      <c r="E119" s="83">
        <f t="shared" si="4"/>
        <v>15.963627062972835</v>
      </c>
      <c r="F119" s="83">
        <f t="shared" si="5"/>
        <v>62.642405516943626</v>
      </c>
      <c r="G119" s="82">
        <v>389.88</v>
      </c>
      <c r="H119" s="84">
        <f t="shared" si="6"/>
        <v>60.832769057145789</v>
      </c>
      <c r="I119" s="84">
        <f t="shared" si="7"/>
        <v>16.438508644257315</v>
      </c>
    </row>
    <row r="120" spans="1:9" ht="12" customHeight="1" x14ac:dyDescent="0.3">
      <c r="A120" s="80" t="s">
        <v>416</v>
      </c>
      <c r="B120" s="40" t="s">
        <v>231</v>
      </c>
      <c r="C120" s="81">
        <f>enrollextractws!G117</f>
        <v>21423.242000000002</v>
      </c>
      <c r="D120" s="82">
        <v>1186.05</v>
      </c>
      <c r="E120" s="83">
        <f t="shared" si="4"/>
        <v>18.062680325450025</v>
      </c>
      <c r="F120" s="83">
        <f t="shared" si="5"/>
        <v>55.362769089757741</v>
      </c>
      <c r="G120" s="82">
        <v>351.36</v>
      </c>
      <c r="H120" s="84">
        <f t="shared" si="6"/>
        <v>60.972341757741354</v>
      </c>
      <c r="I120" s="84">
        <f t="shared" si="7"/>
        <v>16.400879007948468</v>
      </c>
    </row>
    <row r="121" spans="1:9" ht="12" customHeight="1" x14ac:dyDescent="0.3">
      <c r="A121" s="80" t="s">
        <v>615</v>
      </c>
      <c r="B121" s="40" t="s">
        <v>622</v>
      </c>
      <c r="C121" s="81">
        <f>enrollextractws!G118</f>
        <v>156.36400000000003</v>
      </c>
      <c r="D121" s="82">
        <v>12</v>
      </c>
      <c r="E121" s="83">
        <f t="shared" si="4"/>
        <v>13.030333333333337</v>
      </c>
      <c r="F121" s="83">
        <f t="shared" si="5"/>
        <v>76.744007572075404</v>
      </c>
      <c r="G121" s="82">
        <v>1</v>
      </c>
      <c r="H121" s="84">
        <f t="shared" si="6"/>
        <v>156.36400000000003</v>
      </c>
      <c r="I121" s="84">
        <f t="shared" si="7"/>
        <v>6.3953339643396161</v>
      </c>
    </row>
    <row r="122" spans="1:9" ht="12" customHeight="1" x14ac:dyDescent="0.3">
      <c r="A122" s="80" t="s">
        <v>607</v>
      </c>
      <c r="B122" s="40" t="s">
        <v>608</v>
      </c>
      <c r="C122" s="81">
        <f>enrollextractws!G119</f>
        <v>456.13800000000009</v>
      </c>
      <c r="D122" s="82">
        <v>43.53</v>
      </c>
      <c r="E122" s="83">
        <f t="shared" si="4"/>
        <v>10.47870434183322</v>
      </c>
      <c r="F122" s="83">
        <f t="shared" si="5"/>
        <v>95.431645686173908</v>
      </c>
      <c r="G122" s="82">
        <v>0</v>
      </c>
      <c r="H122" s="84">
        <f t="shared" si="6"/>
        <v>0</v>
      </c>
      <c r="I122" s="84">
        <f t="shared" si="7"/>
        <v>0</v>
      </c>
    </row>
    <row r="123" spans="1:9" ht="12" customHeight="1" x14ac:dyDescent="0.3">
      <c r="A123" s="80" t="s">
        <v>651</v>
      </c>
      <c r="B123" s="40" t="s">
        <v>655</v>
      </c>
      <c r="C123" s="81">
        <f>enrollextractws!G120</f>
        <v>597.44000000000017</v>
      </c>
      <c r="D123" s="82">
        <v>34</v>
      </c>
      <c r="E123" s="83">
        <f t="shared" si="4"/>
        <v>17.571764705882359</v>
      </c>
      <c r="F123" s="83">
        <f t="shared" si="5"/>
        <v>56.909480449919641</v>
      </c>
      <c r="G123" s="82">
        <v>0</v>
      </c>
      <c r="H123" s="84">
        <f t="shared" si="6"/>
        <v>0</v>
      </c>
      <c r="I123" s="84">
        <f t="shared" si="7"/>
        <v>0</v>
      </c>
    </row>
    <row r="124" spans="1:9" ht="12" customHeight="1" x14ac:dyDescent="0.3">
      <c r="A124" s="80" t="s">
        <v>616</v>
      </c>
      <c r="B124" s="40" t="s">
        <v>623</v>
      </c>
      <c r="C124" s="81">
        <f>enrollextractws!G121</f>
        <v>361.4</v>
      </c>
      <c r="D124" s="82">
        <v>24.9</v>
      </c>
      <c r="E124" s="83">
        <f t="shared" si="4"/>
        <v>14.514056224899598</v>
      </c>
      <c r="F124" s="83">
        <f t="shared" si="5"/>
        <v>68.89872717210848</v>
      </c>
      <c r="G124" s="82">
        <v>0</v>
      </c>
      <c r="H124" s="84">
        <f t="shared" si="6"/>
        <v>0</v>
      </c>
      <c r="I124" s="84">
        <f t="shared" si="7"/>
        <v>0</v>
      </c>
    </row>
    <row r="125" spans="1:9" ht="12" customHeight="1" x14ac:dyDescent="0.3">
      <c r="A125" s="80" t="s">
        <v>652</v>
      </c>
      <c r="B125" s="40" t="s">
        <v>676</v>
      </c>
      <c r="C125" s="81">
        <f>enrollextractws!G122</f>
        <v>116.98400000000001</v>
      </c>
      <c r="D125" s="82">
        <v>13.39</v>
      </c>
      <c r="E125" s="83">
        <f t="shared" si="4"/>
        <v>8.7366691560866325</v>
      </c>
      <c r="F125" s="83">
        <f t="shared" si="5"/>
        <v>114.46009710729672</v>
      </c>
      <c r="G125" s="82">
        <v>1.63</v>
      </c>
      <c r="H125" s="84">
        <f t="shared" si="6"/>
        <v>71.76932515337424</v>
      </c>
      <c r="I125" s="84">
        <f t="shared" si="7"/>
        <v>13.933529371537986</v>
      </c>
    </row>
    <row r="126" spans="1:9" ht="12" customHeight="1" x14ac:dyDescent="0.3">
      <c r="A126" s="80" t="s">
        <v>657</v>
      </c>
      <c r="B126" s="40" t="s">
        <v>677</v>
      </c>
      <c r="C126" s="81">
        <f>enrollextractws!G123</f>
        <v>521.6</v>
      </c>
      <c r="D126" s="82">
        <v>34</v>
      </c>
      <c r="E126" s="83">
        <f t="shared" si="4"/>
        <v>15.341176470588236</v>
      </c>
      <c r="F126" s="83">
        <f t="shared" si="5"/>
        <v>65.184049079754601</v>
      </c>
      <c r="G126" s="82">
        <v>5.79</v>
      </c>
      <c r="H126" s="84">
        <f t="shared" si="6"/>
        <v>90.086355785837654</v>
      </c>
      <c r="I126" s="84">
        <f t="shared" si="7"/>
        <v>11.100460122699387</v>
      </c>
    </row>
    <row r="127" spans="1:9" ht="12" customHeight="1" x14ac:dyDescent="0.3">
      <c r="A127" s="80" t="s">
        <v>669</v>
      </c>
      <c r="B127" s="40" t="s">
        <v>675</v>
      </c>
      <c r="C127" s="81">
        <f>enrollextractws!G124</f>
        <v>443</v>
      </c>
      <c r="D127" s="82">
        <v>29</v>
      </c>
      <c r="E127" s="83">
        <f t="shared" si="4"/>
        <v>15.275862068965518</v>
      </c>
      <c r="F127" s="83">
        <f t="shared" si="5"/>
        <v>65.462753950338595</v>
      </c>
      <c r="G127" s="82">
        <v>3.42</v>
      </c>
      <c r="H127" s="84">
        <f t="shared" si="6"/>
        <v>129.53216374269007</v>
      </c>
      <c r="I127" s="84">
        <f t="shared" si="7"/>
        <v>7.7200902934537243</v>
      </c>
    </row>
    <row r="128" spans="1:9" ht="12" customHeight="1" x14ac:dyDescent="0.3">
      <c r="A128" s="80" t="s">
        <v>684</v>
      </c>
      <c r="B128" s="40" t="s">
        <v>680</v>
      </c>
      <c r="C128" s="81">
        <f>enrollextractws!G125</f>
        <v>57.576000000000001</v>
      </c>
      <c r="D128" s="82">
        <v>7</v>
      </c>
      <c r="E128" s="83">
        <f t="shared" si="4"/>
        <v>8.225142857142858</v>
      </c>
      <c r="F128" s="83">
        <f t="shared" si="5"/>
        <v>121.57843545921912</v>
      </c>
      <c r="G128" s="82">
        <v>0.69</v>
      </c>
      <c r="H128" s="84">
        <f t="shared" si="6"/>
        <v>83.443478260869568</v>
      </c>
      <c r="I128" s="84">
        <f t="shared" si="7"/>
        <v>11.984160066694454</v>
      </c>
    </row>
    <row r="129" spans="1:9" ht="12" customHeight="1" x14ac:dyDescent="0.3">
      <c r="A129" s="80" t="s">
        <v>695</v>
      </c>
      <c r="B129" s="40" t="s">
        <v>696</v>
      </c>
      <c r="C129" s="81">
        <f>enrollextractws!G126</f>
        <v>275.39999999999998</v>
      </c>
      <c r="D129" s="82">
        <v>18</v>
      </c>
      <c r="E129" s="83">
        <f t="shared" si="4"/>
        <v>15.299999999999999</v>
      </c>
      <c r="F129" s="83">
        <f t="shared" si="5"/>
        <v>65.359477124183016</v>
      </c>
      <c r="G129" s="82">
        <v>2.08</v>
      </c>
      <c r="H129" s="84">
        <f t="shared" si="6"/>
        <v>132.40384615384613</v>
      </c>
      <c r="I129" s="84">
        <f t="shared" si="7"/>
        <v>7.552650689905593</v>
      </c>
    </row>
    <row r="130" spans="1:9" ht="12" customHeight="1" x14ac:dyDescent="0.3">
      <c r="A130" s="80" t="s">
        <v>417</v>
      </c>
      <c r="B130" s="40" t="s">
        <v>232</v>
      </c>
      <c r="C130" s="81">
        <f>enrollextractws!G127</f>
        <v>4357.2039999999988</v>
      </c>
      <c r="D130" s="82">
        <v>280.35000000000002</v>
      </c>
      <c r="E130" s="83">
        <f t="shared" si="4"/>
        <v>15.542015337970389</v>
      </c>
      <c r="F130" s="83">
        <f t="shared" si="5"/>
        <v>64.3417200571743</v>
      </c>
      <c r="G130" s="82">
        <v>69.63</v>
      </c>
      <c r="H130" s="84">
        <f t="shared" si="6"/>
        <v>62.576533103547305</v>
      </c>
      <c r="I130" s="84">
        <f t="shared" si="7"/>
        <v>15.980431487715521</v>
      </c>
    </row>
    <row r="131" spans="1:9" ht="12" customHeight="1" x14ac:dyDescent="0.3">
      <c r="A131" s="80" t="s">
        <v>418</v>
      </c>
      <c r="B131" s="40" t="s">
        <v>350</v>
      </c>
      <c r="C131" s="81">
        <f>enrollextractws!G128</f>
        <v>3297.1160000000004</v>
      </c>
      <c r="D131" s="82">
        <v>178.52</v>
      </c>
      <c r="E131" s="83">
        <f t="shared" si="4"/>
        <v>18.469168720591533</v>
      </c>
      <c r="F131" s="83">
        <f t="shared" si="5"/>
        <v>54.144288523667342</v>
      </c>
      <c r="G131" s="82">
        <v>35.92</v>
      </c>
      <c r="H131" s="84">
        <f t="shared" si="6"/>
        <v>91.790534521158136</v>
      </c>
      <c r="I131" s="84">
        <f t="shared" si="7"/>
        <v>10.894369503529751</v>
      </c>
    </row>
    <row r="132" spans="1:9" ht="12" customHeight="1" x14ac:dyDescent="0.3">
      <c r="A132" s="80" t="s">
        <v>419</v>
      </c>
      <c r="B132" s="40" t="s">
        <v>233</v>
      </c>
      <c r="C132" s="81">
        <f>enrollextractws!G129</f>
        <v>5020.6440000000002</v>
      </c>
      <c r="D132" s="82">
        <v>284.5</v>
      </c>
      <c r="E132" s="83">
        <f t="shared" si="4"/>
        <v>17.647254833040421</v>
      </c>
      <c r="F132" s="83">
        <f t="shared" si="5"/>
        <v>56.666037265338865</v>
      </c>
      <c r="G132" s="82">
        <v>86.61</v>
      </c>
      <c r="H132" s="84">
        <f t="shared" si="6"/>
        <v>57.968410114305513</v>
      </c>
      <c r="I132" s="84">
        <f t="shared" si="7"/>
        <v>17.25077500017926</v>
      </c>
    </row>
    <row r="133" spans="1:9" ht="12" customHeight="1" x14ac:dyDescent="0.3">
      <c r="A133" s="80" t="s">
        <v>420</v>
      </c>
      <c r="B133" s="40" t="s">
        <v>234</v>
      </c>
      <c r="C133" s="81">
        <f>enrollextractws!G130</f>
        <v>10455.940000000002</v>
      </c>
      <c r="D133" s="82">
        <v>594.55999999999995</v>
      </c>
      <c r="E133" s="83">
        <f t="shared" si="4"/>
        <v>17.586013186221749</v>
      </c>
      <c r="F133" s="83">
        <f t="shared" si="5"/>
        <v>56.863371442452788</v>
      </c>
      <c r="G133" s="82">
        <v>187.34</v>
      </c>
      <c r="H133" s="84">
        <f t="shared" si="6"/>
        <v>55.812640119568712</v>
      </c>
      <c r="I133" s="84">
        <f t="shared" si="7"/>
        <v>17.917088277094166</v>
      </c>
    </row>
    <row r="134" spans="1:9" ht="12" customHeight="1" x14ac:dyDescent="0.3">
      <c r="A134" s="80" t="s">
        <v>421</v>
      </c>
      <c r="B134" s="40" t="s">
        <v>235</v>
      </c>
      <c r="C134" s="81">
        <f>enrollextractws!G131</f>
        <v>8803.7199999999993</v>
      </c>
      <c r="D134" s="82">
        <v>531.02</v>
      </c>
      <c r="E134" s="83">
        <f t="shared" si="4"/>
        <v>16.578885917667883</v>
      </c>
      <c r="F134" s="83">
        <f t="shared" si="5"/>
        <v>60.317683888174543</v>
      </c>
      <c r="G134" s="82">
        <v>131.86000000000001</v>
      </c>
      <c r="H134" s="84">
        <f t="shared" si="6"/>
        <v>66.765660549067178</v>
      </c>
      <c r="I134" s="84">
        <f t="shared" si="7"/>
        <v>14.977759401707463</v>
      </c>
    </row>
    <row r="135" spans="1:9" ht="12" customHeight="1" x14ac:dyDescent="0.3">
      <c r="A135" s="80" t="s">
        <v>671</v>
      </c>
      <c r="B135" s="40" t="s">
        <v>678</v>
      </c>
      <c r="C135" s="81">
        <f>enrollextractws!G132</f>
        <v>521.13599999999997</v>
      </c>
      <c r="D135" s="82">
        <v>35</v>
      </c>
      <c r="E135" s="83">
        <f t="shared" si="4"/>
        <v>14.8896</v>
      </c>
      <c r="F135" s="83">
        <f t="shared" si="5"/>
        <v>67.160971416290565</v>
      </c>
      <c r="G135" s="82">
        <v>13.57</v>
      </c>
      <c r="H135" s="84">
        <f t="shared" si="6"/>
        <v>38.403537214443624</v>
      </c>
      <c r="I135" s="84">
        <f t="shared" si="7"/>
        <v>26.039268060544657</v>
      </c>
    </row>
    <row r="136" spans="1:9" ht="12" customHeight="1" x14ac:dyDescent="0.3">
      <c r="A136" s="80" t="s">
        <v>617</v>
      </c>
      <c r="B136" s="40" t="s">
        <v>610</v>
      </c>
      <c r="C136" s="81">
        <f>enrollextractws!G133</f>
        <v>79.783999999999992</v>
      </c>
      <c r="D136" s="82">
        <v>13</v>
      </c>
      <c r="E136" s="83">
        <f t="shared" si="4"/>
        <v>6.1372307692307686</v>
      </c>
      <c r="F136" s="83">
        <f t="shared" si="5"/>
        <v>162.9399378321468</v>
      </c>
      <c r="G136" s="82">
        <v>1.54</v>
      </c>
      <c r="H136" s="84">
        <f t="shared" si="6"/>
        <v>51.807792207792204</v>
      </c>
      <c r="I136" s="84">
        <f t="shared" si="7"/>
        <v>19.302115712423547</v>
      </c>
    </row>
    <row r="137" spans="1:9" ht="12" customHeight="1" x14ac:dyDescent="0.3">
      <c r="A137" s="80" t="s">
        <v>422</v>
      </c>
      <c r="B137" s="40" t="s">
        <v>236</v>
      </c>
      <c r="C137" s="81">
        <f>enrollextractws!G134</f>
        <v>45</v>
      </c>
      <c r="D137" s="82">
        <v>2</v>
      </c>
      <c r="E137" s="83">
        <f t="shared" si="4"/>
        <v>22.5</v>
      </c>
      <c r="F137" s="83">
        <f t="shared" si="5"/>
        <v>44.444444444444443</v>
      </c>
      <c r="G137" s="82">
        <v>1.18</v>
      </c>
      <c r="H137" s="84">
        <f t="shared" si="6"/>
        <v>38.135593220338983</v>
      </c>
      <c r="I137" s="84">
        <f t="shared" si="7"/>
        <v>26.222222222222221</v>
      </c>
    </row>
    <row r="138" spans="1:9" ht="12" customHeight="1" x14ac:dyDescent="0.3">
      <c r="A138" s="80" t="s">
        <v>423</v>
      </c>
      <c r="B138" s="40" t="s">
        <v>237</v>
      </c>
      <c r="C138" s="81">
        <f>enrollextractws!G135</f>
        <v>77.267999999999986</v>
      </c>
      <c r="D138" s="82">
        <v>9</v>
      </c>
      <c r="E138" s="83">
        <f t="shared" si="4"/>
        <v>8.585333333333331</v>
      </c>
      <c r="F138" s="83">
        <f t="shared" si="5"/>
        <v>116.47771393073461</v>
      </c>
      <c r="G138" s="82">
        <v>1.29</v>
      </c>
      <c r="H138" s="84">
        <f t="shared" si="6"/>
        <v>59.897674418604637</v>
      </c>
      <c r="I138" s="84">
        <f t="shared" si="7"/>
        <v>16.695138996738628</v>
      </c>
    </row>
    <row r="139" spans="1:9" ht="12" customHeight="1" x14ac:dyDescent="0.3">
      <c r="A139" s="80" t="s">
        <v>424</v>
      </c>
      <c r="B139" s="40" t="s">
        <v>238</v>
      </c>
      <c r="C139" s="81">
        <f>enrollextractws!G136</f>
        <v>258.524</v>
      </c>
      <c r="D139" s="82">
        <v>22.8</v>
      </c>
      <c r="E139" s="83">
        <f t="shared" ref="E139:E202" si="8">IF(D139=0,0,C139/D139)</f>
        <v>11.338771929824562</v>
      </c>
      <c r="F139" s="83">
        <f t="shared" ref="F139:F202" si="9">+D139/C139*1000</f>
        <v>88.192972412619341</v>
      </c>
      <c r="G139" s="82">
        <v>3.01</v>
      </c>
      <c r="H139" s="84">
        <f t="shared" ref="H139:H202" si="10">IF(G139=0,0,+C139/G139)</f>
        <v>85.888372093023264</v>
      </c>
      <c r="I139" s="84">
        <f t="shared" ref="I139:I202" si="11">+G139/C139*1000</f>
        <v>11.643019603595798</v>
      </c>
    </row>
    <row r="140" spans="1:9" ht="12" customHeight="1" x14ac:dyDescent="0.3">
      <c r="A140" s="80" t="s">
        <v>425</v>
      </c>
      <c r="B140" s="40" t="s">
        <v>239</v>
      </c>
      <c r="C140" s="81">
        <f>enrollextractws!G137</f>
        <v>3160.1320000000001</v>
      </c>
      <c r="D140" s="82">
        <v>197.53</v>
      </c>
      <c r="E140" s="83">
        <f t="shared" si="8"/>
        <v>15.99823824229231</v>
      </c>
      <c r="F140" s="83">
        <f t="shared" si="9"/>
        <v>62.506882623890398</v>
      </c>
      <c r="G140" s="82">
        <v>47.37</v>
      </c>
      <c r="H140" s="84">
        <f t="shared" si="10"/>
        <v>66.711674055309274</v>
      </c>
      <c r="I140" s="84">
        <f t="shared" si="11"/>
        <v>14.989880169562536</v>
      </c>
    </row>
    <row r="141" spans="1:9" ht="12" customHeight="1" x14ac:dyDescent="0.3">
      <c r="A141" s="80" t="s">
        <v>426</v>
      </c>
      <c r="B141" s="40" t="s">
        <v>240</v>
      </c>
      <c r="C141" s="81">
        <f>enrollextractws!G138</f>
        <v>550.79999999999995</v>
      </c>
      <c r="D141" s="82">
        <v>36.090000000000003</v>
      </c>
      <c r="E141" s="83">
        <f t="shared" si="8"/>
        <v>15.261845386533663</v>
      </c>
      <c r="F141" s="83">
        <f t="shared" si="9"/>
        <v>65.522875816993476</v>
      </c>
      <c r="G141" s="82">
        <v>5.04</v>
      </c>
      <c r="H141" s="84">
        <f t="shared" si="10"/>
        <v>109.28571428571428</v>
      </c>
      <c r="I141" s="84">
        <f t="shared" si="11"/>
        <v>9.1503267973856222</v>
      </c>
    </row>
    <row r="142" spans="1:9" ht="12" customHeight="1" x14ac:dyDescent="0.3">
      <c r="A142" s="80" t="s">
        <v>427</v>
      </c>
      <c r="B142" s="40" t="s">
        <v>241</v>
      </c>
      <c r="C142" s="81">
        <f>enrollextractws!G139</f>
        <v>949.75200000000007</v>
      </c>
      <c r="D142" s="82">
        <v>63.35</v>
      </c>
      <c r="E142" s="83">
        <f t="shared" si="8"/>
        <v>14.992138910812944</v>
      </c>
      <c r="F142" s="83">
        <f t="shared" si="9"/>
        <v>66.701623160572453</v>
      </c>
      <c r="G142" s="82">
        <v>14.18</v>
      </c>
      <c r="H142" s="84">
        <f t="shared" si="10"/>
        <v>66.978279266572642</v>
      </c>
      <c r="I142" s="84">
        <f t="shared" si="11"/>
        <v>14.930213360961597</v>
      </c>
    </row>
    <row r="143" spans="1:9" ht="12" customHeight="1" x14ac:dyDescent="0.3">
      <c r="A143" s="80" t="s">
        <v>428</v>
      </c>
      <c r="B143" s="40" t="s">
        <v>242</v>
      </c>
      <c r="C143" s="81">
        <f>enrollextractws!G140</f>
        <v>78.371999999999986</v>
      </c>
      <c r="D143" s="82">
        <v>8.68</v>
      </c>
      <c r="E143" s="83">
        <f t="shared" si="8"/>
        <v>9.0290322580645146</v>
      </c>
      <c r="F143" s="83">
        <f t="shared" si="9"/>
        <v>110.75384065737765</v>
      </c>
      <c r="G143" s="82">
        <v>1.54</v>
      </c>
      <c r="H143" s="84">
        <f t="shared" si="10"/>
        <v>50.890909090909084</v>
      </c>
      <c r="I143" s="84">
        <f t="shared" si="11"/>
        <v>19.649874955341197</v>
      </c>
    </row>
    <row r="144" spans="1:9" ht="12" customHeight="1" x14ac:dyDescent="0.3">
      <c r="A144" s="80" t="s">
        <v>429</v>
      </c>
      <c r="B144" s="40" t="s">
        <v>243</v>
      </c>
      <c r="C144" s="81">
        <f>enrollextractws!G141</f>
        <v>85.49199999999999</v>
      </c>
      <c r="D144" s="82">
        <v>12.12</v>
      </c>
      <c r="E144" s="83">
        <f t="shared" si="8"/>
        <v>7.0537953795379531</v>
      </c>
      <c r="F144" s="83">
        <f t="shared" si="9"/>
        <v>141.76765077434146</v>
      </c>
      <c r="G144" s="82">
        <v>0</v>
      </c>
      <c r="H144" s="84">
        <f t="shared" si="10"/>
        <v>0</v>
      </c>
      <c r="I144" s="84">
        <f t="shared" si="11"/>
        <v>0</v>
      </c>
    </row>
    <row r="145" spans="1:9" ht="12" customHeight="1" x14ac:dyDescent="0.3">
      <c r="A145" s="80" t="s">
        <v>430</v>
      </c>
      <c r="B145" s="40" t="s">
        <v>244</v>
      </c>
      <c r="C145" s="81">
        <f>enrollextractws!G142</f>
        <v>93.6</v>
      </c>
      <c r="D145" s="82">
        <v>5</v>
      </c>
      <c r="E145" s="83">
        <f t="shared" si="8"/>
        <v>18.72</v>
      </c>
      <c r="F145" s="83">
        <f t="shared" si="9"/>
        <v>53.418803418803421</v>
      </c>
      <c r="G145" s="82">
        <v>1.1499999999999999</v>
      </c>
      <c r="H145" s="84">
        <f t="shared" si="10"/>
        <v>81.391304347826093</v>
      </c>
      <c r="I145" s="84">
        <f t="shared" si="11"/>
        <v>12.286324786324785</v>
      </c>
    </row>
    <row r="146" spans="1:9" ht="12" customHeight="1" x14ac:dyDescent="0.3">
      <c r="A146" s="80" t="s">
        <v>431</v>
      </c>
      <c r="B146" s="40" t="s">
        <v>245</v>
      </c>
      <c r="C146" s="81">
        <f>enrollextractws!G143</f>
        <v>199.46600000000001</v>
      </c>
      <c r="D146" s="82">
        <v>14</v>
      </c>
      <c r="E146" s="83">
        <f t="shared" si="8"/>
        <v>14.24757142857143</v>
      </c>
      <c r="F146" s="83">
        <f t="shared" si="9"/>
        <v>70.187400358958413</v>
      </c>
      <c r="G146" s="82">
        <v>0.53</v>
      </c>
      <c r="H146" s="84">
        <f t="shared" si="10"/>
        <v>376.3509433962264</v>
      </c>
      <c r="I146" s="84">
        <f t="shared" si="11"/>
        <v>2.6570944421605684</v>
      </c>
    </row>
    <row r="147" spans="1:9" ht="12" customHeight="1" x14ac:dyDescent="0.3">
      <c r="A147" s="80" t="s">
        <v>432</v>
      </c>
      <c r="B147" s="40" t="s">
        <v>246</v>
      </c>
      <c r="C147" s="81">
        <f>enrollextractws!G144</f>
        <v>33.260000000000005</v>
      </c>
      <c r="D147" s="82">
        <v>7.28</v>
      </c>
      <c r="E147" s="83">
        <f t="shared" si="8"/>
        <v>4.5686813186813193</v>
      </c>
      <c r="F147" s="83">
        <f t="shared" si="9"/>
        <v>218.88153938665062</v>
      </c>
      <c r="G147" s="82">
        <v>0.83</v>
      </c>
      <c r="H147" s="84">
        <f t="shared" si="10"/>
        <v>40.072289156626518</v>
      </c>
      <c r="I147" s="84">
        <f t="shared" si="11"/>
        <v>24.954900781719779</v>
      </c>
    </row>
    <row r="148" spans="1:9" ht="12" customHeight="1" x14ac:dyDescent="0.3">
      <c r="A148" s="80" t="s">
        <v>433</v>
      </c>
      <c r="B148" s="40" t="s">
        <v>247</v>
      </c>
      <c r="C148" s="81">
        <f>enrollextractws!G145</f>
        <v>73.251999999999995</v>
      </c>
      <c r="D148" s="82">
        <v>4.2</v>
      </c>
      <c r="E148" s="83">
        <f t="shared" si="8"/>
        <v>17.440952380952378</v>
      </c>
      <c r="F148" s="83">
        <f t="shared" si="9"/>
        <v>57.336318462294557</v>
      </c>
      <c r="G148" s="82">
        <v>0</v>
      </c>
      <c r="H148" s="84">
        <f t="shared" si="10"/>
        <v>0</v>
      </c>
      <c r="I148" s="84">
        <f t="shared" si="11"/>
        <v>0</v>
      </c>
    </row>
    <row r="149" spans="1:9" ht="12" customHeight="1" x14ac:dyDescent="0.3">
      <c r="A149" s="80" t="s">
        <v>434</v>
      </c>
      <c r="B149" s="40" t="s">
        <v>248</v>
      </c>
      <c r="C149" s="81">
        <f>enrollextractws!G146</f>
        <v>24</v>
      </c>
      <c r="D149" s="82">
        <v>3</v>
      </c>
      <c r="E149" s="83">
        <f t="shared" si="8"/>
        <v>8</v>
      </c>
      <c r="F149" s="83">
        <f t="shared" si="9"/>
        <v>125</v>
      </c>
      <c r="G149" s="82">
        <v>0.63</v>
      </c>
      <c r="H149" s="84">
        <f t="shared" si="10"/>
        <v>38.095238095238095</v>
      </c>
      <c r="I149" s="84">
        <f t="shared" si="11"/>
        <v>26.25</v>
      </c>
    </row>
    <row r="150" spans="1:9" ht="12" customHeight="1" x14ac:dyDescent="0.3">
      <c r="A150" s="80" t="s">
        <v>435</v>
      </c>
      <c r="B150" s="40" t="s">
        <v>249</v>
      </c>
      <c r="C150" s="81">
        <f>enrollextractws!G147</f>
        <v>3061.7779999999998</v>
      </c>
      <c r="D150" s="82">
        <v>46.43</v>
      </c>
      <c r="E150" s="83">
        <f t="shared" si="8"/>
        <v>65.943958647426228</v>
      </c>
      <c r="F150" s="83">
        <f t="shared" si="9"/>
        <v>15.164391409174671</v>
      </c>
      <c r="G150" s="82">
        <v>18.77</v>
      </c>
      <c r="H150" s="84">
        <f t="shared" si="10"/>
        <v>163.12083111347894</v>
      </c>
      <c r="I150" s="84">
        <f t="shared" si="11"/>
        <v>6.1304248707776985</v>
      </c>
    </row>
    <row r="151" spans="1:9" ht="12" customHeight="1" x14ac:dyDescent="0.3">
      <c r="A151" s="80" t="s">
        <v>436</v>
      </c>
      <c r="B151" s="40" t="s">
        <v>250</v>
      </c>
      <c r="C151" s="81">
        <f>enrollextractws!G148</f>
        <v>1031.2660000000001</v>
      </c>
      <c r="D151" s="82">
        <v>58.68</v>
      </c>
      <c r="E151" s="83">
        <f t="shared" si="8"/>
        <v>17.574403544648945</v>
      </c>
      <c r="F151" s="83">
        <f t="shared" si="9"/>
        <v>56.900935355184792</v>
      </c>
      <c r="G151" s="82">
        <v>6.98</v>
      </c>
      <c r="H151" s="84">
        <f t="shared" si="10"/>
        <v>147.74584527220631</v>
      </c>
      <c r="I151" s="84">
        <f t="shared" si="11"/>
        <v>6.7683798360461802</v>
      </c>
    </row>
    <row r="152" spans="1:9" ht="12" customHeight="1" x14ac:dyDescent="0.3">
      <c r="A152" s="80" t="s">
        <v>437</v>
      </c>
      <c r="B152" s="40" t="s">
        <v>251</v>
      </c>
      <c r="C152" s="81">
        <f>enrollextractws!G149</f>
        <v>182.51400000000001</v>
      </c>
      <c r="D152" s="82">
        <v>16.89</v>
      </c>
      <c r="E152" s="83">
        <f t="shared" si="8"/>
        <v>10.806039076376555</v>
      </c>
      <c r="F152" s="83">
        <f t="shared" si="9"/>
        <v>92.540846181662772</v>
      </c>
      <c r="G152" s="82">
        <v>2.86</v>
      </c>
      <c r="H152" s="84">
        <f t="shared" si="10"/>
        <v>63.816083916083919</v>
      </c>
      <c r="I152" s="84">
        <f t="shared" si="11"/>
        <v>15.670030792158411</v>
      </c>
    </row>
    <row r="153" spans="1:9" ht="12" customHeight="1" x14ac:dyDescent="0.3">
      <c r="A153" s="80" t="s">
        <v>438</v>
      </c>
      <c r="B153" s="40" t="s">
        <v>252</v>
      </c>
      <c r="C153" s="81">
        <f>enrollextractws!G150</f>
        <v>794.46999999999991</v>
      </c>
      <c r="D153" s="82">
        <v>47</v>
      </c>
      <c r="E153" s="83">
        <f t="shared" si="8"/>
        <v>16.903617021276595</v>
      </c>
      <c r="F153" s="83">
        <f t="shared" si="9"/>
        <v>59.158936146109994</v>
      </c>
      <c r="G153" s="82">
        <v>8.98</v>
      </c>
      <c r="H153" s="84">
        <f t="shared" si="10"/>
        <v>88.471046770601319</v>
      </c>
      <c r="I153" s="84">
        <f t="shared" si="11"/>
        <v>11.303132906214209</v>
      </c>
    </row>
    <row r="154" spans="1:9" ht="12" customHeight="1" x14ac:dyDescent="0.3">
      <c r="A154" s="80" t="s">
        <v>439</v>
      </c>
      <c r="B154" s="40" t="s">
        <v>253</v>
      </c>
      <c r="C154" s="81">
        <f>enrollextractws!G151</f>
        <v>65.2</v>
      </c>
      <c r="D154" s="82">
        <v>4.74</v>
      </c>
      <c r="E154" s="83">
        <f t="shared" si="8"/>
        <v>13.755274261603375</v>
      </c>
      <c r="F154" s="83">
        <f t="shared" si="9"/>
        <v>72.699386503067487</v>
      </c>
      <c r="G154" s="82">
        <v>1.52</v>
      </c>
      <c r="H154" s="84">
        <f t="shared" si="10"/>
        <v>42.894736842105267</v>
      </c>
      <c r="I154" s="84">
        <f t="shared" si="11"/>
        <v>23.312883435582823</v>
      </c>
    </row>
    <row r="155" spans="1:9" ht="12" customHeight="1" x14ac:dyDescent="0.3">
      <c r="A155" s="80" t="s">
        <v>440</v>
      </c>
      <c r="B155" s="40" t="s">
        <v>254</v>
      </c>
      <c r="C155" s="81">
        <f>enrollextractws!G152</f>
        <v>585.452</v>
      </c>
      <c r="D155" s="82">
        <v>43.16</v>
      </c>
      <c r="E155" s="83">
        <f t="shared" si="8"/>
        <v>13.56468952734013</v>
      </c>
      <c r="F155" s="83">
        <f t="shared" si="9"/>
        <v>73.720817419703053</v>
      </c>
      <c r="G155" s="82">
        <v>12.43</v>
      </c>
      <c r="H155" s="84">
        <f t="shared" si="10"/>
        <v>47.099919549477072</v>
      </c>
      <c r="I155" s="84">
        <f t="shared" si="11"/>
        <v>21.231458770317634</v>
      </c>
    </row>
    <row r="156" spans="1:9" ht="12" customHeight="1" x14ac:dyDescent="0.3">
      <c r="A156" s="80" t="s">
        <v>441</v>
      </c>
      <c r="B156" s="40" t="s">
        <v>255</v>
      </c>
      <c r="C156" s="81">
        <f>enrollextractws!G153</f>
        <v>393.55400000000003</v>
      </c>
      <c r="D156" s="82">
        <v>24.57</v>
      </c>
      <c r="E156" s="83">
        <f t="shared" si="8"/>
        <v>16.01766381766382</v>
      </c>
      <c r="F156" s="83">
        <f t="shared" si="9"/>
        <v>62.431076802675101</v>
      </c>
      <c r="G156" s="82">
        <v>12.72</v>
      </c>
      <c r="H156" s="84">
        <f t="shared" si="10"/>
        <v>30.939779874213837</v>
      </c>
      <c r="I156" s="84">
        <f t="shared" si="11"/>
        <v>32.320850505902619</v>
      </c>
    </row>
    <row r="157" spans="1:9" ht="12" customHeight="1" x14ac:dyDescent="0.3">
      <c r="A157" s="80" t="s">
        <v>442</v>
      </c>
      <c r="B157" s="40" t="s">
        <v>256</v>
      </c>
      <c r="C157" s="81">
        <f>enrollextractws!G154</f>
        <v>620.25400000000002</v>
      </c>
      <c r="D157" s="82">
        <v>35.94</v>
      </c>
      <c r="E157" s="83">
        <f t="shared" si="8"/>
        <v>17.258041179744019</v>
      </c>
      <c r="F157" s="83">
        <f t="shared" si="9"/>
        <v>57.944003585627819</v>
      </c>
      <c r="G157" s="82">
        <v>7.81</v>
      </c>
      <c r="H157" s="84">
        <f t="shared" si="10"/>
        <v>79.417925736235603</v>
      </c>
      <c r="I157" s="84">
        <f t="shared" si="11"/>
        <v>12.591615692925801</v>
      </c>
    </row>
    <row r="158" spans="1:9" ht="12" customHeight="1" x14ac:dyDescent="0.3">
      <c r="A158" s="80" t="s">
        <v>443</v>
      </c>
      <c r="B158" s="40" t="s">
        <v>257</v>
      </c>
      <c r="C158" s="81">
        <f>enrollextractws!G155</f>
        <v>748.78000000000009</v>
      </c>
      <c r="D158" s="82">
        <v>47.65</v>
      </c>
      <c r="E158" s="83">
        <f t="shared" si="8"/>
        <v>15.71416579223505</v>
      </c>
      <c r="F158" s="83">
        <f t="shared" si="9"/>
        <v>63.636849274820371</v>
      </c>
      <c r="G158" s="82">
        <v>18.079999999999998</v>
      </c>
      <c r="H158" s="84">
        <f t="shared" si="10"/>
        <v>41.414823008849567</v>
      </c>
      <c r="I158" s="84">
        <f t="shared" si="11"/>
        <v>24.145944069018931</v>
      </c>
    </row>
    <row r="159" spans="1:9" ht="12" customHeight="1" x14ac:dyDescent="0.3">
      <c r="A159" s="80" t="s">
        <v>444</v>
      </c>
      <c r="B159" s="40" t="s">
        <v>258</v>
      </c>
      <c r="C159" s="81">
        <f>enrollextractws!G156</f>
        <v>351.39400000000001</v>
      </c>
      <c r="D159" s="82">
        <v>7</v>
      </c>
      <c r="E159" s="83">
        <f t="shared" si="8"/>
        <v>50.19914285714286</v>
      </c>
      <c r="F159" s="83">
        <f t="shared" si="9"/>
        <v>19.920658861562803</v>
      </c>
      <c r="G159" s="82">
        <v>2.4900000000000002</v>
      </c>
      <c r="H159" s="84">
        <f t="shared" si="10"/>
        <v>141.12208835341363</v>
      </c>
      <c r="I159" s="84">
        <f t="shared" si="11"/>
        <v>7.0860629378987694</v>
      </c>
    </row>
    <row r="160" spans="1:9" ht="12" customHeight="1" x14ac:dyDescent="0.3">
      <c r="A160" s="80" t="s">
        <v>445</v>
      </c>
      <c r="B160" s="40" t="s">
        <v>259</v>
      </c>
      <c r="C160" s="81">
        <f>enrollextractws!G157</f>
        <v>889.3</v>
      </c>
      <c r="D160" s="82">
        <v>53.73</v>
      </c>
      <c r="E160" s="83">
        <f t="shared" si="8"/>
        <v>16.551274892983436</v>
      </c>
      <c r="F160" s="83">
        <f t="shared" si="9"/>
        <v>60.418306533228382</v>
      </c>
      <c r="G160" s="82">
        <v>12.87</v>
      </c>
      <c r="H160" s="84">
        <f t="shared" si="10"/>
        <v>69.098679098679099</v>
      </c>
      <c r="I160" s="84">
        <f t="shared" si="11"/>
        <v>14.472056673788373</v>
      </c>
    </row>
    <row r="161" spans="1:9" ht="12" customHeight="1" x14ac:dyDescent="0.3">
      <c r="A161" s="80" t="s">
        <v>446</v>
      </c>
      <c r="B161" s="40" t="s">
        <v>260</v>
      </c>
      <c r="C161" s="81">
        <f>enrollextractws!G158</f>
        <v>774.03999999999985</v>
      </c>
      <c r="D161" s="82">
        <v>48.71</v>
      </c>
      <c r="E161" s="83">
        <f t="shared" si="8"/>
        <v>15.890782180250458</v>
      </c>
      <c r="F161" s="83">
        <f t="shared" si="9"/>
        <v>62.9295643635988</v>
      </c>
      <c r="G161" s="82">
        <v>15.4</v>
      </c>
      <c r="H161" s="84">
        <f t="shared" si="10"/>
        <v>50.26233766233765</v>
      </c>
      <c r="I161" s="84">
        <f t="shared" si="11"/>
        <v>19.895612629838254</v>
      </c>
    </row>
    <row r="162" spans="1:9" ht="12" customHeight="1" x14ac:dyDescent="0.3">
      <c r="A162" s="80" t="s">
        <v>447</v>
      </c>
      <c r="B162" s="40" t="s">
        <v>261</v>
      </c>
      <c r="C162" s="81">
        <f>enrollextractws!G159</f>
        <v>277.83600000000001</v>
      </c>
      <c r="D162" s="82">
        <v>19.66</v>
      </c>
      <c r="E162" s="83">
        <f t="shared" si="8"/>
        <v>14.13204476093591</v>
      </c>
      <c r="F162" s="83">
        <f t="shared" si="9"/>
        <v>70.761168459090968</v>
      </c>
      <c r="G162" s="82">
        <v>6.65</v>
      </c>
      <c r="H162" s="84">
        <f t="shared" si="10"/>
        <v>41.779849624060148</v>
      </c>
      <c r="I162" s="84">
        <f t="shared" si="11"/>
        <v>23.934983227515513</v>
      </c>
    </row>
    <row r="163" spans="1:9" ht="12" customHeight="1" x14ac:dyDescent="0.3">
      <c r="A163" s="80" t="s">
        <v>448</v>
      </c>
      <c r="B163" s="40" t="s">
        <v>262</v>
      </c>
      <c r="C163" s="81">
        <f>enrollextractws!G160</f>
        <v>2811.1879999999996</v>
      </c>
      <c r="D163" s="82">
        <v>167.14</v>
      </c>
      <c r="E163" s="83">
        <f t="shared" si="8"/>
        <v>16.819361014718201</v>
      </c>
      <c r="F163" s="83">
        <f t="shared" si="9"/>
        <v>59.455290788093862</v>
      </c>
      <c r="G163" s="82">
        <v>46.4</v>
      </c>
      <c r="H163" s="84">
        <f t="shared" si="10"/>
        <v>60.585948275862066</v>
      </c>
      <c r="I163" s="84">
        <f t="shared" si="11"/>
        <v>16.505477399590493</v>
      </c>
    </row>
    <row r="164" spans="1:9" ht="12" customHeight="1" x14ac:dyDescent="0.3">
      <c r="A164" s="80" t="s">
        <v>449</v>
      </c>
      <c r="B164" s="40" t="s">
        <v>263</v>
      </c>
      <c r="C164" s="81">
        <f>enrollextractws!G161</f>
        <v>342.51799999999997</v>
      </c>
      <c r="D164" s="82">
        <v>25.17</v>
      </c>
      <c r="E164" s="83">
        <f t="shared" si="8"/>
        <v>13.608184346444178</v>
      </c>
      <c r="F164" s="83">
        <f t="shared" si="9"/>
        <v>73.485189099550979</v>
      </c>
      <c r="G164" s="82">
        <v>6.99</v>
      </c>
      <c r="H164" s="84">
        <f t="shared" si="10"/>
        <v>49.001144492131608</v>
      </c>
      <c r="I164" s="84">
        <f t="shared" si="11"/>
        <v>20.407686603331801</v>
      </c>
    </row>
    <row r="165" spans="1:9" ht="12" customHeight="1" x14ac:dyDescent="0.3">
      <c r="A165" s="80" t="s">
        <v>450</v>
      </c>
      <c r="B165" s="40" t="s">
        <v>264</v>
      </c>
      <c r="C165" s="81">
        <f>enrollextractws!G162</f>
        <v>3149.0980000000004</v>
      </c>
      <c r="D165" s="82">
        <v>180.27</v>
      </c>
      <c r="E165" s="83">
        <f t="shared" si="8"/>
        <v>17.468785710323406</v>
      </c>
      <c r="F165" s="83">
        <f t="shared" si="9"/>
        <v>57.244963478430961</v>
      </c>
      <c r="G165" s="82">
        <v>43.86</v>
      </c>
      <c r="H165" s="84">
        <f t="shared" si="10"/>
        <v>71.798860009119934</v>
      </c>
      <c r="I165" s="84">
        <f t="shared" si="11"/>
        <v>13.927797737637887</v>
      </c>
    </row>
    <row r="166" spans="1:9" ht="12" customHeight="1" x14ac:dyDescent="0.3">
      <c r="A166" s="80" t="s">
        <v>451</v>
      </c>
      <c r="B166" s="40" t="s">
        <v>265</v>
      </c>
      <c r="C166" s="81">
        <f>enrollextractws!G163</f>
        <v>51.713999999999999</v>
      </c>
      <c r="D166" s="82">
        <v>11.14</v>
      </c>
      <c r="E166" s="83">
        <f t="shared" si="8"/>
        <v>4.642190305206463</v>
      </c>
      <c r="F166" s="83">
        <f t="shared" si="9"/>
        <v>215.41555478207064</v>
      </c>
      <c r="G166" s="82">
        <v>1.47</v>
      </c>
      <c r="H166" s="84">
        <f t="shared" si="10"/>
        <v>35.179591836734694</v>
      </c>
      <c r="I166" s="84">
        <f t="shared" si="11"/>
        <v>28.425571411996753</v>
      </c>
    </row>
    <row r="167" spans="1:9" ht="12" customHeight="1" x14ac:dyDescent="0.3">
      <c r="A167" s="80" t="s">
        <v>452</v>
      </c>
      <c r="B167" s="40" t="s">
        <v>351</v>
      </c>
      <c r="C167" s="81">
        <f>enrollextractws!G164</f>
        <v>746.19999999999993</v>
      </c>
      <c r="D167" s="82">
        <v>46.17</v>
      </c>
      <c r="E167" s="83">
        <f t="shared" si="8"/>
        <v>16.162009963179553</v>
      </c>
      <c r="F167" s="83">
        <f t="shared" si="9"/>
        <v>61.873492361297245</v>
      </c>
      <c r="G167" s="82">
        <v>7.73</v>
      </c>
      <c r="H167" s="84">
        <f t="shared" si="10"/>
        <v>96.532988357050442</v>
      </c>
      <c r="I167" s="84">
        <f t="shared" si="11"/>
        <v>10.359153042079873</v>
      </c>
    </row>
    <row r="168" spans="1:9" ht="12" customHeight="1" x14ac:dyDescent="0.3">
      <c r="A168" s="80" t="s">
        <v>453</v>
      </c>
      <c r="B168" s="40" t="s">
        <v>266</v>
      </c>
      <c r="C168" s="81">
        <f>enrollextractws!G165</f>
        <v>103.57999999999997</v>
      </c>
      <c r="D168" s="82">
        <v>12</v>
      </c>
      <c r="E168" s="83">
        <f t="shared" si="8"/>
        <v>8.6316666666666642</v>
      </c>
      <c r="F168" s="83">
        <f t="shared" si="9"/>
        <v>115.85248117397184</v>
      </c>
      <c r="G168" s="82">
        <v>0.89</v>
      </c>
      <c r="H168" s="84">
        <f t="shared" si="10"/>
        <v>116.38202247191008</v>
      </c>
      <c r="I168" s="84">
        <f t="shared" si="11"/>
        <v>8.5923923537362459</v>
      </c>
    </row>
    <row r="169" spans="1:9" ht="12" customHeight="1" x14ac:dyDescent="0.3">
      <c r="A169" s="80" t="s">
        <v>454</v>
      </c>
      <c r="B169" s="40" t="s">
        <v>267</v>
      </c>
      <c r="C169" s="81">
        <f>enrollextractws!G166</f>
        <v>87.8</v>
      </c>
      <c r="D169" s="82">
        <v>11</v>
      </c>
      <c r="E169" s="83">
        <f t="shared" si="8"/>
        <v>7.9818181818181815</v>
      </c>
      <c r="F169" s="83">
        <f t="shared" si="9"/>
        <v>125.28473804100229</v>
      </c>
      <c r="G169" s="82">
        <v>2.77</v>
      </c>
      <c r="H169" s="84">
        <f t="shared" si="10"/>
        <v>31.696750902527075</v>
      </c>
      <c r="I169" s="84">
        <f t="shared" si="11"/>
        <v>31.548974943052393</v>
      </c>
    </row>
    <row r="170" spans="1:9" ht="12" customHeight="1" x14ac:dyDescent="0.3">
      <c r="A170" s="80" t="s">
        <v>455</v>
      </c>
      <c r="B170" s="40" t="s">
        <v>268</v>
      </c>
      <c r="C170" s="81">
        <f>enrollextractws!G167</f>
        <v>197.84</v>
      </c>
      <c r="D170" s="82">
        <v>19.010000000000002</v>
      </c>
      <c r="E170" s="83">
        <f t="shared" si="8"/>
        <v>10.407154129405574</v>
      </c>
      <c r="F170" s="83">
        <f t="shared" si="9"/>
        <v>96.087747674888803</v>
      </c>
      <c r="G170" s="82">
        <v>3.69</v>
      </c>
      <c r="H170" s="84">
        <f t="shared" si="10"/>
        <v>53.615176151761517</v>
      </c>
      <c r="I170" s="84">
        <f t="shared" si="11"/>
        <v>18.651435503437121</v>
      </c>
    </row>
    <row r="171" spans="1:9" ht="12" customHeight="1" x14ac:dyDescent="0.3">
      <c r="A171" s="80" t="s">
        <v>456</v>
      </c>
      <c r="B171" s="40" t="s">
        <v>269</v>
      </c>
      <c r="C171" s="81">
        <f>enrollextractws!G168</f>
        <v>242.40799999999999</v>
      </c>
      <c r="D171" s="82">
        <v>19.11</v>
      </c>
      <c r="E171" s="83">
        <f t="shared" si="8"/>
        <v>12.684877027734171</v>
      </c>
      <c r="F171" s="83">
        <f t="shared" si="9"/>
        <v>78.834031880135981</v>
      </c>
      <c r="G171" s="82">
        <v>3.65</v>
      </c>
      <c r="H171" s="84">
        <f t="shared" si="10"/>
        <v>66.413150684931509</v>
      </c>
      <c r="I171" s="84">
        <f t="shared" si="11"/>
        <v>15.057258836342037</v>
      </c>
    </row>
    <row r="172" spans="1:9" ht="12" customHeight="1" x14ac:dyDescent="0.3">
      <c r="A172" s="80" t="s">
        <v>457</v>
      </c>
      <c r="B172" s="40" t="s">
        <v>270</v>
      </c>
      <c r="C172" s="81">
        <f>enrollextractws!G169</f>
        <v>104.566</v>
      </c>
      <c r="D172" s="82">
        <v>13</v>
      </c>
      <c r="E172" s="83">
        <f t="shared" si="8"/>
        <v>8.0435384615384624</v>
      </c>
      <c r="F172" s="83">
        <f t="shared" si="9"/>
        <v>124.323393837385</v>
      </c>
      <c r="G172" s="82">
        <v>2.74</v>
      </c>
      <c r="H172" s="84">
        <f t="shared" si="10"/>
        <v>38.162773722627733</v>
      </c>
      <c r="I172" s="84">
        <f t="shared" si="11"/>
        <v>26.203546085725765</v>
      </c>
    </row>
    <row r="173" spans="1:9" ht="12" customHeight="1" x14ac:dyDescent="0.3">
      <c r="A173" s="80" t="s">
        <v>458</v>
      </c>
      <c r="B173" s="40" t="s">
        <v>271</v>
      </c>
      <c r="C173" s="81">
        <f>enrollextractws!G170</f>
        <v>673.02399999999989</v>
      </c>
      <c r="D173" s="82">
        <v>40.03</v>
      </c>
      <c r="E173" s="83">
        <f t="shared" si="8"/>
        <v>16.812990257307018</v>
      </c>
      <c r="F173" s="83">
        <f t="shared" si="9"/>
        <v>59.477819513122874</v>
      </c>
      <c r="G173" s="82">
        <v>8.1300000000000008</v>
      </c>
      <c r="H173" s="84">
        <f t="shared" si="10"/>
        <v>82.782779827798251</v>
      </c>
      <c r="I173" s="84">
        <f t="shared" si="11"/>
        <v>12.079806960821609</v>
      </c>
    </row>
    <row r="174" spans="1:9" ht="12" customHeight="1" x14ac:dyDescent="0.3">
      <c r="A174" s="80" t="s">
        <v>459</v>
      </c>
      <c r="B174" s="40" t="s">
        <v>272</v>
      </c>
      <c r="C174" s="81">
        <f>enrollextractws!G171</f>
        <v>210.6</v>
      </c>
      <c r="D174" s="82">
        <v>14.2</v>
      </c>
      <c r="E174" s="83">
        <f t="shared" si="8"/>
        <v>14.830985915492958</v>
      </c>
      <c r="F174" s="83">
        <f t="shared" si="9"/>
        <v>67.426400759734094</v>
      </c>
      <c r="G174" s="82">
        <v>2.78</v>
      </c>
      <c r="H174" s="84">
        <f t="shared" si="10"/>
        <v>75.755395683453244</v>
      </c>
      <c r="I174" s="84">
        <f t="shared" si="11"/>
        <v>13.200379867046534</v>
      </c>
    </row>
    <row r="175" spans="1:9" ht="12" customHeight="1" x14ac:dyDescent="0.3">
      <c r="A175" s="80" t="s">
        <v>460</v>
      </c>
      <c r="B175" s="40" t="s">
        <v>273</v>
      </c>
      <c r="C175" s="81">
        <f>enrollextractws!G172</f>
        <v>230.40599999999998</v>
      </c>
      <c r="D175" s="82">
        <v>16</v>
      </c>
      <c r="E175" s="83">
        <f t="shared" si="8"/>
        <v>14.400374999999999</v>
      </c>
      <c r="F175" s="83">
        <f t="shared" si="9"/>
        <v>69.442636042464173</v>
      </c>
      <c r="G175" s="82">
        <v>3.26</v>
      </c>
      <c r="H175" s="84">
        <f t="shared" si="10"/>
        <v>70.676687116564409</v>
      </c>
      <c r="I175" s="84">
        <f t="shared" si="11"/>
        <v>14.148937093652076</v>
      </c>
    </row>
    <row r="176" spans="1:9" ht="12" customHeight="1" x14ac:dyDescent="0.3">
      <c r="A176" s="80" t="s">
        <v>461</v>
      </c>
      <c r="B176" s="40" t="s">
        <v>274</v>
      </c>
      <c r="C176" s="81">
        <f>enrollextractws!G173</f>
        <v>4106.5160000000005</v>
      </c>
      <c r="D176" s="82">
        <v>247.96</v>
      </c>
      <c r="E176" s="83">
        <f t="shared" si="8"/>
        <v>16.561203419906438</v>
      </c>
      <c r="F176" s="83">
        <f t="shared" si="9"/>
        <v>60.382085446641376</v>
      </c>
      <c r="G176" s="82">
        <v>47.71</v>
      </c>
      <c r="H176" s="84">
        <f t="shared" si="10"/>
        <v>86.072437644099779</v>
      </c>
      <c r="I176" s="84">
        <f t="shared" si="11"/>
        <v>11.618121054441282</v>
      </c>
    </row>
    <row r="177" spans="1:9" ht="12" customHeight="1" x14ac:dyDescent="0.3">
      <c r="A177" s="80" t="s">
        <v>462</v>
      </c>
      <c r="B177" s="40" t="s">
        <v>69</v>
      </c>
      <c r="C177" s="81">
        <f>enrollextractws!G174</f>
        <v>783.32600000000002</v>
      </c>
      <c r="D177" s="82">
        <v>18.89</v>
      </c>
      <c r="E177" s="83">
        <f t="shared" si="8"/>
        <v>41.467760719957653</v>
      </c>
      <c r="F177" s="83">
        <f t="shared" si="9"/>
        <v>24.115119375585643</v>
      </c>
      <c r="G177" s="82">
        <v>4.0999999999999996</v>
      </c>
      <c r="H177" s="84">
        <f t="shared" si="10"/>
        <v>191.05512195121955</v>
      </c>
      <c r="I177" s="84">
        <f t="shared" si="11"/>
        <v>5.2340915531975192</v>
      </c>
    </row>
    <row r="178" spans="1:9" ht="12" customHeight="1" x14ac:dyDescent="0.3">
      <c r="A178" s="80" t="s">
        <v>463</v>
      </c>
      <c r="B178" s="40" t="s">
        <v>275</v>
      </c>
      <c r="C178" s="81">
        <f>enrollextractws!G175</f>
        <v>738.99599999999998</v>
      </c>
      <c r="D178" s="82">
        <v>48.69</v>
      </c>
      <c r="E178" s="83">
        <f t="shared" si="8"/>
        <v>15.177572396796057</v>
      </c>
      <c r="F178" s="83">
        <f t="shared" si="9"/>
        <v>65.886689508468237</v>
      </c>
      <c r="G178" s="82">
        <v>12.74</v>
      </c>
      <c r="H178" s="84">
        <f t="shared" si="10"/>
        <v>58.005965463108318</v>
      </c>
      <c r="I178" s="84">
        <f t="shared" si="11"/>
        <v>17.239606168368976</v>
      </c>
    </row>
    <row r="179" spans="1:9" ht="12" customHeight="1" x14ac:dyDescent="0.3">
      <c r="A179" s="80" t="s">
        <v>464</v>
      </c>
      <c r="B179" s="40" t="s">
        <v>276</v>
      </c>
      <c r="C179" s="81">
        <f>enrollextractws!G176</f>
        <v>2192.3440000000001</v>
      </c>
      <c r="D179" s="82">
        <v>128.22999999999999</v>
      </c>
      <c r="E179" s="83">
        <f t="shared" si="8"/>
        <v>17.096966388520627</v>
      </c>
      <c r="F179" s="83">
        <f t="shared" si="9"/>
        <v>58.489908518006288</v>
      </c>
      <c r="G179" s="82">
        <v>26.83</v>
      </c>
      <c r="H179" s="84">
        <f t="shared" si="10"/>
        <v>81.712411479686921</v>
      </c>
      <c r="I179" s="84">
        <f t="shared" si="11"/>
        <v>12.238042934867885</v>
      </c>
    </row>
    <row r="180" spans="1:9" ht="12" customHeight="1" x14ac:dyDescent="0.3">
      <c r="A180" s="80" t="s">
        <v>465</v>
      </c>
      <c r="B180" s="40" t="s">
        <v>277</v>
      </c>
      <c r="C180" s="81">
        <f>enrollextractws!G177</f>
        <v>329.06</v>
      </c>
      <c r="D180" s="82">
        <v>23.26</v>
      </c>
      <c r="E180" s="83">
        <f t="shared" si="8"/>
        <v>14.147033533963885</v>
      </c>
      <c r="F180" s="83">
        <f t="shared" si="9"/>
        <v>70.686197046131412</v>
      </c>
      <c r="G180" s="82">
        <v>8.0399999999999991</v>
      </c>
      <c r="H180" s="84">
        <f t="shared" si="10"/>
        <v>40.927860696517421</v>
      </c>
      <c r="I180" s="84">
        <f t="shared" si="11"/>
        <v>24.433234060657625</v>
      </c>
    </row>
    <row r="181" spans="1:9" ht="12" customHeight="1" x14ac:dyDescent="0.3">
      <c r="A181" s="80" t="s">
        <v>466</v>
      </c>
      <c r="B181" s="40" t="s">
        <v>278</v>
      </c>
      <c r="C181" s="81">
        <f>enrollextractws!G178</f>
        <v>182.4</v>
      </c>
      <c r="D181" s="82">
        <v>15</v>
      </c>
      <c r="E181" s="83">
        <f t="shared" si="8"/>
        <v>12.16</v>
      </c>
      <c r="F181" s="83">
        <f t="shared" si="9"/>
        <v>82.23684210526315</v>
      </c>
      <c r="G181" s="82">
        <v>5.76</v>
      </c>
      <c r="H181" s="84">
        <f t="shared" si="10"/>
        <v>31.666666666666668</v>
      </c>
      <c r="I181" s="84">
        <f t="shared" si="11"/>
        <v>31.578947368421055</v>
      </c>
    </row>
    <row r="182" spans="1:9" ht="12" customHeight="1" x14ac:dyDescent="0.3">
      <c r="A182" s="80" t="s">
        <v>467</v>
      </c>
      <c r="B182" s="40" t="s">
        <v>279</v>
      </c>
      <c r="C182" s="81">
        <f>enrollextractws!G179</f>
        <v>5771.5339999999997</v>
      </c>
      <c r="D182" s="82">
        <v>267.19</v>
      </c>
      <c r="E182" s="83">
        <f t="shared" si="8"/>
        <v>21.600860810659082</v>
      </c>
      <c r="F182" s="83">
        <f t="shared" si="9"/>
        <v>46.294451353834184</v>
      </c>
      <c r="G182" s="82">
        <v>49.66</v>
      </c>
      <c r="H182" s="84">
        <f t="shared" si="10"/>
        <v>116.22098268223922</v>
      </c>
      <c r="I182" s="84">
        <f t="shared" si="11"/>
        <v>8.6042982680167874</v>
      </c>
    </row>
    <row r="183" spans="1:9" ht="12" customHeight="1" x14ac:dyDescent="0.3">
      <c r="A183" s="80" t="s">
        <v>468</v>
      </c>
      <c r="B183" s="40" t="s">
        <v>280</v>
      </c>
      <c r="C183" s="81">
        <f>enrollextractws!G180</f>
        <v>1037.634</v>
      </c>
      <c r="D183" s="82">
        <v>59.11</v>
      </c>
      <c r="E183" s="83">
        <f t="shared" si="8"/>
        <v>17.554288614447639</v>
      </c>
      <c r="F183" s="83">
        <f t="shared" si="9"/>
        <v>56.966136421898284</v>
      </c>
      <c r="G183" s="82">
        <v>21.58</v>
      </c>
      <c r="H183" s="84">
        <f t="shared" si="10"/>
        <v>48.083132530120487</v>
      </c>
      <c r="I183" s="84">
        <f t="shared" si="11"/>
        <v>20.797313889097698</v>
      </c>
    </row>
    <row r="184" spans="1:9" ht="12" customHeight="1" x14ac:dyDescent="0.3">
      <c r="A184" s="80" t="s">
        <v>469</v>
      </c>
      <c r="B184" s="40" t="s">
        <v>281</v>
      </c>
      <c r="C184" s="81">
        <f>enrollextractws!G181</f>
        <v>920.33400000000006</v>
      </c>
      <c r="D184" s="82">
        <v>57.32</v>
      </c>
      <c r="E184" s="83">
        <f t="shared" si="8"/>
        <v>16.056071179344034</v>
      </c>
      <c r="F184" s="83">
        <f t="shared" si="9"/>
        <v>62.281736847709631</v>
      </c>
      <c r="G184" s="82">
        <v>19.329999999999998</v>
      </c>
      <c r="H184" s="84">
        <f t="shared" si="10"/>
        <v>47.611691670977763</v>
      </c>
      <c r="I184" s="84">
        <f t="shared" si="11"/>
        <v>21.003244474288678</v>
      </c>
    </row>
    <row r="185" spans="1:9" ht="12" customHeight="1" x14ac:dyDescent="0.3">
      <c r="A185" s="80" t="s">
        <v>470</v>
      </c>
      <c r="B185" s="40" t="s">
        <v>282</v>
      </c>
      <c r="C185" s="81">
        <f>enrollextractws!G182</f>
        <v>226.96199999999999</v>
      </c>
      <c r="D185" s="82">
        <v>17.14</v>
      </c>
      <c r="E185" s="83">
        <f t="shared" si="8"/>
        <v>13.241656942823802</v>
      </c>
      <c r="F185" s="83">
        <f t="shared" si="9"/>
        <v>75.519249918488555</v>
      </c>
      <c r="G185" s="82">
        <v>3.87</v>
      </c>
      <c r="H185" s="84">
        <f t="shared" si="10"/>
        <v>58.646511627906975</v>
      </c>
      <c r="I185" s="84">
        <f t="shared" si="11"/>
        <v>17.051312554524547</v>
      </c>
    </row>
    <row r="186" spans="1:9" ht="12" customHeight="1" x14ac:dyDescent="0.3">
      <c r="A186" s="80" t="s">
        <v>471</v>
      </c>
      <c r="B186" s="40" t="s">
        <v>283</v>
      </c>
      <c r="C186" s="81">
        <f>enrollextractws!G183</f>
        <v>737.55599999999993</v>
      </c>
      <c r="D186" s="82">
        <v>46.6</v>
      </c>
      <c r="E186" s="83">
        <f t="shared" si="8"/>
        <v>15.827381974248924</v>
      </c>
      <c r="F186" s="83">
        <f t="shared" si="9"/>
        <v>63.181643156587448</v>
      </c>
      <c r="G186" s="82">
        <v>8.64</v>
      </c>
      <c r="H186" s="84">
        <f t="shared" si="10"/>
        <v>85.365277777777763</v>
      </c>
      <c r="I186" s="84">
        <f t="shared" si="11"/>
        <v>11.714364739762136</v>
      </c>
    </row>
    <row r="187" spans="1:9" ht="12" customHeight="1" x14ac:dyDescent="0.3">
      <c r="A187" s="80" t="s">
        <v>472</v>
      </c>
      <c r="B187" s="40" t="s">
        <v>284</v>
      </c>
      <c r="C187" s="81">
        <f>enrollextractws!G184</f>
        <v>1008.6180000000001</v>
      </c>
      <c r="D187" s="82">
        <v>64.39</v>
      </c>
      <c r="E187" s="83">
        <f t="shared" si="8"/>
        <v>15.664202515918621</v>
      </c>
      <c r="F187" s="83">
        <f t="shared" si="9"/>
        <v>63.839828359200403</v>
      </c>
      <c r="G187" s="82">
        <v>16.38</v>
      </c>
      <c r="H187" s="84">
        <f t="shared" si="10"/>
        <v>61.576190476190483</v>
      </c>
      <c r="I187" s="84">
        <f t="shared" si="11"/>
        <v>16.240043306782152</v>
      </c>
    </row>
    <row r="188" spans="1:9" ht="12" customHeight="1" x14ac:dyDescent="0.3">
      <c r="A188" s="80" t="s">
        <v>473</v>
      </c>
      <c r="B188" s="40" t="s">
        <v>285</v>
      </c>
      <c r="C188" s="81">
        <f>enrollextractws!G185</f>
        <v>497.28999999999996</v>
      </c>
      <c r="D188" s="82">
        <v>41.58</v>
      </c>
      <c r="E188" s="83">
        <f t="shared" si="8"/>
        <v>11.95983645983646</v>
      </c>
      <c r="F188" s="83">
        <f t="shared" si="9"/>
        <v>83.613183454322439</v>
      </c>
      <c r="G188" s="82">
        <v>8.86</v>
      </c>
      <c r="H188" s="84">
        <f t="shared" si="10"/>
        <v>56.127539503386004</v>
      </c>
      <c r="I188" s="84">
        <f t="shared" si="11"/>
        <v>17.816565786563171</v>
      </c>
    </row>
    <row r="189" spans="1:9" ht="12" customHeight="1" x14ac:dyDescent="0.3">
      <c r="A189" s="80" t="s">
        <v>697</v>
      </c>
      <c r="B189" s="40" t="s">
        <v>698</v>
      </c>
      <c r="C189" s="81">
        <f>enrollextractws!G186</f>
        <v>176.78400000000002</v>
      </c>
      <c r="D189" s="82">
        <v>16</v>
      </c>
      <c r="E189" s="83">
        <f t="shared" si="8"/>
        <v>11.049000000000001</v>
      </c>
      <c r="F189" s="83">
        <f t="shared" si="9"/>
        <v>90.505928138293044</v>
      </c>
      <c r="G189" s="82">
        <v>0</v>
      </c>
      <c r="H189" s="84">
        <f t="shared" si="10"/>
        <v>0</v>
      </c>
      <c r="I189" s="84">
        <f t="shared" si="11"/>
        <v>0</v>
      </c>
    </row>
    <row r="190" spans="1:9" ht="12" customHeight="1" x14ac:dyDescent="0.3">
      <c r="A190" s="80" t="s">
        <v>474</v>
      </c>
      <c r="B190" s="40" t="s">
        <v>286</v>
      </c>
      <c r="C190" s="81">
        <f>enrollextractws!G187</f>
        <v>871.5200000000001</v>
      </c>
      <c r="D190" s="82">
        <v>49.4</v>
      </c>
      <c r="E190" s="83">
        <f t="shared" si="8"/>
        <v>17.642105263157898</v>
      </c>
      <c r="F190" s="83">
        <f t="shared" si="9"/>
        <v>56.68257756563245</v>
      </c>
      <c r="G190" s="82">
        <v>9.7200000000000006</v>
      </c>
      <c r="H190" s="84">
        <f t="shared" si="10"/>
        <v>89.662551440329224</v>
      </c>
      <c r="I190" s="84">
        <f t="shared" si="11"/>
        <v>11.152928217367357</v>
      </c>
    </row>
    <row r="191" spans="1:9" ht="12" customHeight="1" x14ac:dyDescent="0.3">
      <c r="A191" s="80" t="s">
        <v>475</v>
      </c>
      <c r="B191" s="40" t="s">
        <v>287</v>
      </c>
      <c r="C191" s="81">
        <f>enrollextractws!G188</f>
        <v>428.74400000000009</v>
      </c>
      <c r="D191" s="82">
        <v>26</v>
      </c>
      <c r="E191" s="83">
        <f t="shared" si="8"/>
        <v>16.490153846153849</v>
      </c>
      <c r="F191" s="83">
        <f t="shared" si="9"/>
        <v>60.642248054783266</v>
      </c>
      <c r="G191" s="82">
        <v>8.36</v>
      </c>
      <c r="H191" s="84">
        <f t="shared" si="10"/>
        <v>51.285167464114849</v>
      </c>
      <c r="I191" s="84">
        <f t="shared" si="11"/>
        <v>19.49881514376877</v>
      </c>
    </row>
    <row r="192" spans="1:9" ht="12" customHeight="1" x14ac:dyDescent="0.3">
      <c r="A192" s="80" t="s">
        <v>476</v>
      </c>
      <c r="B192" s="40" t="s">
        <v>288</v>
      </c>
      <c r="C192" s="81">
        <f>enrollextractws!G189</f>
        <v>1964.828</v>
      </c>
      <c r="D192" s="82">
        <v>35.6</v>
      </c>
      <c r="E192" s="83">
        <f t="shared" si="8"/>
        <v>55.191797752808988</v>
      </c>
      <c r="F192" s="83">
        <f t="shared" si="9"/>
        <v>18.118634302849919</v>
      </c>
      <c r="G192" s="82">
        <v>18.54</v>
      </c>
      <c r="H192" s="84">
        <f t="shared" si="10"/>
        <v>105.97777777777777</v>
      </c>
      <c r="I192" s="84">
        <f t="shared" si="11"/>
        <v>9.4359404487313885</v>
      </c>
    </row>
    <row r="193" spans="1:9" ht="12" customHeight="1" x14ac:dyDescent="0.3">
      <c r="A193" s="80" t="s">
        <v>477</v>
      </c>
      <c r="B193" s="40" t="s">
        <v>352</v>
      </c>
      <c r="C193" s="81">
        <f>enrollextractws!G190</f>
        <v>297.83400000000006</v>
      </c>
      <c r="D193" s="82">
        <v>18.57</v>
      </c>
      <c r="E193" s="83">
        <f t="shared" si="8"/>
        <v>16.038449111470115</v>
      </c>
      <c r="F193" s="83">
        <f t="shared" si="9"/>
        <v>62.350168214508741</v>
      </c>
      <c r="G193" s="82">
        <v>3.54</v>
      </c>
      <c r="H193" s="84">
        <f t="shared" si="10"/>
        <v>84.133898305084756</v>
      </c>
      <c r="I193" s="84">
        <f t="shared" si="11"/>
        <v>11.885815588549324</v>
      </c>
    </row>
    <row r="194" spans="1:9" ht="12" customHeight="1" x14ac:dyDescent="0.3">
      <c r="A194" s="80" t="s">
        <v>478</v>
      </c>
      <c r="B194" s="40" t="s">
        <v>289</v>
      </c>
      <c r="C194" s="81">
        <f>enrollextractws!G191</f>
        <v>340.64800000000002</v>
      </c>
      <c r="D194" s="82">
        <v>24.87</v>
      </c>
      <c r="E194" s="83">
        <f t="shared" si="8"/>
        <v>13.697145154804986</v>
      </c>
      <c r="F194" s="83">
        <f t="shared" si="9"/>
        <v>73.007914327986654</v>
      </c>
      <c r="G194" s="82">
        <v>6.48</v>
      </c>
      <c r="H194" s="84">
        <f t="shared" si="10"/>
        <v>52.569135802469134</v>
      </c>
      <c r="I194" s="84">
        <f t="shared" si="11"/>
        <v>19.022568751321014</v>
      </c>
    </row>
    <row r="195" spans="1:9" ht="12" customHeight="1" x14ac:dyDescent="0.3">
      <c r="A195" s="80" t="s">
        <v>479</v>
      </c>
      <c r="B195" s="40" t="s">
        <v>290</v>
      </c>
      <c r="C195" s="81">
        <f>enrollextractws!G192</f>
        <v>47.051999999999992</v>
      </c>
      <c r="D195" s="82">
        <v>8.84</v>
      </c>
      <c r="E195" s="83">
        <f t="shared" si="8"/>
        <v>5.3226244343891391</v>
      </c>
      <c r="F195" s="83">
        <f t="shared" si="9"/>
        <v>187.87724220011904</v>
      </c>
      <c r="G195" s="82">
        <v>0.63</v>
      </c>
      <c r="H195" s="84">
        <f t="shared" si="10"/>
        <v>74.685714285714269</v>
      </c>
      <c r="I195" s="84">
        <f t="shared" si="11"/>
        <v>13.389441469013009</v>
      </c>
    </row>
    <row r="196" spans="1:9" ht="12" customHeight="1" x14ac:dyDescent="0.3">
      <c r="A196" s="80" t="s">
        <v>480</v>
      </c>
      <c r="B196" s="40" t="s">
        <v>291</v>
      </c>
      <c r="C196" s="81">
        <f>enrollextractws!G193</f>
        <v>1126.9880000000001</v>
      </c>
      <c r="D196" s="82">
        <v>77.989999999999995</v>
      </c>
      <c r="E196" s="83">
        <f t="shared" si="8"/>
        <v>14.450416720092321</v>
      </c>
      <c r="F196" s="83">
        <f t="shared" si="9"/>
        <v>69.202156544701438</v>
      </c>
      <c r="G196" s="82">
        <v>23.29</v>
      </c>
      <c r="H196" s="84">
        <f t="shared" si="10"/>
        <v>48.389351653069994</v>
      </c>
      <c r="I196" s="84">
        <f t="shared" si="11"/>
        <v>20.665703627722742</v>
      </c>
    </row>
    <row r="197" spans="1:9" ht="12" customHeight="1" x14ac:dyDescent="0.3">
      <c r="A197" s="80" t="s">
        <v>481</v>
      </c>
      <c r="B197" s="40" t="s">
        <v>292</v>
      </c>
      <c r="C197" s="81">
        <f>enrollextractws!G194</f>
        <v>396.7399999999999</v>
      </c>
      <c r="D197" s="82">
        <v>26.22</v>
      </c>
      <c r="E197" s="83">
        <f t="shared" si="8"/>
        <v>15.131197559115176</v>
      </c>
      <c r="F197" s="83">
        <f t="shared" si="9"/>
        <v>66.088622271512833</v>
      </c>
      <c r="G197" s="82">
        <v>7.01</v>
      </c>
      <c r="H197" s="84">
        <f t="shared" si="10"/>
        <v>56.59629101283879</v>
      </c>
      <c r="I197" s="84">
        <f t="shared" si="11"/>
        <v>17.669002369309879</v>
      </c>
    </row>
    <row r="198" spans="1:9" ht="12" customHeight="1" x14ac:dyDescent="0.3">
      <c r="A198" s="80" t="s">
        <v>482</v>
      </c>
      <c r="B198" s="40" t="s">
        <v>293</v>
      </c>
      <c r="C198" s="81">
        <f>enrollextractws!G195</f>
        <v>241.05</v>
      </c>
      <c r="D198" s="82">
        <v>19.489999999999998</v>
      </c>
      <c r="E198" s="83">
        <f t="shared" si="8"/>
        <v>12.36788096459723</v>
      </c>
      <c r="F198" s="83">
        <f t="shared" si="9"/>
        <v>80.854594482472507</v>
      </c>
      <c r="G198" s="82">
        <v>7.01</v>
      </c>
      <c r="H198" s="84">
        <f t="shared" si="10"/>
        <v>34.386590584878746</v>
      </c>
      <c r="I198" s="84">
        <f t="shared" si="11"/>
        <v>29.081103505496785</v>
      </c>
    </row>
    <row r="199" spans="1:9" ht="12" customHeight="1" x14ac:dyDescent="0.3">
      <c r="A199" s="80" t="s">
        <v>483</v>
      </c>
      <c r="B199" s="40" t="s">
        <v>294</v>
      </c>
      <c r="C199" s="81">
        <f>enrollextractws!G196</f>
        <v>2850.404</v>
      </c>
      <c r="D199" s="82">
        <v>159.76</v>
      </c>
      <c r="E199" s="83">
        <f t="shared" si="8"/>
        <v>17.841787681522284</v>
      </c>
      <c r="F199" s="83">
        <f t="shared" si="9"/>
        <v>56.048195273371775</v>
      </c>
      <c r="G199" s="82">
        <v>36</v>
      </c>
      <c r="H199" s="84">
        <f t="shared" si="10"/>
        <v>79.177888888888887</v>
      </c>
      <c r="I199" s="84">
        <f t="shared" si="11"/>
        <v>12.629788619437806</v>
      </c>
    </row>
    <row r="200" spans="1:9" ht="12" customHeight="1" x14ac:dyDescent="0.3">
      <c r="A200" s="80" t="s">
        <v>484</v>
      </c>
      <c r="B200" s="40" t="s">
        <v>295</v>
      </c>
      <c r="C200" s="81">
        <f>enrollextractws!G197</f>
        <v>22235.458000000002</v>
      </c>
      <c r="D200" s="82">
        <v>1226.3800000000001</v>
      </c>
      <c r="E200" s="83">
        <f t="shared" si="8"/>
        <v>18.130969193887701</v>
      </c>
      <c r="F200" s="83">
        <f t="shared" si="9"/>
        <v>55.154249577409196</v>
      </c>
      <c r="G200" s="82">
        <v>287.62</v>
      </c>
      <c r="H200" s="84">
        <f t="shared" si="10"/>
        <v>77.308455601140395</v>
      </c>
      <c r="I200" s="84">
        <f t="shared" si="11"/>
        <v>12.935195668108117</v>
      </c>
    </row>
    <row r="201" spans="1:9" ht="12" customHeight="1" x14ac:dyDescent="0.3">
      <c r="A201" s="80" t="s">
        <v>485</v>
      </c>
      <c r="B201" s="40" t="s">
        <v>296</v>
      </c>
      <c r="C201" s="81">
        <f>enrollextractws!G198</f>
        <v>26857.14</v>
      </c>
      <c r="D201" s="82">
        <v>1524.5</v>
      </c>
      <c r="E201" s="83">
        <f t="shared" si="8"/>
        <v>17.617015414890126</v>
      </c>
      <c r="F201" s="83">
        <f t="shared" si="9"/>
        <v>56.763303910989777</v>
      </c>
      <c r="G201" s="82">
        <v>320.06</v>
      </c>
      <c r="H201" s="84">
        <f t="shared" si="10"/>
        <v>83.91282884459163</v>
      </c>
      <c r="I201" s="84">
        <f t="shared" si="11"/>
        <v>11.917128927354142</v>
      </c>
    </row>
    <row r="202" spans="1:9" ht="12" customHeight="1" x14ac:dyDescent="0.3">
      <c r="A202" s="80" t="s">
        <v>486</v>
      </c>
      <c r="B202" s="40" t="s">
        <v>297</v>
      </c>
      <c r="C202" s="81">
        <f>enrollextractws!G199</f>
        <v>169.4</v>
      </c>
      <c r="D202" s="82">
        <v>12.5</v>
      </c>
      <c r="E202" s="83">
        <f t="shared" si="8"/>
        <v>13.552</v>
      </c>
      <c r="F202" s="83">
        <f t="shared" si="9"/>
        <v>73.789846517119244</v>
      </c>
      <c r="G202" s="82">
        <v>2.97</v>
      </c>
      <c r="H202" s="84">
        <f t="shared" si="10"/>
        <v>57.037037037037038</v>
      </c>
      <c r="I202" s="84">
        <f t="shared" si="11"/>
        <v>17.532467532467532</v>
      </c>
    </row>
    <row r="203" spans="1:9" ht="12" customHeight="1" x14ac:dyDescent="0.3">
      <c r="A203" s="80" t="s">
        <v>487</v>
      </c>
      <c r="B203" s="40" t="s">
        <v>298</v>
      </c>
      <c r="C203" s="81">
        <f>enrollextractws!G200</f>
        <v>5385.232</v>
      </c>
      <c r="D203" s="82">
        <v>307.05</v>
      </c>
      <c r="E203" s="83">
        <f t="shared" ref="E203:E266" si="12">IF(D203=0,0,C203/D203)</f>
        <v>17.538615860609021</v>
      </c>
      <c r="F203" s="83">
        <f t="shared" ref="F203:F266" si="13">+D203/C203*1000</f>
        <v>57.017042162714624</v>
      </c>
      <c r="G203" s="82">
        <v>46.86</v>
      </c>
      <c r="H203" s="84">
        <f t="shared" ref="H203:H266" si="14">IF(G203=0,0,+C203/G203)</f>
        <v>114.92172428510457</v>
      </c>
      <c r="I203" s="84">
        <f t="shared" ref="I203:I266" si="15">+G203/C203*1000</f>
        <v>8.7015749739287003</v>
      </c>
    </row>
    <row r="204" spans="1:9" ht="12" customHeight="1" x14ac:dyDescent="0.3">
      <c r="A204" s="80" t="s">
        <v>488</v>
      </c>
      <c r="B204" s="40" t="s">
        <v>722</v>
      </c>
      <c r="C204" s="81">
        <f>enrollextractws!G201</f>
        <v>9967.7920000000013</v>
      </c>
      <c r="D204" s="82">
        <v>566.58000000000004</v>
      </c>
      <c r="E204" s="83">
        <f t="shared" si="12"/>
        <v>17.592911857107559</v>
      </c>
      <c r="F204" s="83">
        <f t="shared" si="13"/>
        <v>56.841073730270452</v>
      </c>
      <c r="G204" s="82">
        <v>149.69999999999999</v>
      </c>
      <c r="H204" s="84">
        <f t="shared" si="14"/>
        <v>66.585116900467611</v>
      </c>
      <c r="I204" s="84">
        <f t="shared" si="15"/>
        <v>15.018371169863894</v>
      </c>
    </row>
    <row r="205" spans="1:9" ht="12" customHeight="1" x14ac:dyDescent="0.3">
      <c r="A205" s="80" t="s">
        <v>489</v>
      </c>
      <c r="B205" s="40" t="s">
        <v>300</v>
      </c>
      <c r="C205" s="81">
        <f>enrollextractws!G202</f>
        <v>1423.202</v>
      </c>
      <c r="D205" s="82">
        <v>78.8</v>
      </c>
      <c r="E205" s="83">
        <f t="shared" si="12"/>
        <v>18.060939086294418</v>
      </c>
      <c r="F205" s="83">
        <f t="shared" si="13"/>
        <v>55.368106565336475</v>
      </c>
      <c r="G205" s="82">
        <v>20.95</v>
      </c>
      <c r="H205" s="84">
        <f t="shared" si="14"/>
        <v>67.933269689737472</v>
      </c>
      <c r="I205" s="84">
        <f t="shared" si="15"/>
        <v>14.720327824159886</v>
      </c>
    </row>
    <row r="206" spans="1:9" ht="12" customHeight="1" x14ac:dyDescent="0.3">
      <c r="A206" s="80" t="s">
        <v>490</v>
      </c>
      <c r="B206" s="40" t="s">
        <v>301</v>
      </c>
      <c r="C206" s="81">
        <f>enrollextractws!G203</f>
        <v>2741.0480000000002</v>
      </c>
      <c r="D206" s="82">
        <v>152.22</v>
      </c>
      <c r="E206" s="83">
        <f t="shared" si="12"/>
        <v>18.007147549599267</v>
      </c>
      <c r="F206" s="83">
        <f t="shared" si="13"/>
        <v>55.533503973662619</v>
      </c>
      <c r="G206" s="82">
        <v>35.1</v>
      </c>
      <c r="H206" s="84">
        <f t="shared" si="14"/>
        <v>78.092535612535613</v>
      </c>
      <c r="I206" s="84">
        <f t="shared" si="15"/>
        <v>12.80532117642595</v>
      </c>
    </row>
    <row r="207" spans="1:9" ht="12" customHeight="1" x14ac:dyDescent="0.3">
      <c r="A207" s="80" t="s">
        <v>491</v>
      </c>
      <c r="B207" s="40" t="s">
        <v>302</v>
      </c>
      <c r="C207" s="81">
        <f>enrollextractws!G204</f>
        <v>11669.506000000001</v>
      </c>
      <c r="D207" s="82">
        <v>786.07</v>
      </c>
      <c r="E207" s="83">
        <f t="shared" si="12"/>
        <v>14.845377638123832</v>
      </c>
      <c r="F207" s="83">
        <f t="shared" si="13"/>
        <v>67.36103482015433</v>
      </c>
      <c r="G207" s="82">
        <v>210.25</v>
      </c>
      <c r="H207" s="85">
        <f t="shared" si="14"/>
        <v>55.503001189060647</v>
      </c>
      <c r="I207" s="84">
        <f t="shared" si="15"/>
        <v>18.017043737755479</v>
      </c>
    </row>
    <row r="208" spans="1:9" ht="12" customHeight="1" x14ac:dyDescent="0.3">
      <c r="A208" s="80" t="s">
        <v>492</v>
      </c>
      <c r="B208" s="40" t="s">
        <v>303</v>
      </c>
      <c r="C208" s="81">
        <f>enrollextractws!G205</f>
        <v>8496.4779999999973</v>
      </c>
      <c r="D208" s="82">
        <v>483.88</v>
      </c>
      <c r="E208" s="83">
        <f t="shared" si="12"/>
        <v>17.55906009754484</v>
      </c>
      <c r="F208" s="83">
        <f t="shared" si="13"/>
        <v>56.950656495550291</v>
      </c>
      <c r="G208" s="82">
        <v>112.44</v>
      </c>
      <c r="H208" s="84">
        <f t="shared" si="14"/>
        <v>75.564549982212711</v>
      </c>
      <c r="I208" s="84">
        <f t="shared" si="15"/>
        <v>13.233718724393805</v>
      </c>
    </row>
    <row r="209" spans="1:9" ht="12" customHeight="1" x14ac:dyDescent="0.3">
      <c r="A209" s="80" t="s">
        <v>493</v>
      </c>
      <c r="B209" s="40" t="s">
        <v>304</v>
      </c>
      <c r="C209" s="81">
        <f>enrollextractws!G206</f>
        <v>6754.2899999999991</v>
      </c>
      <c r="D209" s="82">
        <v>449.81</v>
      </c>
      <c r="E209" s="83">
        <f t="shared" si="12"/>
        <v>15.015873368755695</v>
      </c>
      <c r="F209" s="83">
        <f t="shared" si="13"/>
        <v>66.596192938117866</v>
      </c>
      <c r="G209" s="82">
        <v>131.53</v>
      </c>
      <c r="H209" s="84">
        <f t="shared" si="14"/>
        <v>51.35170683494259</v>
      </c>
      <c r="I209" s="84">
        <f t="shared" si="15"/>
        <v>19.473549403416204</v>
      </c>
    </row>
    <row r="210" spans="1:9" ht="12" customHeight="1" x14ac:dyDescent="0.3">
      <c r="A210" s="80" t="s">
        <v>494</v>
      </c>
      <c r="B210" s="40" t="s">
        <v>305</v>
      </c>
      <c r="C210" s="81">
        <f>enrollextractws!G207</f>
        <v>20207.707999999999</v>
      </c>
      <c r="D210" s="82">
        <v>1160.27</v>
      </c>
      <c r="E210" s="83">
        <f t="shared" si="12"/>
        <v>17.416384117489894</v>
      </c>
      <c r="F210" s="83">
        <f t="shared" si="13"/>
        <v>57.417199417172895</v>
      </c>
      <c r="G210" s="82">
        <v>266.12</v>
      </c>
      <c r="H210" s="84">
        <f t="shared" si="14"/>
        <v>75.934570870284077</v>
      </c>
      <c r="I210" s="84">
        <f t="shared" si="15"/>
        <v>13.169232255335439</v>
      </c>
    </row>
    <row r="211" spans="1:9" ht="12" customHeight="1" x14ac:dyDescent="0.3">
      <c r="A211" s="80" t="s">
        <v>495</v>
      </c>
      <c r="B211" s="40" t="s">
        <v>306</v>
      </c>
      <c r="C211" s="81">
        <f>enrollextractws!G208</f>
        <v>1913.7639999999999</v>
      </c>
      <c r="D211" s="82">
        <v>108.02</v>
      </c>
      <c r="E211" s="83">
        <f t="shared" si="12"/>
        <v>17.716756156267358</v>
      </c>
      <c r="F211" s="83">
        <f t="shared" si="13"/>
        <v>56.443741234551389</v>
      </c>
      <c r="G211" s="82">
        <v>25.83</v>
      </c>
      <c r="H211" s="84">
        <f t="shared" si="14"/>
        <v>74.090747193186218</v>
      </c>
      <c r="I211" s="84">
        <f t="shared" si="15"/>
        <v>13.496962007854679</v>
      </c>
    </row>
    <row r="212" spans="1:9" ht="12" customHeight="1" x14ac:dyDescent="0.3">
      <c r="A212" s="80" t="s">
        <v>496</v>
      </c>
      <c r="B212" s="40" t="s">
        <v>307</v>
      </c>
      <c r="C212" s="81">
        <f>enrollextractws!G209</f>
        <v>4187.6820000000007</v>
      </c>
      <c r="D212" s="82">
        <v>230.95</v>
      </c>
      <c r="E212" s="83">
        <f t="shared" si="12"/>
        <v>18.132418272353327</v>
      </c>
      <c r="F212" s="83">
        <f t="shared" si="13"/>
        <v>55.149841845679767</v>
      </c>
      <c r="G212" s="82">
        <v>55.67</v>
      </c>
      <c r="H212" s="84">
        <f t="shared" si="14"/>
        <v>75.223315969103652</v>
      </c>
      <c r="I212" s="84">
        <f t="shared" si="15"/>
        <v>13.293750576094363</v>
      </c>
    </row>
    <row r="213" spans="1:9" ht="12" customHeight="1" x14ac:dyDescent="0.3">
      <c r="A213" s="80" t="s">
        <v>497</v>
      </c>
      <c r="B213" s="40" t="s">
        <v>308</v>
      </c>
      <c r="C213" s="81">
        <f>enrollextractws!G210</f>
        <v>3751.746000000001</v>
      </c>
      <c r="D213" s="82">
        <v>207.22</v>
      </c>
      <c r="E213" s="83">
        <f t="shared" si="12"/>
        <v>18.105134639513565</v>
      </c>
      <c r="F213" s="83">
        <f t="shared" si="13"/>
        <v>55.232950205051182</v>
      </c>
      <c r="G213" s="82">
        <v>52.77</v>
      </c>
      <c r="H213" s="84">
        <f t="shared" si="14"/>
        <v>71.096191017623667</v>
      </c>
      <c r="I213" s="84">
        <f t="shared" si="15"/>
        <v>14.065451125955752</v>
      </c>
    </row>
    <row r="214" spans="1:9" ht="12" customHeight="1" x14ac:dyDescent="0.3">
      <c r="A214" s="80" t="s">
        <v>658</v>
      </c>
      <c r="B214" s="40" t="s">
        <v>659</v>
      </c>
      <c r="C214" s="81">
        <f>enrollextractws!G211</f>
        <v>665.28</v>
      </c>
      <c r="D214" s="82">
        <v>72.400000000000006</v>
      </c>
      <c r="E214" s="83">
        <f t="shared" si="12"/>
        <v>9.1889502762430926</v>
      </c>
      <c r="F214" s="83">
        <f t="shared" si="13"/>
        <v>108.82635882635884</v>
      </c>
      <c r="G214" s="82">
        <v>3.86</v>
      </c>
      <c r="H214" s="84">
        <f t="shared" si="14"/>
        <v>172.3523316062176</v>
      </c>
      <c r="I214" s="84">
        <f t="shared" si="15"/>
        <v>5.8020683020683022</v>
      </c>
    </row>
    <row r="215" spans="1:9" ht="12" customHeight="1" x14ac:dyDescent="0.3">
      <c r="A215" s="80" t="s">
        <v>689</v>
      </c>
      <c r="B215" s="40" t="s">
        <v>690</v>
      </c>
      <c r="C215" s="81">
        <f>enrollextractws!G212</f>
        <v>264.60000000000002</v>
      </c>
      <c r="D215" s="82">
        <v>21</v>
      </c>
      <c r="E215" s="83">
        <f t="shared" si="12"/>
        <v>12.600000000000001</v>
      </c>
      <c r="F215" s="83">
        <f t="shared" si="13"/>
        <v>79.365079365079367</v>
      </c>
      <c r="G215" s="82">
        <v>3.46</v>
      </c>
      <c r="H215" s="84">
        <f t="shared" si="14"/>
        <v>76.473988439306368</v>
      </c>
      <c r="I215" s="84">
        <f t="shared" si="15"/>
        <v>13.076341647770217</v>
      </c>
    </row>
    <row r="216" spans="1:9" ht="12" customHeight="1" x14ac:dyDescent="0.3">
      <c r="A216" s="64" t="s">
        <v>498</v>
      </c>
      <c r="B216" s="40" t="s">
        <v>59</v>
      </c>
      <c r="C216" s="81">
        <f>enrollextractws!G213</f>
        <v>6</v>
      </c>
      <c r="D216" s="82">
        <v>1</v>
      </c>
      <c r="E216" s="83">
        <f t="shared" si="12"/>
        <v>6</v>
      </c>
      <c r="F216" s="83">
        <f t="shared" si="13"/>
        <v>166.66666666666666</v>
      </c>
      <c r="G216" s="82">
        <v>0.54</v>
      </c>
      <c r="H216" s="84">
        <f t="shared" si="14"/>
        <v>11.111111111111111</v>
      </c>
      <c r="I216" s="84">
        <f t="shared" si="15"/>
        <v>90.000000000000014</v>
      </c>
    </row>
    <row r="217" spans="1:9" ht="12" customHeight="1" x14ac:dyDescent="0.3">
      <c r="A217" s="80" t="s">
        <v>499</v>
      </c>
      <c r="B217" s="40" t="s">
        <v>70</v>
      </c>
      <c r="C217" s="81">
        <f>enrollextractws!G214</f>
        <v>783.55</v>
      </c>
      <c r="D217" s="82">
        <v>34.770000000000003</v>
      </c>
      <c r="E217" s="83">
        <f t="shared" si="12"/>
        <v>22.535231521426514</v>
      </c>
      <c r="F217" s="83">
        <f t="shared" si="13"/>
        <v>44.374960117414339</v>
      </c>
      <c r="G217" s="82">
        <v>7.38</v>
      </c>
      <c r="H217" s="84">
        <f t="shared" si="14"/>
        <v>106.1720867208672</v>
      </c>
      <c r="I217" s="84">
        <f t="shared" si="15"/>
        <v>9.418671431306235</v>
      </c>
    </row>
    <row r="218" spans="1:9" ht="12" customHeight="1" x14ac:dyDescent="0.3">
      <c r="A218" s="80" t="s">
        <v>500</v>
      </c>
      <c r="B218" s="40" t="s">
        <v>71</v>
      </c>
      <c r="C218" s="81">
        <f>enrollextractws!G215</f>
        <v>186.78800000000001</v>
      </c>
      <c r="D218" s="82">
        <v>14.97</v>
      </c>
      <c r="E218" s="83">
        <f t="shared" si="12"/>
        <v>12.477488309953239</v>
      </c>
      <c r="F218" s="83">
        <f t="shared" si="13"/>
        <v>80.144334753838578</v>
      </c>
      <c r="G218" s="82">
        <v>2.41</v>
      </c>
      <c r="H218" s="84">
        <f t="shared" si="14"/>
        <v>77.505394190871371</v>
      </c>
      <c r="I218" s="84">
        <f t="shared" si="15"/>
        <v>12.902327772662055</v>
      </c>
    </row>
    <row r="219" spans="1:9" ht="12" customHeight="1" x14ac:dyDescent="0.3">
      <c r="A219" s="80" t="s">
        <v>501</v>
      </c>
      <c r="B219" s="40" t="s">
        <v>72</v>
      </c>
      <c r="C219" s="81">
        <f>enrollextractws!G216</f>
        <v>800.16199999999992</v>
      </c>
      <c r="D219" s="82">
        <v>52.12</v>
      </c>
      <c r="E219" s="83">
        <f t="shared" si="12"/>
        <v>15.352302379125096</v>
      </c>
      <c r="F219" s="83">
        <f t="shared" si="13"/>
        <v>65.136809796016308</v>
      </c>
      <c r="G219" s="82">
        <v>13.48</v>
      </c>
      <c r="H219" s="84">
        <f t="shared" si="14"/>
        <v>59.359198813056373</v>
      </c>
      <c r="I219" s="84">
        <f t="shared" si="15"/>
        <v>16.846588565815424</v>
      </c>
    </row>
    <row r="220" spans="1:9" ht="12" customHeight="1" x14ac:dyDescent="0.3">
      <c r="A220" s="80" t="s">
        <v>502</v>
      </c>
      <c r="B220" s="40" t="s">
        <v>309</v>
      </c>
      <c r="C220" s="81">
        <f>enrollextractws!G217</f>
        <v>482.82</v>
      </c>
      <c r="D220" s="82">
        <v>28.8</v>
      </c>
      <c r="E220" s="83">
        <f t="shared" si="12"/>
        <v>16.764583333333334</v>
      </c>
      <c r="F220" s="83">
        <f t="shared" si="13"/>
        <v>59.649558841804399</v>
      </c>
      <c r="G220" s="82">
        <v>5.52</v>
      </c>
      <c r="H220" s="84">
        <f t="shared" si="14"/>
        <v>87.467391304347828</v>
      </c>
      <c r="I220" s="84">
        <f t="shared" si="15"/>
        <v>11.432832111345842</v>
      </c>
    </row>
    <row r="221" spans="1:9" ht="12" customHeight="1" x14ac:dyDescent="0.3">
      <c r="A221" s="80" t="s">
        <v>503</v>
      </c>
      <c r="B221" s="40" t="s">
        <v>73</v>
      </c>
      <c r="C221" s="81">
        <f>enrollextractws!G218</f>
        <v>3025.7539999999999</v>
      </c>
      <c r="D221" s="82">
        <v>190.81</v>
      </c>
      <c r="E221" s="83">
        <f t="shared" si="12"/>
        <v>15.857418374299041</v>
      </c>
      <c r="F221" s="83">
        <f t="shared" si="13"/>
        <v>63.061967364167749</v>
      </c>
      <c r="G221" s="82">
        <v>46.83</v>
      </c>
      <c r="H221" s="84">
        <f t="shared" si="14"/>
        <v>64.611445654494986</v>
      </c>
      <c r="I221" s="84">
        <f t="shared" si="15"/>
        <v>15.477133963964024</v>
      </c>
    </row>
    <row r="222" spans="1:9" ht="12" customHeight="1" x14ac:dyDescent="0.3">
      <c r="A222" s="80" t="s">
        <v>504</v>
      </c>
      <c r="B222" s="40" t="s">
        <v>74</v>
      </c>
      <c r="C222" s="81">
        <f>enrollextractws!G219</f>
        <v>4297.3499999999995</v>
      </c>
      <c r="D222" s="82">
        <v>245.13</v>
      </c>
      <c r="E222" s="83">
        <f t="shared" si="12"/>
        <v>17.530901970383059</v>
      </c>
      <c r="F222" s="83">
        <f t="shared" si="13"/>
        <v>57.04213061537925</v>
      </c>
      <c r="G222" s="82">
        <v>82.98</v>
      </c>
      <c r="H222" s="84">
        <f t="shared" si="14"/>
        <v>51.7877801879971</v>
      </c>
      <c r="I222" s="84">
        <f t="shared" si="15"/>
        <v>19.309574505218336</v>
      </c>
    </row>
    <row r="223" spans="1:9" ht="12" customHeight="1" x14ac:dyDescent="0.3">
      <c r="A223" s="80" t="s">
        <v>505</v>
      </c>
      <c r="B223" s="40" t="s">
        <v>310</v>
      </c>
      <c r="C223" s="81">
        <f>enrollextractws!G220</f>
        <v>2488.962</v>
      </c>
      <c r="D223" s="82">
        <v>140.28</v>
      </c>
      <c r="E223" s="83">
        <f t="shared" si="12"/>
        <v>17.742814371257484</v>
      </c>
      <c r="F223" s="83">
        <f t="shared" si="13"/>
        <v>56.360844400195745</v>
      </c>
      <c r="G223" s="82">
        <v>24.08</v>
      </c>
      <c r="H223" s="84">
        <f t="shared" si="14"/>
        <v>103.36220930232558</v>
      </c>
      <c r="I223" s="84">
        <f t="shared" si="15"/>
        <v>9.6747158052232205</v>
      </c>
    </row>
    <row r="224" spans="1:9" ht="12" customHeight="1" x14ac:dyDescent="0.3">
      <c r="A224" s="80" t="s">
        <v>506</v>
      </c>
      <c r="B224" s="40" t="s">
        <v>311</v>
      </c>
      <c r="C224" s="81">
        <f>enrollextractws!G221</f>
        <v>457.50200000000001</v>
      </c>
      <c r="D224" s="82">
        <v>38.229999999999997</v>
      </c>
      <c r="E224" s="83">
        <f t="shared" si="12"/>
        <v>11.967093905309968</v>
      </c>
      <c r="F224" s="83">
        <f t="shared" si="13"/>
        <v>83.562476229612102</v>
      </c>
      <c r="G224" s="84">
        <v>11.38</v>
      </c>
      <c r="H224" s="84">
        <f t="shared" si="14"/>
        <v>40.202284710017572</v>
      </c>
      <c r="I224" s="84">
        <f t="shared" si="15"/>
        <v>24.874208200182732</v>
      </c>
    </row>
    <row r="225" spans="1:9" ht="12" customHeight="1" x14ac:dyDescent="0.3">
      <c r="A225" s="80" t="s">
        <v>507</v>
      </c>
      <c r="B225" s="40" t="s">
        <v>312</v>
      </c>
      <c r="C225" s="81">
        <f>enrollextractws!G222</f>
        <v>413.83199999999999</v>
      </c>
      <c r="D225" s="82">
        <v>22.83</v>
      </c>
      <c r="E225" s="83">
        <f t="shared" si="12"/>
        <v>18.126675427069646</v>
      </c>
      <c r="F225" s="83">
        <f t="shared" si="13"/>
        <v>55.167314272458384</v>
      </c>
      <c r="G225" s="82">
        <v>5.29</v>
      </c>
      <c r="H225" s="84">
        <f t="shared" si="14"/>
        <v>78.229111531190924</v>
      </c>
      <c r="I225" s="84">
        <f t="shared" si="15"/>
        <v>12.782965067950279</v>
      </c>
    </row>
    <row r="226" spans="1:9" ht="12" customHeight="1" x14ac:dyDescent="0.3">
      <c r="A226" s="80" t="s">
        <v>508</v>
      </c>
      <c r="B226" s="40" t="s">
        <v>75</v>
      </c>
      <c r="C226" s="81">
        <f>enrollextractws!G223</f>
        <v>6224.1600000000008</v>
      </c>
      <c r="D226" s="82">
        <v>384.17</v>
      </c>
      <c r="E226" s="83">
        <f t="shared" si="12"/>
        <v>16.201577426660073</v>
      </c>
      <c r="F226" s="83">
        <f t="shared" si="13"/>
        <v>61.722385028662501</v>
      </c>
      <c r="G226" s="82">
        <v>106.95</v>
      </c>
      <c r="H226" s="84">
        <f t="shared" si="14"/>
        <v>58.196914446002808</v>
      </c>
      <c r="I226" s="84">
        <f t="shared" si="15"/>
        <v>17.183041567054829</v>
      </c>
    </row>
    <row r="227" spans="1:9" ht="12" customHeight="1" x14ac:dyDescent="0.3">
      <c r="A227" s="80" t="s">
        <v>509</v>
      </c>
      <c r="B227" s="40" t="s">
        <v>313</v>
      </c>
      <c r="C227" s="81">
        <f>enrollextractws!G224</f>
        <v>120.072</v>
      </c>
      <c r="D227" s="82">
        <v>6.58</v>
      </c>
      <c r="E227" s="83">
        <f t="shared" si="12"/>
        <v>18.248024316109422</v>
      </c>
      <c r="F227" s="83">
        <f t="shared" si="13"/>
        <v>54.800453061496434</v>
      </c>
      <c r="G227" s="82">
        <v>1.8</v>
      </c>
      <c r="H227" s="84">
        <f t="shared" si="14"/>
        <v>66.706666666666663</v>
      </c>
      <c r="I227" s="84">
        <f t="shared" si="15"/>
        <v>14.991005396761942</v>
      </c>
    </row>
    <row r="228" spans="1:9" ht="12" customHeight="1" x14ac:dyDescent="0.3">
      <c r="A228" s="80" t="s">
        <v>510</v>
      </c>
      <c r="B228" s="40" t="s">
        <v>314</v>
      </c>
      <c r="C228" s="81">
        <f>enrollextractws!G225</f>
        <v>71.819999999999993</v>
      </c>
      <c r="D228" s="82">
        <v>5</v>
      </c>
      <c r="E228" s="83">
        <f t="shared" si="12"/>
        <v>14.363999999999999</v>
      </c>
      <c r="F228" s="83">
        <f t="shared" si="13"/>
        <v>69.61849067112226</v>
      </c>
      <c r="G228" s="82">
        <v>1.1000000000000001</v>
      </c>
      <c r="H228" s="84">
        <f t="shared" si="14"/>
        <v>65.290909090909082</v>
      </c>
      <c r="I228" s="84">
        <f t="shared" si="15"/>
        <v>15.316067947646898</v>
      </c>
    </row>
    <row r="229" spans="1:9" ht="12" customHeight="1" x14ac:dyDescent="0.3">
      <c r="A229" s="80" t="s">
        <v>511</v>
      </c>
      <c r="B229" s="40" t="s">
        <v>315</v>
      </c>
      <c r="C229" s="81">
        <f>enrollextractws!G226</f>
        <v>53.802</v>
      </c>
      <c r="D229" s="82">
        <v>9.1</v>
      </c>
      <c r="E229" s="83">
        <f t="shared" si="12"/>
        <v>5.9123076923076923</v>
      </c>
      <c r="F229" s="83">
        <f t="shared" si="13"/>
        <v>169.13869372885765</v>
      </c>
      <c r="G229" s="82">
        <v>1.4</v>
      </c>
      <c r="H229" s="84">
        <f t="shared" si="14"/>
        <v>38.43</v>
      </c>
      <c r="I229" s="84">
        <f t="shared" si="15"/>
        <v>26.021337496747332</v>
      </c>
    </row>
    <row r="230" spans="1:9" ht="12" customHeight="1" x14ac:dyDescent="0.3">
      <c r="A230" s="80" t="s">
        <v>512</v>
      </c>
      <c r="B230" s="40" t="s">
        <v>316</v>
      </c>
      <c r="C230" s="81">
        <f>enrollextractws!G227</f>
        <v>649.39400000000012</v>
      </c>
      <c r="D230" s="82">
        <v>34.07</v>
      </c>
      <c r="E230" s="83">
        <f t="shared" si="12"/>
        <v>19.06058115644262</v>
      </c>
      <c r="F230" s="83">
        <f t="shared" si="13"/>
        <v>52.46429748349999</v>
      </c>
      <c r="G230" s="82">
        <v>9.01</v>
      </c>
      <c r="H230" s="84">
        <f t="shared" si="14"/>
        <v>72.074805771365163</v>
      </c>
      <c r="I230" s="84">
        <f t="shared" si="15"/>
        <v>13.874473740133105</v>
      </c>
    </row>
    <row r="231" spans="1:9" ht="12" customHeight="1" x14ac:dyDescent="0.3">
      <c r="A231" s="80" t="s">
        <v>513</v>
      </c>
      <c r="B231" s="40" t="s">
        <v>317</v>
      </c>
      <c r="C231" s="81">
        <f>enrollextractws!G228</f>
        <v>19523.357999999997</v>
      </c>
      <c r="D231" s="82">
        <v>1094.74</v>
      </c>
      <c r="E231" s="83">
        <f t="shared" si="12"/>
        <v>17.833785191004253</v>
      </c>
      <c r="F231" s="83">
        <f t="shared" si="13"/>
        <v>56.073345579177527</v>
      </c>
      <c r="G231" s="82">
        <v>267.22000000000003</v>
      </c>
      <c r="H231" s="84">
        <f t="shared" si="14"/>
        <v>73.060990943791609</v>
      </c>
      <c r="I231" s="84">
        <f t="shared" si="15"/>
        <v>13.687194590192941</v>
      </c>
    </row>
    <row r="232" spans="1:9" ht="12" customHeight="1" x14ac:dyDescent="0.3">
      <c r="A232" s="80" t="s">
        <v>514</v>
      </c>
      <c r="B232" s="40" t="s">
        <v>318</v>
      </c>
      <c r="C232" s="81">
        <f>enrollextractws!G229</f>
        <v>9635.5839999999989</v>
      </c>
      <c r="D232" s="82">
        <v>492.17</v>
      </c>
      <c r="E232" s="83">
        <f t="shared" si="12"/>
        <v>19.577755653534346</v>
      </c>
      <c r="F232" s="83">
        <f t="shared" si="13"/>
        <v>51.078377812906837</v>
      </c>
      <c r="G232" s="82">
        <v>110.3</v>
      </c>
      <c r="H232" s="84">
        <f t="shared" si="14"/>
        <v>87.357969174977327</v>
      </c>
      <c r="I232" s="84">
        <f t="shared" si="15"/>
        <v>11.447152554531206</v>
      </c>
    </row>
    <row r="233" spans="1:9" ht="12" customHeight="1" x14ac:dyDescent="0.3">
      <c r="A233" s="80" t="s">
        <v>515</v>
      </c>
      <c r="B233" s="40" t="s">
        <v>319</v>
      </c>
      <c r="C233" s="81">
        <f>enrollextractws!G230</f>
        <v>14410.576000000001</v>
      </c>
      <c r="D233" s="82">
        <v>873.88</v>
      </c>
      <c r="E233" s="83">
        <f t="shared" si="12"/>
        <v>16.490337346088708</v>
      </c>
      <c r="F233" s="83">
        <f t="shared" si="13"/>
        <v>60.641573244539281</v>
      </c>
      <c r="G233" s="82">
        <v>254.31</v>
      </c>
      <c r="H233" s="84">
        <f t="shared" si="14"/>
        <v>56.665392631040859</v>
      </c>
      <c r="I233" s="84">
        <f t="shared" si="15"/>
        <v>17.647455590949313</v>
      </c>
    </row>
    <row r="234" spans="1:9" ht="12" customHeight="1" x14ac:dyDescent="0.3">
      <c r="A234" s="80" t="s">
        <v>516</v>
      </c>
      <c r="B234" s="40" t="s">
        <v>320</v>
      </c>
      <c r="C234" s="81">
        <f>enrollextractws!G231</f>
        <v>19327.357999999997</v>
      </c>
      <c r="D234" s="82">
        <v>1115.6199999999999</v>
      </c>
      <c r="E234" s="83">
        <f t="shared" si="12"/>
        <v>17.324320108997686</v>
      </c>
      <c r="F234" s="83">
        <f t="shared" si="13"/>
        <v>57.72232293725817</v>
      </c>
      <c r="G234" s="82">
        <v>260.3</v>
      </c>
      <c r="H234" s="84">
        <f t="shared" si="14"/>
        <v>74.250318862850534</v>
      </c>
      <c r="I234" s="84">
        <f t="shared" si="15"/>
        <v>13.467955630562649</v>
      </c>
    </row>
    <row r="235" spans="1:9" ht="12" customHeight="1" x14ac:dyDescent="0.3">
      <c r="A235" s="80" t="s">
        <v>517</v>
      </c>
      <c r="B235" s="40" t="s">
        <v>321</v>
      </c>
      <c r="C235" s="81">
        <f>enrollextractws!G232</f>
        <v>5410.3660000000009</v>
      </c>
      <c r="D235" s="82">
        <v>294.33</v>
      </c>
      <c r="E235" s="83">
        <f t="shared" si="12"/>
        <v>18.381972615771417</v>
      </c>
      <c r="F235" s="83">
        <f t="shared" si="13"/>
        <v>54.401125543077846</v>
      </c>
      <c r="G235" s="82">
        <v>74.87</v>
      </c>
      <c r="H235" s="84">
        <f t="shared" si="14"/>
        <v>72.263470014692146</v>
      </c>
      <c r="I235" s="84">
        <f t="shared" si="15"/>
        <v>13.838250499134439</v>
      </c>
    </row>
    <row r="236" spans="1:9" ht="12" customHeight="1" x14ac:dyDescent="0.3">
      <c r="A236" s="80" t="s">
        <v>518</v>
      </c>
      <c r="B236" s="40" t="s">
        <v>322</v>
      </c>
      <c r="C236" s="81">
        <f>enrollextractws!G233</f>
        <v>8942.5700000000033</v>
      </c>
      <c r="D236" s="82">
        <v>518.63</v>
      </c>
      <c r="E236" s="83">
        <f t="shared" si="12"/>
        <v>17.24267782426779</v>
      </c>
      <c r="F236" s="83">
        <f t="shared" si="13"/>
        <v>57.995632128124221</v>
      </c>
      <c r="G236" s="82">
        <v>112.04</v>
      </c>
      <c r="H236" s="84">
        <f t="shared" si="14"/>
        <v>79.815869332381311</v>
      </c>
      <c r="I236" s="84">
        <f t="shared" si="15"/>
        <v>12.528836788529468</v>
      </c>
    </row>
    <row r="237" spans="1:9" ht="12" customHeight="1" x14ac:dyDescent="0.3">
      <c r="A237" s="80" t="s">
        <v>519</v>
      </c>
      <c r="B237" s="40" t="s">
        <v>323</v>
      </c>
      <c r="C237" s="81">
        <f>enrollextractws!G234</f>
        <v>26.679999999999996</v>
      </c>
      <c r="D237" s="82">
        <v>2.5</v>
      </c>
      <c r="E237" s="83">
        <f t="shared" si="12"/>
        <v>10.671999999999999</v>
      </c>
      <c r="F237" s="83">
        <f t="shared" si="13"/>
        <v>93.70314842578712</v>
      </c>
      <c r="G237" s="82">
        <v>1.17</v>
      </c>
      <c r="H237" s="84">
        <f t="shared" si="14"/>
        <v>22.803418803418801</v>
      </c>
      <c r="I237" s="84">
        <f t="shared" si="15"/>
        <v>43.853073463268366</v>
      </c>
    </row>
    <row r="238" spans="1:9" ht="12" customHeight="1" x14ac:dyDescent="0.3">
      <c r="A238" s="80" t="s">
        <v>520</v>
      </c>
      <c r="B238" s="40" t="s">
        <v>324</v>
      </c>
      <c r="C238" s="81">
        <f>enrollextractws!G235</f>
        <v>5468.49</v>
      </c>
      <c r="D238" s="82">
        <v>312.89999999999998</v>
      </c>
      <c r="E238" s="83">
        <f t="shared" si="12"/>
        <v>17.476797698945351</v>
      </c>
      <c r="F238" s="83">
        <f t="shared" si="13"/>
        <v>57.218720341447089</v>
      </c>
      <c r="G238" s="84">
        <v>84.95</v>
      </c>
      <c r="H238" s="84">
        <f t="shared" si="14"/>
        <v>64.373042966450853</v>
      </c>
      <c r="I238" s="84">
        <f t="shared" si="15"/>
        <v>15.534452837986356</v>
      </c>
    </row>
    <row r="239" spans="1:9" ht="12" customHeight="1" x14ac:dyDescent="0.3">
      <c r="A239" s="80" t="s">
        <v>521</v>
      </c>
      <c r="B239" s="40" t="s">
        <v>325</v>
      </c>
      <c r="C239" s="81">
        <f>enrollextractws!G236</f>
        <v>9428.5939999999991</v>
      </c>
      <c r="D239" s="82">
        <v>510.2</v>
      </c>
      <c r="E239" s="83">
        <f t="shared" si="12"/>
        <v>18.48019208153665</v>
      </c>
      <c r="F239" s="83">
        <f t="shared" si="13"/>
        <v>54.111991671292671</v>
      </c>
      <c r="G239" s="84">
        <v>120.86</v>
      </c>
      <c r="H239" s="84">
        <f t="shared" si="14"/>
        <v>78.012526890617238</v>
      </c>
      <c r="I239" s="84">
        <f t="shared" si="15"/>
        <v>12.818454161882462</v>
      </c>
    </row>
    <row r="240" spans="1:9" ht="12" customHeight="1" x14ac:dyDescent="0.3">
      <c r="A240" s="80" t="s">
        <v>522</v>
      </c>
      <c r="B240" s="40" t="s">
        <v>326</v>
      </c>
      <c r="C240" s="81">
        <f>enrollextractws!G237</f>
        <v>2630.3420000000001</v>
      </c>
      <c r="D240" s="82">
        <v>147.08000000000001</v>
      </c>
      <c r="E240" s="83">
        <f t="shared" si="12"/>
        <v>17.883750339951046</v>
      </c>
      <c r="F240" s="83">
        <f t="shared" si="13"/>
        <v>55.916683077713849</v>
      </c>
      <c r="G240" s="82">
        <v>42.21</v>
      </c>
      <c r="H240" s="84">
        <f t="shared" si="14"/>
        <v>62.315612414119876</v>
      </c>
      <c r="I240" s="84">
        <f t="shared" si="15"/>
        <v>16.04734289305345</v>
      </c>
    </row>
    <row r="241" spans="1:9" ht="12" customHeight="1" x14ac:dyDescent="0.3">
      <c r="A241" s="80" t="s">
        <v>523</v>
      </c>
      <c r="B241" s="40" t="s">
        <v>327</v>
      </c>
      <c r="C241" s="81">
        <f>enrollextractws!G238</f>
        <v>2060.5099999999998</v>
      </c>
      <c r="D241" s="82">
        <v>125.29</v>
      </c>
      <c r="E241" s="83">
        <f t="shared" si="12"/>
        <v>16.445925452949155</v>
      </c>
      <c r="F241" s="83">
        <f t="shared" si="13"/>
        <v>60.805334601627763</v>
      </c>
      <c r="G241" s="82">
        <v>30.86</v>
      </c>
      <c r="H241" s="84">
        <f t="shared" si="14"/>
        <v>66.769604666234599</v>
      </c>
      <c r="I241" s="84">
        <f t="shared" si="15"/>
        <v>14.976874657245054</v>
      </c>
    </row>
    <row r="242" spans="1:9" ht="12" customHeight="1" x14ac:dyDescent="0.3">
      <c r="A242" s="80" t="s">
        <v>524</v>
      </c>
      <c r="B242" s="40" t="s">
        <v>328</v>
      </c>
      <c r="C242" s="81">
        <f>enrollextractws!G239</f>
        <v>428.88399999999996</v>
      </c>
      <c r="D242" s="82">
        <v>29</v>
      </c>
      <c r="E242" s="83">
        <f t="shared" si="12"/>
        <v>14.78910344827586</v>
      </c>
      <c r="F242" s="83">
        <f t="shared" si="13"/>
        <v>67.617351078613339</v>
      </c>
      <c r="G242" s="82">
        <v>11.91</v>
      </c>
      <c r="H242" s="84">
        <f t="shared" si="14"/>
        <v>36.01041141897565</v>
      </c>
      <c r="I242" s="84">
        <f t="shared" si="15"/>
        <v>27.769746598147755</v>
      </c>
    </row>
    <row r="243" spans="1:9" ht="12" customHeight="1" x14ac:dyDescent="0.3">
      <c r="A243" s="80" t="s">
        <v>525</v>
      </c>
      <c r="B243" s="40" t="s">
        <v>329</v>
      </c>
      <c r="C243" s="81">
        <f>enrollextractws!G240</f>
        <v>2151.8379999999997</v>
      </c>
      <c r="D243" s="82">
        <v>124.75</v>
      </c>
      <c r="E243" s="83">
        <f t="shared" si="12"/>
        <v>17.249202404809616</v>
      </c>
      <c r="F243" s="83">
        <f t="shared" si="13"/>
        <v>57.973695045816655</v>
      </c>
      <c r="G243" s="82">
        <v>40.770000000000003</v>
      </c>
      <c r="H243" s="84">
        <f t="shared" si="14"/>
        <v>52.779936227618336</v>
      </c>
      <c r="I243" s="84">
        <f t="shared" si="15"/>
        <v>18.946593563270103</v>
      </c>
    </row>
    <row r="244" spans="1:9" ht="12" customHeight="1" x14ac:dyDescent="0.3">
      <c r="A244" s="80" t="s">
        <v>526</v>
      </c>
      <c r="B244" s="40" t="s">
        <v>78</v>
      </c>
      <c r="C244" s="81">
        <f>enrollextractws!G241</f>
        <v>4701.1120000000001</v>
      </c>
      <c r="D244" s="82">
        <v>251.44</v>
      </c>
      <c r="E244" s="83">
        <f t="shared" si="12"/>
        <v>18.696754692968501</v>
      </c>
      <c r="F244" s="83">
        <f t="shared" si="13"/>
        <v>53.485217965451575</v>
      </c>
      <c r="G244" s="82">
        <v>65.31</v>
      </c>
      <c r="H244" s="84">
        <f t="shared" si="14"/>
        <v>71.981503598223853</v>
      </c>
      <c r="I244" s="84">
        <f t="shared" si="15"/>
        <v>13.892457784456102</v>
      </c>
    </row>
    <row r="245" spans="1:9" ht="12" customHeight="1" x14ac:dyDescent="0.3">
      <c r="A245" s="80" t="s">
        <v>527</v>
      </c>
      <c r="B245" s="40" t="s">
        <v>330</v>
      </c>
      <c r="C245" s="81">
        <f>enrollextractws!G242</f>
        <v>28053.302000000003</v>
      </c>
      <c r="D245" s="82">
        <v>1873.89</v>
      </c>
      <c r="E245" s="83">
        <f t="shared" si="12"/>
        <v>14.97062367588279</v>
      </c>
      <c r="F245" s="83">
        <f t="shared" si="13"/>
        <v>66.797484303273819</v>
      </c>
      <c r="G245" s="82">
        <v>305.88</v>
      </c>
      <c r="H245" s="84">
        <f t="shared" si="14"/>
        <v>91.71342356479667</v>
      </c>
      <c r="I245" s="84">
        <f t="shared" si="15"/>
        <v>10.903529288637749</v>
      </c>
    </row>
    <row r="246" spans="1:9" ht="12" customHeight="1" x14ac:dyDescent="0.3">
      <c r="A246" s="80" t="s">
        <v>528</v>
      </c>
      <c r="B246" s="40" t="s">
        <v>331</v>
      </c>
      <c r="C246" s="81">
        <f>enrollextractws!G243</f>
        <v>88.6</v>
      </c>
      <c r="D246" s="82">
        <v>7.2</v>
      </c>
      <c r="E246" s="83">
        <f t="shared" si="12"/>
        <v>12.305555555555554</v>
      </c>
      <c r="F246" s="83">
        <f t="shared" si="13"/>
        <v>81.264108352144476</v>
      </c>
      <c r="G246" s="82">
        <v>1.21</v>
      </c>
      <c r="H246" s="84">
        <f t="shared" si="14"/>
        <v>73.223140495867767</v>
      </c>
      <c r="I246" s="84">
        <f t="shared" si="15"/>
        <v>13.656884875846503</v>
      </c>
    </row>
    <row r="247" spans="1:9" ht="12" customHeight="1" x14ac:dyDescent="0.3">
      <c r="A247" s="80" t="s">
        <v>529</v>
      </c>
      <c r="B247" s="40" t="s">
        <v>332</v>
      </c>
      <c r="C247" s="81">
        <f>enrollextractws!G244</f>
        <v>36.799999999999997</v>
      </c>
      <c r="D247" s="82">
        <v>4</v>
      </c>
      <c r="E247" s="83">
        <f t="shared" si="12"/>
        <v>9.1999999999999993</v>
      </c>
      <c r="F247" s="83">
        <f t="shared" si="13"/>
        <v>108.69565217391306</v>
      </c>
      <c r="G247" s="82">
        <v>0.48</v>
      </c>
      <c r="H247" s="84">
        <f t="shared" si="14"/>
        <v>76.666666666666657</v>
      </c>
      <c r="I247" s="84">
        <f t="shared" si="15"/>
        <v>13.043478260869566</v>
      </c>
    </row>
    <row r="248" spans="1:9" ht="12" customHeight="1" x14ac:dyDescent="0.3">
      <c r="A248" s="80" t="s">
        <v>530</v>
      </c>
      <c r="B248" s="40" t="s">
        <v>333</v>
      </c>
      <c r="C248" s="81">
        <f>enrollextractws!G245</f>
        <v>1371.2280000000001</v>
      </c>
      <c r="D248" s="82">
        <v>85.78</v>
      </c>
      <c r="E248" s="83">
        <f t="shared" si="12"/>
        <v>15.985404523198881</v>
      </c>
      <c r="F248" s="83">
        <f t="shared" si="13"/>
        <v>62.557065637516146</v>
      </c>
      <c r="G248" s="82">
        <v>10.029999999999999</v>
      </c>
      <c r="H248" s="84">
        <f t="shared" si="14"/>
        <v>136.71266201395815</v>
      </c>
      <c r="I248" s="84">
        <f t="shared" si="15"/>
        <v>7.3146114285880968</v>
      </c>
    </row>
    <row r="249" spans="1:9" ht="12" customHeight="1" x14ac:dyDescent="0.3">
      <c r="A249" s="80" t="s">
        <v>531</v>
      </c>
      <c r="B249" s="40" t="s">
        <v>334</v>
      </c>
      <c r="C249" s="81">
        <f>enrollextractws!G246</f>
        <v>1683.8500000000001</v>
      </c>
      <c r="D249" s="82">
        <v>111.19</v>
      </c>
      <c r="E249" s="83">
        <f t="shared" si="12"/>
        <v>15.143897832538899</v>
      </c>
      <c r="F249" s="83">
        <f t="shared" si="13"/>
        <v>66.033197731389365</v>
      </c>
      <c r="G249" s="82">
        <v>24.66</v>
      </c>
      <c r="H249" s="84">
        <f t="shared" si="14"/>
        <v>68.282643957826451</v>
      </c>
      <c r="I249" s="84">
        <f t="shared" si="15"/>
        <v>14.645009947441874</v>
      </c>
    </row>
    <row r="250" spans="1:9" ht="12" customHeight="1" x14ac:dyDescent="0.3">
      <c r="A250" s="80" t="s">
        <v>532</v>
      </c>
      <c r="B250" s="40" t="s">
        <v>335</v>
      </c>
      <c r="C250" s="81">
        <f>enrollextractws!G247</f>
        <v>9916.0020000000004</v>
      </c>
      <c r="D250" s="82">
        <v>585.49</v>
      </c>
      <c r="E250" s="83">
        <f t="shared" si="12"/>
        <v>16.936244854737058</v>
      </c>
      <c r="F250" s="83">
        <f t="shared" si="13"/>
        <v>59.044965904605505</v>
      </c>
      <c r="G250" s="82">
        <v>142.63</v>
      </c>
      <c r="H250" s="84">
        <f t="shared" si="14"/>
        <v>69.522554862230947</v>
      </c>
      <c r="I250" s="84">
        <f t="shared" si="15"/>
        <v>14.383821221496325</v>
      </c>
    </row>
    <row r="251" spans="1:9" ht="12" customHeight="1" x14ac:dyDescent="0.3">
      <c r="A251" s="80" t="s">
        <v>533</v>
      </c>
      <c r="B251" s="40" t="s">
        <v>336</v>
      </c>
      <c r="C251" s="81">
        <f>enrollextractws!G248</f>
        <v>14007.642000000002</v>
      </c>
      <c r="D251" s="82">
        <v>850.02</v>
      </c>
      <c r="E251" s="83">
        <f t="shared" si="12"/>
        <v>16.479191077856996</v>
      </c>
      <c r="F251" s="83">
        <f t="shared" si="13"/>
        <v>60.68259026037358</v>
      </c>
      <c r="G251" s="82">
        <v>192.24</v>
      </c>
      <c r="H251" s="84">
        <f t="shared" si="14"/>
        <v>72.865387016229718</v>
      </c>
      <c r="I251" s="84">
        <f t="shared" si="15"/>
        <v>13.723937262245851</v>
      </c>
    </row>
    <row r="252" spans="1:9" ht="12" customHeight="1" x14ac:dyDescent="0.3">
      <c r="A252" s="80" t="s">
        <v>534</v>
      </c>
      <c r="B252" s="40" t="s">
        <v>337</v>
      </c>
      <c r="C252" s="81">
        <f>enrollextractws!G249</f>
        <v>850.93</v>
      </c>
      <c r="D252" s="82">
        <v>51.83</v>
      </c>
      <c r="E252" s="83">
        <f t="shared" si="12"/>
        <v>16.417711749951764</v>
      </c>
      <c r="F252" s="83">
        <f t="shared" si="13"/>
        <v>60.909828070464087</v>
      </c>
      <c r="G252" s="82">
        <v>6.88</v>
      </c>
      <c r="H252" s="84">
        <f t="shared" si="14"/>
        <v>123.68168604651163</v>
      </c>
      <c r="I252" s="84">
        <f t="shared" si="15"/>
        <v>8.0852714089290529</v>
      </c>
    </row>
    <row r="253" spans="1:9" ht="12" customHeight="1" x14ac:dyDescent="0.3">
      <c r="A253" s="80" t="s">
        <v>535</v>
      </c>
      <c r="B253" s="40" t="s">
        <v>338</v>
      </c>
      <c r="C253" s="81">
        <f>enrollextractws!G250</f>
        <v>5281.6039999999994</v>
      </c>
      <c r="D253" s="82">
        <v>328.59</v>
      </c>
      <c r="E253" s="83">
        <f t="shared" si="12"/>
        <v>16.073538452174443</v>
      </c>
      <c r="F253" s="83">
        <f t="shared" si="13"/>
        <v>62.214054669755633</v>
      </c>
      <c r="G253" s="82">
        <v>79.569999999999993</v>
      </c>
      <c r="H253" s="84">
        <f t="shared" si="14"/>
        <v>66.376825436722385</v>
      </c>
      <c r="I253" s="84">
        <f t="shared" si="15"/>
        <v>15.065499041579036</v>
      </c>
    </row>
    <row r="254" spans="1:9" ht="12" customHeight="1" x14ac:dyDescent="0.3">
      <c r="A254" s="80" t="s">
        <v>536</v>
      </c>
      <c r="B254" s="40" t="s">
        <v>79</v>
      </c>
      <c r="C254" s="81">
        <f>enrollextractws!G251</f>
        <v>3263.8919999999998</v>
      </c>
      <c r="D254" s="82">
        <v>208.8</v>
      </c>
      <c r="E254" s="83">
        <f t="shared" si="12"/>
        <v>15.631666666666664</v>
      </c>
      <c r="F254" s="83">
        <f t="shared" si="13"/>
        <v>63.972704979208871</v>
      </c>
      <c r="G254" s="82">
        <v>49.87</v>
      </c>
      <c r="H254" s="84">
        <f t="shared" si="14"/>
        <v>65.448004812512536</v>
      </c>
      <c r="I254" s="84">
        <f t="shared" si="15"/>
        <v>15.279304584833076</v>
      </c>
    </row>
    <row r="255" spans="1:9" ht="12" customHeight="1" x14ac:dyDescent="0.3">
      <c r="A255" s="80" t="s">
        <v>537</v>
      </c>
      <c r="B255" s="40" t="s">
        <v>339</v>
      </c>
      <c r="C255" s="81">
        <f>enrollextractws!G252</f>
        <v>593.53600000000006</v>
      </c>
      <c r="D255" s="82">
        <v>36.67</v>
      </c>
      <c r="E255" s="83">
        <f t="shared" si="12"/>
        <v>16.185874011453507</v>
      </c>
      <c r="F255" s="83">
        <f t="shared" si="13"/>
        <v>61.782267629933145</v>
      </c>
      <c r="G255" s="82">
        <v>5.6</v>
      </c>
      <c r="H255" s="84">
        <f t="shared" si="14"/>
        <v>105.98857142857145</v>
      </c>
      <c r="I255" s="84">
        <f t="shared" si="15"/>
        <v>9.4349795126159144</v>
      </c>
    </row>
    <row r="256" spans="1:9" ht="12" customHeight="1" x14ac:dyDescent="0.3">
      <c r="A256" s="80" t="s">
        <v>538</v>
      </c>
      <c r="B256" s="40" t="s">
        <v>53</v>
      </c>
      <c r="C256" s="81">
        <f>enrollextractws!G253</f>
        <v>3242.16</v>
      </c>
      <c r="D256" s="82">
        <v>194.02</v>
      </c>
      <c r="E256" s="83">
        <f t="shared" si="12"/>
        <v>16.710442222451292</v>
      </c>
      <c r="F256" s="83">
        <f t="shared" si="13"/>
        <v>59.842820835492397</v>
      </c>
      <c r="G256" s="82">
        <v>43.63</v>
      </c>
      <c r="H256" s="84">
        <f t="shared" si="14"/>
        <v>74.310336924134759</v>
      </c>
      <c r="I256" s="84">
        <f t="shared" si="15"/>
        <v>13.457077997384461</v>
      </c>
    </row>
    <row r="257" spans="1:9" ht="12" customHeight="1" x14ac:dyDescent="0.3">
      <c r="A257" s="80" t="s">
        <v>539</v>
      </c>
      <c r="B257" s="40" t="s">
        <v>340</v>
      </c>
      <c r="C257" s="81">
        <f>enrollextractws!G254</f>
        <v>2570.5300000000002</v>
      </c>
      <c r="D257" s="82">
        <v>147.87</v>
      </c>
      <c r="E257" s="83">
        <f t="shared" si="12"/>
        <v>17.383715425711774</v>
      </c>
      <c r="F257" s="83">
        <f t="shared" si="13"/>
        <v>57.525101827249635</v>
      </c>
      <c r="G257" s="82">
        <v>29.07</v>
      </c>
      <c r="H257" s="84">
        <f t="shared" si="14"/>
        <v>88.425524595803239</v>
      </c>
      <c r="I257" s="84">
        <f t="shared" si="15"/>
        <v>11.30895185039661</v>
      </c>
    </row>
    <row r="258" spans="1:9" ht="12" customHeight="1" x14ac:dyDescent="0.3">
      <c r="A258" s="80" t="s">
        <v>540</v>
      </c>
      <c r="B258" s="40" t="s">
        <v>341</v>
      </c>
      <c r="C258" s="81">
        <f>enrollextractws!G255</f>
        <v>1461.08</v>
      </c>
      <c r="D258" s="82">
        <v>87.23</v>
      </c>
      <c r="E258" s="83">
        <f t="shared" si="12"/>
        <v>16.749742061217468</v>
      </c>
      <c r="F258" s="83">
        <f t="shared" si="13"/>
        <v>59.702411914474226</v>
      </c>
      <c r="G258" s="82">
        <v>19.84</v>
      </c>
      <c r="H258" s="84">
        <f t="shared" si="14"/>
        <v>73.64314516129032</v>
      </c>
      <c r="I258" s="84">
        <f t="shared" si="15"/>
        <v>13.578996358857832</v>
      </c>
    </row>
    <row r="259" spans="1:9" ht="12" customHeight="1" x14ac:dyDescent="0.3">
      <c r="A259" s="80" t="s">
        <v>618</v>
      </c>
      <c r="B259" s="40" t="s">
        <v>624</v>
      </c>
      <c r="C259" s="81">
        <f>enrollextractws!G256</f>
        <v>845.24</v>
      </c>
      <c r="D259" s="82">
        <v>58.99</v>
      </c>
      <c r="E259" s="83">
        <f t="shared" si="12"/>
        <v>14.328530259365994</v>
      </c>
      <c r="F259" s="83">
        <f t="shared" si="13"/>
        <v>69.790828640386167</v>
      </c>
      <c r="G259" s="82">
        <v>15.77</v>
      </c>
      <c r="H259" s="84">
        <f t="shared" si="14"/>
        <v>53.597970830691189</v>
      </c>
      <c r="I259" s="84">
        <f t="shared" si="15"/>
        <v>18.657422743836069</v>
      </c>
    </row>
    <row r="260" spans="1:9" ht="12" customHeight="1" x14ac:dyDescent="0.3">
      <c r="A260" s="80" t="s">
        <v>673</v>
      </c>
      <c r="B260" s="40" t="s">
        <v>674</v>
      </c>
      <c r="C260" s="81">
        <f>enrollextractws!G257</f>
        <v>23.4</v>
      </c>
      <c r="D260" s="82">
        <v>5</v>
      </c>
      <c r="E260" s="83">
        <f t="shared" si="12"/>
        <v>4.68</v>
      </c>
      <c r="F260" s="83">
        <f t="shared" si="13"/>
        <v>213.67521367521368</v>
      </c>
      <c r="G260" s="82">
        <v>1.55</v>
      </c>
      <c r="H260" s="84">
        <f t="shared" si="14"/>
        <v>15.096774193548386</v>
      </c>
      <c r="I260" s="84">
        <f t="shared" si="15"/>
        <v>66.239316239316238</v>
      </c>
    </row>
    <row r="261" spans="1:9" ht="12" customHeight="1" x14ac:dyDescent="0.3">
      <c r="A261" s="80" t="s">
        <v>619</v>
      </c>
      <c r="B261" s="40" t="s">
        <v>625</v>
      </c>
      <c r="C261" s="81">
        <f>enrollextractws!G258</f>
        <v>162.80200000000002</v>
      </c>
      <c r="D261" s="82">
        <v>12</v>
      </c>
      <c r="E261" s="83">
        <f t="shared" si="12"/>
        <v>13.566833333333335</v>
      </c>
      <c r="F261" s="83">
        <f t="shared" si="13"/>
        <v>73.709168192036941</v>
      </c>
      <c r="G261" s="82">
        <v>0.56999999999999995</v>
      </c>
      <c r="H261" s="84">
        <f t="shared" si="14"/>
        <v>285.61754385964917</v>
      </c>
      <c r="I261" s="84">
        <f t="shared" si="15"/>
        <v>3.5011854891217542</v>
      </c>
    </row>
    <row r="262" spans="1:9" ht="12" customHeight="1" x14ac:dyDescent="0.3">
      <c r="A262" s="80" t="s">
        <v>541</v>
      </c>
      <c r="B262" s="40" t="s">
        <v>342</v>
      </c>
      <c r="C262" s="81">
        <f>enrollextractws!G259</f>
        <v>51.8</v>
      </c>
      <c r="D262" s="82">
        <v>4.4800000000000004</v>
      </c>
      <c r="E262" s="83">
        <f t="shared" si="12"/>
        <v>11.562499999999998</v>
      </c>
      <c r="F262" s="83">
        <f t="shared" si="13"/>
        <v>86.486486486486498</v>
      </c>
      <c r="G262" s="82">
        <v>1.52</v>
      </c>
      <c r="H262" s="84">
        <f t="shared" si="14"/>
        <v>34.078947368421048</v>
      </c>
      <c r="I262" s="84">
        <f t="shared" si="15"/>
        <v>29.343629343629345</v>
      </c>
    </row>
    <row r="263" spans="1:9" ht="12" customHeight="1" x14ac:dyDescent="0.3">
      <c r="A263" s="80" t="s">
        <v>542</v>
      </c>
      <c r="B263" s="40" t="s">
        <v>343</v>
      </c>
      <c r="C263" s="81">
        <f>enrollextractws!G260</f>
        <v>711.99799999999993</v>
      </c>
      <c r="D263" s="82">
        <v>44.94</v>
      </c>
      <c r="E263" s="83">
        <f t="shared" si="12"/>
        <v>15.843302180685358</v>
      </c>
      <c r="F263" s="83">
        <f t="shared" si="13"/>
        <v>63.11815482627761</v>
      </c>
      <c r="G263" s="82">
        <v>9.8800000000000008</v>
      </c>
      <c r="H263" s="84">
        <f t="shared" si="14"/>
        <v>72.064574898785409</v>
      </c>
      <c r="I263" s="84">
        <f t="shared" si="15"/>
        <v>13.876443473155826</v>
      </c>
    </row>
    <row r="264" spans="1:9" ht="12" customHeight="1" x14ac:dyDescent="0.3">
      <c r="A264" s="80" t="s">
        <v>543</v>
      </c>
      <c r="B264" s="40" t="s">
        <v>344</v>
      </c>
      <c r="C264" s="81">
        <f>enrollextractws!G261</f>
        <v>349.392</v>
      </c>
      <c r="D264" s="82">
        <v>34.799999999999997</v>
      </c>
      <c r="E264" s="83">
        <f t="shared" si="12"/>
        <v>10.040000000000001</v>
      </c>
      <c r="F264" s="83">
        <f t="shared" si="13"/>
        <v>99.601593625497998</v>
      </c>
      <c r="G264" s="82">
        <v>10.01</v>
      </c>
      <c r="H264" s="84">
        <f t="shared" si="14"/>
        <v>34.904295704295706</v>
      </c>
      <c r="I264" s="84">
        <f t="shared" si="15"/>
        <v>28.649768741127442</v>
      </c>
    </row>
    <row r="265" spans="1:9" ht="12" customHeight="1" x14ac:dyDescent="0.3">
      <c r="A265" s="80" t="s">
        <v>544</v>
      </c>
      <c r="B265" s="40" t="s">
        <v>345</v>
      </c>
      <c r="C265" s="81">
        <f>enrollextractws!G262</f>
        <v>978.16399999999999</v>
      </c>
      <c r="D265" s="82">
        <v>58.58</v>
      </c>
      <c r="E265" s="83">
        <f t="shared" si="12"/>
        <v>16.697917377944691</v>
      </c>
      <c r="F265" s="83">
        <f t="shared" si="13"/>
        <v>59.887707991706911</v>
      </c>
      <c r="G265" s="82">
        <v>14</v>
      </c>
      <c r="H265" s="84">
        <f t="shared" si="14"/>
        <v>69.868857142857138</v>
      </c>
      <c r="I265" s="84">
        <f t="shared" si="15"/>
        <v>14.312528369475874</v>
      </c>
    </row>
    <row r="266" spans="1:9" ht="12" customHeight="1" x14ac:dyDescent="0.3">
      <c r="A266" s="80" t="s">
        <v>545</v>
      </c>
      <c r="B266" s="40" t="s">
        <v>346</v>
      </c>
      <c r="C266" s="81">
        <f>enrollextractws!G263</f>
        <v>1684.0640000000001</v>
      </c>
      <c r="D266" s="82">
        <v>105.26</v>
      </c>
      <c r="E266" s="83">
        <f t="shared" si="12"/>
        <v>15.999087972639179</v>
      </c>
      <c r="F266" s="83">
        <f t="shared" si="13"/>
        <v>62.503562809964471</v>
      </c>
      <c r="G266" s="82">
        <v>27.39</v>
      </c>
      <c r="H266" s="84">
        <f t="shared" si="14"/>
        <v>61.484629426798101</v>
      </c>
      <c r="I266" s="84">
        <f t="shared" si="15"/>
        <v>16.264227487791437</v>
      </c>
    </row>
    <row r="267" spans="1:9" ht="12" customHeight="1" x14ac:dyDescent="0.3">
      <c r="A267" s="80" t="s">
        <v>546</v>
      </c>
      <c r="B267" s="40" t="s">
        <v>347</v>
      </c>
      <c r="C267" s="81">
        <f>enrollextractws!G264</f>
        <v>270.63200000000001</v>
      </c>
      <c r="D267" s="82">
        <v>13.9</v>
      </c>
      <c r="E267" s="83">
        <f t="shared" ref="E267:E328" si="16">IF(D267=0,0,C267/D267)</f>
        <v>19.469928057553958</v>
      </c>
      <c r="F267" s="83">
        <f t="shared" ref="F267:F328" si="17">+D267/C267*1000</f>
        <v>51.361258092169436</v>
      </c>
      <c r="G267" s="82">
        <v>3.19</v>
      </c>
      <c r="H267" s="84">
        <f t="shared" ref="H267:H328" si="18">IF(G267=0,0,+C267/G267)</f>
        <v>84.837617554858937</v>
      </c>
      <c r="I267" s="84">
        <f t="shared" ref="I267:I328" si="19">+G267/C267*1000</f>
        <v>11.787223979425935</v>
      </c>
    </row>
    <row r="268" spans="1:9" ht="12" customHeight="1" x14ac:dyDescent="0.3">
      <c r="A268" s="80" t="s">
        <v>547</v>
      </c>
      <c r="B268" s="40" t="s">
        <v>348</v>
      </c>
      <c r="C268" s="81">
        <f>enrollextractws!G265</f>
        <v>91.03</v>
      </c>
      <c r="D268" s="82">
        <v>5.35</v>
      </c>
      <c r="E268" s="83">
        <f t="shared" si="16"/>
        <v>17.014953271028038</v>
      </c>
      <c r="F268" s="83">
        <f t="shared" si="17"/>
        <v>58.771833461496207</v>
      </c>
      <c r="G268" s="82">
        <v>4.83</v>
      </c>
      <c r="H268" s="84">
        <f t="shared" si="18"/>
        <v>18.846790890269151</v>
      </c>
      <c r="I268" s="84">
        <f t="shared" si="19"/>
        <v>53.05943095682742</v>
      </c>
    </row>
    <row r="269" spans="1:9" ht="12" customHeight="1" x14ac:dyDescent="0.3">
      <c r="A269" s="80" t="s">
        <v>548</v>
      </c>
      <c r="B269" s="40" t="s">
        <v>54</v>
      </c>
      <c r="C269" s="81">
        <f>enrollextractws!G266</f>
        <v>29.4</v>
      </c>
      <c r="D269" s="82">
        <v>2.7</v>
      </c>
      <c r="E269" s="83">
        <f t="shared" si="16"/>
        <v>10.888888888888888</v>
      </c>
      <c r="F269" s="83">
        <f t="shared" si="17"/>
        <v>91.83673469387756</v>
      </c>
      <c r="G269" s="82">
        <v>1.1599999999999999</v>
      </c>
      <c r="H269" s="84">
        <f t="shared" si="18"/>
        <v>25.344827586206897</v>
      </c>
      <c r="I269" s="84">
        <f t="shared" si="19"/>
        <v>39.455782312925166</v>
      </c>
    </row>
    <row r="270" spans="1:9" ht="12" customHeight="1" x14ac:dyDescent="0.3">
      <c r="A270" s="80" t="s">
        <v>549</v>
      </c>
      <c r="B270" s="40" t="s">
        <v>55</v>
      </c>
      <c r="C270" s="81">
        <f>enrollextractws!G267</f>
        <v>104.48399999999999</v>
      </c>
      <c r="D270" s="82">
        <v>12.85</v>
      </c>
      <c r="E270" s="83">
        <f t="shared" si="16"/>
        <v>8.1310505836575881</v>
      </c>
      <c r="F270" s="83">
        <f t="shared" si="17"/>
        <v>122.98533746793767</v>
      </c>
      <c r="G270" s="82">
        <v>2.36</v>
      </c>
      <c r="H270" s="84">
        <f t="shared" si="18"/>
        <v>44.272881355932206</v>
      </c>
      <c r="I270" s="84">
        <f t="shared" si="19"/>
        <v>22.587190383216569</v>
      </c>
    </row>
    <row r="271" spans="1:9" ht="12" customHeight="1" x14ac:dyDescent="0.3">
      <c r="A271" s="80" t="s">
        <v>550</v>
      </c>
      <c r="B271" s="40" t="s">
        <v>0</v>
      </c>
      <c r="C271" s="81">
        <f>enrollextractws!G268</f>
        <v>474.82799999999997</v>
      </c>
      <c r="D271" s="82">
        <v>27.45</v>
      </c>
      <c r="E271" s="83">
        <f t="shared" si="16"/>
        <v>17.29792349726776</v>
      </c>
      <c r="F271" s="83">
        <f t="shared" si="17"/>
        <v>57.810407136900103</v>
      </c>
      <c r="G271" s="82">
        <v>7.01</v>
      </c>
      <c r="H271" s="84">
        <f t="shared" si="18"/>
        <v>67.735805991440799</v>
      </c>
      <c r="I271" s="84">
        <f t="shared" si="19"/>
        <v>14.763240583958822</v>
      </c>
    </row>
    <row r="272" spans="1:9" ht="12" customHeight="1" x14ac:dyDescent="0.3">
      <c r="A272" s="80" t="s">
        <v>551</v>
      </c>
      <c r="B272" s="40" t="s">
        <v>1</v>
      </c>
      <c r="C272" s="81">
        <f>enrollextractws!G269</f>
        <v>242.53400000000002</v>
      </c>
      <c r="D272" s="82">
        <v>20.38</v>
      </c>
      <c r="E272" s="83">
        <f t="shared" si="16"/>
        <v>11.900588812561336</v>
      </c>
      <c r="F272" s="83">
        <f t="shared" si="17"/>
        <v>84.029455663948141</v>
      </c>
      <c r="G272" s="82">
        <v>5.54</v>
      </c>
      <c r="H272" s="84">
        <f t="shared" si="18"/>
        <v>43.778700361010834</v>
      </c>
      <c r="I272" s="84">
        <f t="shared" si="19"/>
        <v>22.842158212869123</v>
      </c>
    </row>
    <row r="273" spans="1:9" ht="12" customHeight="1" x14ac:dyDescent="0.3">
      <c r="A273" s="80" t="s">
        <v>552</v>
      </c>
      <c r="B273" s="40" t="s">
        <v>2</v>
      </c>
      <c r="C273" s="81">
        <f>enrollextractws!G270</f>
        <v>1033.3200000000002</v>
      </c>
      <c r="D273" s="82">
        <v>58.76</v>
      </c>
      <c r="E273" s="83">
        <f t="shared" si="16"/>
        <v>17.585432266848198</v>
      </c>
      <c r="F273" s="83">
        <f t="shared" si="17"/>
        <v>56.86524987419191</v>
      </c>
      <c r="G273" s="82">
        <v>21.33</v>
      </c>
      <c r="H273" s="84">
        <f t="shared" si="18"/>
        <v>48.444444444444457</v>
      </c>
      <c r="I273" s="84">
        <f t="shared" si="19"/>
        <v>20.64220183486238</v>
      </c>
    </row>
    <row r="274" spans="1:9" ht="12" customHeight="1" x14ac:dyDescent="0.3">
      <c r="A274" s="80" t="s">
        <v>553</v>
      </c>
      <c r="B274" s="40" t="s">
        <v>3</v>
      </c>
      <c r="C274" s="81">
        <f>enrollextractws!G271</f>
        <v>5239.6640000000007</v>
      </c>
      <c r="D274" s="82">
        <v>300.3</v>
      </c>
      <c r="E274" s="83">
        <f t="shared" si="16"/>
        <v>17.448098568098569</v>
      </c>
      <c r="F274" s="83">
        <f t="shared" si="17"/>
        <v>57.312835326845381</v>
      </c>
      <c r="G274" s="82">
        <v>70.459999999999994</v>
      </c>
      <c r="H274" s="84">
        <f t="shared" si="18"/>
        <v>74.363667328980995</v>
      </c>
      <c r="I274" s="84">
        <f t="shared" si="19"/>
        <v>13.447427163268483</v>
      </c>
    </row>
    <row r="275" spans="1:9" ht="12" customHeight="1" x14ac:dyDescent="0.3">
      <c r="A275" s="80" t="s">
        <v>554</v>
      </c>
      <c r="B275" s="40" t="s">
        <v>4</v>
      </c>
      <c r="C275" s="81">
        <f>enrollextractws!G272</f>
        <v>14271.310000000001</v>
      </c>
      <c r="D275" s="82">
        <v>868.06</v>
      </c>
      <c r="E275" s="83">
        <f t="shared" si="16"/>
        <v>16.440464944819485</v>
      </c>
      <c r="F275" s="83">
        <f t="shared" si="17"/>
        <v>60.825530382284448</v>
      </c>
      <c r="G275" s="82">
        <v>242.94</v>
      </c>
      <c r="H275" s="84">
        <f t="shared" si="18"/>
        <v>58.744175516588463</v>
      </c>
      <c r="I275" s="84">
        <f t="shared" si="19"/>
        <v>17.02296425485817</v>
      </c>
    </row>
    <row r="276" spans="1:9" ht="12" customHeight="1" x14ac:dyDescent="0.3">
      <c r="A276" s="80" t="s">
        <v>555</v>
      </c>
      <c r="B276" s="40" t="s">
        <v>5</v>
      </c>
      <c r="C276" s="81">
        <f>enrollextractws!G273</f>
        <v>6329.7719999999999</v>
      </c>
      <c r="D276" s="82">
        <v>323.45999999999998</v>
      </c>
      <c r="E276" s="83">
        <f t="shared" si="16"/>
        <v>19.568948247078467</v>
      </c>
      <c r="F276" s="83">
        <f t="shared" si="17"/>
        <v>51.101366684297631</v>
      </c>
      <c r="G276" s="82">
        <v>64.08</v>
      </c>
      <c r="H276" s="84">
        <f t="shared" si="18"/>
        <v>98.779213483146066</v>
      </c>
      <c r="I276" s="84">
        <f t="shared" si="19"/>
        <v>10.123587389877549</v>
      </c>
    </row>
    <row r="277" spans="1:9" ht="12" customHeight="1" x14ac:dyDescent="0.3">
      <c r="A277" s="80" t="s">
        <v>556</v>
      </c>
      <c r="B277" s="40" t="s">
        <v>6</v>
      </c>
      <c r="C277" s="81">
        <f>enrollextractws!G274</f>
        <v>8967.3320000000022</v>
      </c>
      <c r="D277" s="82">
        <v>523.26</v>
      </c>
      <c r="E277" s="83">
        <f t="shared" si="16"/>
        <v>17.137430722776443</v>
      </c>
      <c r="F277" s="83">
        <f t="shared" si="17"/>
        <v>58.351804081749165</v>
      </c>
      <c r="G277" s="82">
        <v>166.02</v>
      </c>
      <c r="H277" s="84">
        <f t="shared" si="18"/>
        <v>54.013564630767384</v>
      </c>
      <c r="I277" s="84">
        <f t="shared" si="19"/>
        <v>18.513867892925116</v>
      </c>
    </row>
    <row r="278" spans="1:9" ht="12" customHeight="1" x14ac:dyDescent="0.3">
      <c r="A278" s="80" t="s">
        <v>557</v>
      </c>
      <c r="B278" s="40" t="s">
        <v>7</v>
      </c>
      <c r="C278" s="81">
        <f>enrollextractws!G275</f>
        <v>954.63599999999985</v>
      </c>
      <c r="D278" s="82">
        <v>53.66</v>
      </c>
      <c r="E278" s="83">
        <f t="shared" si="16"/>
        <v>17.790458442042489</v>
      </c>
      <c r="F278" s="83">
        <f t="shared" si="17"/>
        <v>56.209906184137203</v>
      </c>
      <c r="G278" s="82">
        <v>10.38</v>
      </c>
      <c r="H278" s="84">
        <f t="shared" si="18"/>
        <v>91.968786127167604</v>
      </c>
      <c r="I278" s="84">
        <f t="shared" si="19"/>
        <v>10.873254308448459</v>
      </c>
    </row>
    <row r="279" spans="1:9" ht="12" customHeight="1" x14ac:dyDescent="0.3">
      <c r="A279" s="80" t="s">
        <v>558</v>
      </c>
      <c r="B279" s="40" t="s">
        <v>8</v>
      </c>
      <c r="C279" s="81">
        <f>enrollextractws!G276</f>
        <v>585.36</v>
      </c>
      <c r="D279" s="82">
        <v>35.54</v>
      </c>
      <c r="E279" s="83">
        <f t="shared" si="16"/>
        <v>16.470455824423187</v>
      </c>
      <c r="F279" s="83">
        <f t="shared" si="17"/>
        <v>60.714773814404808</v>
      </c>
      <c r="G279" s="82">
        <v>6.68</v>
      </c>
      <c r="H279" s="84">
        <f t="shared" si="18"/>
        <v>87.628742514970071</v>
      </c>
      <c r="I279" s="84">
        <f t="shared" si="19"/>
        <v>11.41178078447451</v>
      </c>
    </row>
    <row r="280" spans="1:9" ht="12" customHeight="1" x14ac:dyDescent="0.3">
      <c r="A280" s="80" t="s">
        <v>559</v>
      </c>
      <c r="B280" s="40" t="s">
        <v>9</v>
      </c>
      <c r="C280" s="81">
        <f>enrollextractws!G277</f>
        <v>2045.0060000000001</v>
      </c>
      <c r="D280" s="82">
        <v>116.33</v>
      </c>
      <c r="E280" s="83">
        <f t="shared" si="16"/>
        <v>17.579351843892375</v>
      </c>
      <c r="F280" s="83">
        <f t="shared" si="17"/>
        <v>56.884918675055225</v>
      </c>
      <c r="G280" s="82">
        <v>30.96</v>
      </c>
      <c r="H280" s="84">
        <f t="shared" si="18"/>
        <v>66.053165374677008</v>
      </c>
      <c r="I280" s="84">
        <f t="shared" si="19"/>
        <v>15.139319884636034</v>
      </c>
    </row>
    <row r="281" spans="1:9" ht="12" customHeight="1" x14ac:dyDescent="0.3">
      <c r="A281" s="80" t="s">
        <v>560</v>
      </c>
      <c r="B281" s="40" t="s">
        <v>10</v>
      </c>
      <c r="C281" s="81">
        <f>enrollextractws!G278</f>
        <v>1214.2360000000003</v>
      </c>
      <c r="D281" s="82">
        <v>71.239999999999995</v>
      </c>
      <c r="E281" s="83">
        <f t="shared" si="16"/>
        <v>17.04430095451994</v>
      </c>
      <c r="F281" s="83">
        <f t="shared" si="17"/>
        <v>58.67063733903457</v>
      </c>
      <c r="G281" s="82">
        <v>23.37</v>
      </c>
      <c r="H281" s="84">
        <f t="shared" si="18"/>
        <v>51.957038938810456</v>
      </c>
      <c r="I281" s="84">
        <f t="shared" si="19"/>
        <v>19.246670334267797</v>
      </c>
    </row>
    <row r="282" spans="1:9" ht="12" customHeight="1" x14ac:dyDescent="0.3">
      <c r="A282" s="64" t="s">
        <v>653</v>
      </c>
      <c r="B282" s="40" t="s">
        <v>654</v>
      </c>
      <c r="C282" s="81">
        <f>enrollextractws!G279</f>
        <v>133.376</v>
      </c>
      <c r="D282" s="82">
        <v>7</v>
      </c>
      <c r="E282" s="83">
        <f t="shared" si="16"/>
        <v>19.053714285714285</v>
      </c>
      <c r="F282" s="83">
        <f t="shared" si="17"/>
        <v>52.483205374280232</v>
      </c>
      <c r="G282" s="82">
        <v>1.47</v>
      </c>
      <c r="H282" s="84">
        <f t="shared" si="18"/>
        <v>90.731972789115645</v>
      </c>
      <c r="I282" s="84">
        <f t="shared" si="19"/>
        <v>11.021473128598847</v>
      </c>
    </row>
    <row r="283" spans="1:9" ht="12" customHeight="1" x14ac:dyDescent="0.3">
      <c r="A283" s="80" t="s">
        <v>561</v>
      </c>
      <c r="B283" s="40" t="s">
        <v>11</v>
      </c>
      <c r="C283" s="81">
        <f>enrollextractws!G280</f>
        <v>390.39600000000002</v>
      </c>
      <c r="D283" s="82">
        <v>23.77</v>
      </c>
      <c r="E283" s="83">
        <f t="shared" si="16"/>
        <v>16.423895666806899</v>
      </c>
      <c r="F283" s="83">
        <f t="shared" si="17"/>
        <v>60.886894332933736</v>
      </c>
      <c r="G283" s="82">
        <v>3.48</v>
      </c>
      <c r="H283" s="84">
        <f t="shared" si="18"/>
        <v>112.18275862068965</v>
      </c>
      <c r="I283" s="84">
        <f t="shared" si="19"/>
        <v>8.9140257584606388</v>
      </c>
    </row>
    <row r="284" spans="1:9" ht="12" customHeight="1" x14ac:dyDescent="0.3">
      <c r="A284" s="64" t="s">
        <v>562</v>
      </c>
      <c r="B284" s="40" t="s">
        <v>12</v>
      </c>
      <c r="C284" s="81">
        <f>enrollextractws!G281</f>
        <v>14.4</v>
      </c>
      <c r="D284" s="82">
        <v>2.15</v>
      </c>
      <c r="E284" s="83">
        <f t="shared" si="16"/>
        <v>6.6976744186046515</v>
      </c>
      <c r="F284" s="83">
        <f t="shared" si="17"/>
        <v>149.30555555555554</v>
      </c>
      <c r="G284" s="82">
        <v>0.16</v>
      </c>
      <c r="H284" s="84">
        <f t="shared" si="18"/>
        <v>90</v>
      </c>
      <c r="I284" s="84">
        <f t="shared" si="19"/>
        <v>11.111111111111111</v>
      </c>
    </row>
    <row r="285" spans="1:9" ht="12" customHeight="1" x14ac:dyDescent="0.3">
      <c r="A285" s="80" t="s">
        <v>563</v>
      </c>
      <c r="B285" s="40" t="s">
        <v>13</v>
      </c>
      <c r="C285" s="81">
        <f>enrollextractws!G282</f>
        <v>5107.9839999999995</v>
      </c>
      <c r="D285" s="82">
        <v>313.77</v>
      </c>
      <c r="E285" s="83">
        <f t="shared" si="16"/>
        <v>16.279389361634319</v>
      </c>
      <c r="F285" s="83">
        <f t="shared" si="17"/>
        <v>61.427365473345262</v>
      </c>
      <c r="G285" s="82">
        <v>79.739999999999995</v>
      </c>
      <c r="H285" s="84">
        <f t="shared" si="18"/>
        <v>64.057988462503133</v>
      </c>
      <c r="I285" s="84">
        <f t="shared" si="19"/>
        <v>15.610855476446286</v>
      </c>
    </row>
    <row r="286" spans="1:9" ht="12" customHeight="1" x14ac:dyDescent="0.3">
      <c r="A286" s="80" t="s">
        <v>564</v>
      </c>
      <c r="B286" s="40" t="s">
        <v>14</v>
      </c>
      <c r="C286" s="81">
        <f>enrollextractws!G283</f>
        <v>1496.6879999999996</v>
      </c>
      <c r="D286" s="82">
        <v>97.89</v>
      </c>
      <c r="E286" s="83">
        <f t="shared" si="16"/>
        <v>15.289488201041982</v>
      </c>
      <c r="F286" s="83">
        <f t="shared" si="17"/>
        <v>65.404412943779889</v>
      </c>
      <c r="G286" s="82">
        <v>28.19</v>
      </c>
      <c r="H286" s="84">
        <f t="shared" si="18"/>
        <v>53.092869811990056</v>
      </c>
      <c r="I286" s="84">
        <f t="shared" si="19"/>
        <v>18.834920838544846</v>
      </c>
    </row>
    <row r="287" spans="1:9" ht="12" customHeight="1" x14ac:dyDescent="0.3">
      <c r="A287" s="80" t="s">
        <v>565</v>
      </c>
      <c r="B287" s="40" t="s">
        <v>15</v>
      </c>
      <c r="C287" s="81">
        <f>enrollextractws!G284</f>
        <v>234.61599999999999</v>
      </c>
      <c r="D287" s="82">
        <v>17.8</v>
      </c>
      <c r="E287" s="83">
        <f t="shared" si="16"/>
        <v>13.18067415730337</v>
      </c>
      <c r="F287" s="83">
        <f t="shared" si="17"/>
        <v>75.868653459269623</v>
      </c>
      <c r="G287" s="82">
        <v>0.56000000000000005</v>
      </c>
      <c r="H287" s="84">
        <f t="shared" si="18"/>
        <v>418.9571428571428</v>
      </c>
      <c r="I287" s="84">
        <f t="shared" si="19"/>
        <v>2.3868789852354491</v>
      </c>
    </row>
    <row r="288" spans="1:9" ht="12" customHeight="1" x14ac:dyDescent="0.3">
      <c r="A288" s="80" t="s">
        <v>566</v>
      </c>
      <c r="B288" s="40" t="s">
        <v>56</v>
      </c>
      <c r="C288" s="81">
        <f>enrollextractws!G285</f>
        <v>754.28600000000006</v>
      </c>
      <c r="D288" s="82">
        <v>50.72</v>
      </c>
      <c r="E288" s="83">
        <f t="shared" si="16"/>
        <v>14.871569400630916</v>
      </c>
      <c r="F288" s="83">
        <f t="shared" si="17"/>
        <v>67.242398771818642</v>
      </c>
      <c r="G288" s="82">
        <v>12.7</v>
      </c>
      <c r="H288" s="84">
        <f t="shared" si="18"/>
        <v>59.392598425196859</v>
      </c>
      <c r="I288" s="84">
        <f t="shared" si="19"/>
        <v>16.837114834426199</v>
      </c>
    </row>
    <row r="289" spans="1:9" ht="12" customHeight="1" x14ac:dyDescent="0.3">
      <c r="A289" s="80" t="s">
        <v>567</v>
      </c>
      <c r="B289" s="40" t="s">
        <v>16</v>
      </c>
      <c r="C289" s="81">
        <f>enrollextractws!G286</f>
        <v>257.584</v>
      </c>
      <c r="D289" s="82">
        <v>19</v>
      </c>
      <c r="E289" s="83">
        <f t="shared" si="16"/>
        <v>13.557052631578948</v>
      </c>
      <c r="F289" s="83">
        <f t="shared" si="17"/>
        <v>73.762345487297353</v>
      </c>
      <c r="G289" s="82">
        <v>1.85</v>
      </c>
      <c r="H289" s="84">
        <f t="shared" si="18"/>
        <v>139.2345945945946</v>
      </c>
      <c r="I289" s="84">
        <f t="shared" si="19"/>
        <v>7.1821231132368473</v>
      </c>
    </row>
    <row r="290" spans="1:9" ht="12" customHeight="1" x14ac:dyDescent="0.3">
      <c r="A290" s="80" t="s">
        <v>568</v>
      </c>
      <c r="B290" s="40" t="s">
        <v>17</v>
      </c>
      <c r="C290" s="81">
        <f>enrollextractws!G287</f>
        <v>233.24600000000004</v>
      </c>
      <c r="D290" s="82">
        <v>19.04</v>
      </c>
      <c r="E290" s="83">
        <f t="shared" si="16"/>
        <v>12.250315126050422</v>
      </c>
      <c r="F290" s="83">
        <f t="shared" si="17"/>
        <v>81.630553149893231</v>
      </c>
      <c r="G290" s="82">
        <v>0.65</v>
      </c>
      <c r="H290" s="84">
        <f t="shared" si="18"/>
        <v>358.84000000000003</v>
      </c>
      <c r="I290" s="84">
        <f t="shared" si="19"/>
        <v>2.7867573291717753</v>
      </c>
    </row>
    <row r="291" spans="1:9" ht="12" customHeight="1" x14ac:dyDescent="0.3">
      <c r="A291" s="80" t="s">
        <v>569</v>
      </c>
      <c r="B291" s="40" t="s">
        <v>18</v>
      </c>
      <c r="C291" s="81">
        <f>enrollextractws!G288</f>
        <v>10608.046</v>
      </c>
      <c r="D291" s="82">
        <v>641.79999999999995</v>
      </c>
      <c r="E291" s="83">
        <f t="shared" si="16"/>
        <v>16.528585229043316</v>
      </c>
      <c r="F291" s="83">
        <f t="shared" si="17"/>
        <v>60.501245941052659</v>
      </c>
      <c r="G291" s="82">
        <v>162.41999999999999</v>
      </c>
      <c r="H291" s="84">
        <f t="shared" si="18"/>
        <v>65.312436892008378</v>
      </c>
      <c r="I291" s="84">
        <f t="shared" si="19"/>
        <v>15.311019578912081</v>
      </c>
    </row>
    <row r="292" spans="1:9" ht="12" customHeight="1" x14ac:dyDescent="0.3">
      <c r="A292" s="80" t="s">
        <v>570</v>
      </c>
      <c r="B292" s="40" t="s">
        <v>19</v>
      </c>
      <c r="C292" s="81">
        <f>enrollextractws!G289</f>
        <v>4500.5580000000009</v>
      </c>
      <c r="D292" s="82">
        <v>252.44</v>
      </c>
      <c r="E292" s="83">
        <f t="shared" si="16"/>
        <v>17.828228489938208</v>
      </c>
      <c r="F292" s="83">
        <f t="shared" si="17"/>
        <v>56.09082251578581</v>
      </c>
      <c r="G292" s="82">
        <v>66.48</v>
      </c>
      <c r="H292" s="84">
        <f t="shared" si="18"/>
        <v>67.697924187725647</v>
      </c>
      <c r="I292" s="84">
        <f t="shared" si="19"/>
        <v>14.771501667126607</v>
      </c>
    </row>
    <row r="293" spans="1:9" ht="12" customHeight="1" x14ac:dyDescent="0.3">
      <c r="A293" s="80" t="s">
        <v>571</v>
      </c>
      <c r="B293" s="40" t="s">
        <v>20</v>
      </c>
      <c r="C293" s="81">
        <f>enrollextractws!G290</f>
        <v>1897.6</v>
      </c>
      <c r="D293" s="82">
        <v>104.21</v>
      </c>
      <c r="E293" s="83">
        <f t="shared" si="16"/>
        <v>18.209384895883314</v>
      </c>
      <c r="F293" s="83">
        <f t="shared" si="17"/>
        <v>54.916736930860033</v>
      </c>
      <c r="G293" s="82">
        <v>24.54</v>
      </c>
      <c r="H293" s="84">
        <f t="shared" si="18"/>
        <v>77.326813365933162</v>
      </c>
      <c r="I293" s="84">
        <f t="shared" si="19"/>
        <v>12.932124789207419</v>
      </c>
    </row>
    <row r="294" spans="1:9" ht="12" customHeight="1" x14ac:dyDescent="0.3">
      <c r="A294" s="80" t="s">
        <v>572</v>
      </c>
      <c r="B294" s="40" t="s">
        <v>21</v>
      </c>
      <c r="C294" s="81">
        <f>enrollextractws!G291</f>
        <v>3400.0439999999999</v>
      </c>
      <c r="D294" s="82">
        <v>191.16</v>
      </c>
      <c r="E294" s="83">
        <f t="shared" si="16"/>
        <v>17.786377903327054</v>
      </c>
      <c r="F294" s="83">
        <f t="shared" si="17"/>
        <v>56.222801822564648</v>
      </c>
      <c r="G294" s="82">
        <v>51.9</v>
      </c>
      <c r="H294" s="84">
        <f t="shared" si="18"/>
        <v>65.511445086705208</v>
      </c>
      <c r="I294" s="84">
        <f t="shared" si="19"/>
        <v>15.264508341656754</v>
      </c>
    </row>
    <row r="295" spans="1:9" ht="12" customHeight="1" x14ac:dyDescent="0.3">
      <c r="A295" s="80" t="s">
        <v>573</v>
      </c>
      <c r="B295" s="40" t="s">
        <v>22</v>
      </c>
      <c r="C295" s="81">
        <f>enrollextractws!G292</f>
        <v>1814.2459999999999</v>
      </c>
      <c r="D295" s="82">
        <v>106.62</v>
      </c>
      <c r="E295" s="83">
        <f t="shared" si="16"/>
        <v>17.016000750328267</v>
      </c>
      <c r="F295" s="83">
        <f t="shared" si="17"/>
        <v>58.768215556214543</v>
      </c>
      <c r="G295" s="82">
        <v>22.01</v>
      </c>
      <c r="H295" s="84">
        <f t="shared" si="18"/>
        <v>82.428259881871867</v>
      </c>
      <c r="I295" s="84">
        <f t="shared" si="19"/>
        <v>12.131761624388314</v>
      </c>
    </row>
    <row r="296" spans="1:9" ht="12" customHeight="1" x14ac:dyDescent="0.3">
      <c r="A296" s="80" t="s">
        <v>574</v>
      </c>
      <c r="B296" s="40" t="s">
        <v>23</v>
      </c>
      <c r="C296" s="81">
        <f>enrollextractws!G293</f>
        <v>1926.2119999999998</v>
      </c>
      <c r="D296" s="82">
        <v>121.24</v>
      </c>
      <c r="E296" s="83">
        <f t="shared" si="16"/>
        <v>15.887594853183767</v>
      </c>
      <c r="F296" s="83">
        <f t="shared" si="17"/>
        <v>62.942189125599889</v>
      </c>
      <c r="G296" s="82">
        <v>27.33</v>
      </c>
      <c r="H296" s="84">
        <f t="shared" si="18"/>
        <v>70.479765825100614</v>
      </c>
      <c r="I296" s="84">
        <f t="shared" si="19"/>
        <v>14.188469389662199</v>
      </c>
    </row>
    <row r="297" spans="1:9" ht="12" customHeight="1" x14ac:dyDescent="0.3">
      <c r="A297" s="80" t="s">
        <v>575</v>
      </c>
      <c r="B297" s="40" t="s">
        <v>24</v>
      </c>
      <c r="C297" s="81">
        <f>enrollextractws!G294</f>
        <v>1456.0620000000001</v>
      </c>
      <c r="D297" s="82">
        <v>91.71</v>
      </c>
      <c r="E297" s="83">
        <f t="shared" si="16"/>
        <v>15.87680732744521</v>
      </c>
      <c r="F297" s="83">
        <f t="shared" si="17"/>
        <v>62.984955310968886</v>
      </c>
      <c r="G297" s="82">
        <v>19.920000000000002</v>
      </c>
      <c r="H297" s="84">
        <f t="shared" si="18"/>
        <v>73.09548192771085</v>
      </c>
      <c r="I297" s="84">
        <f t="shared" si="19"/>
        <v>13.680736122500278</v>
      </c>
    </row>
    <row r="298" spans="1:9" ht="12" customHeight="1" x14ac:dyDescent="0.3">
      <c r="A298" s="80" t="s">
        <v>687</v>
      </c>
      <c r="B298" s="40" t="s">
        <v>682</v>
      </c>
      <c r="C298" s="81">
        <f>enrollextractws!G295</f>
        <v>106.848</v>
      </c>
      <c r="D298" s="82">
        <v>7</v>
      </c>
      <c r="E298" s="83">
        <f t="shared" si="16"/>
        <v>15.263999999999999</v>
      </c>
      <c r="F298" s="83">
        <f t="shared" si="17"/>
        <v>65.513626834381554</v>
      </c>
      <c r="G298" s="82">
        <v>0.82</v>
      </c>
      <c r="H298" s="84">
        <f t="shared" si="18"/>
        <v>130.30243902439025</v>
      </c>
      <c r="I298" s="84">
        <f t="shared" si="19"/>
        <v>7.6744534291704101</v>
      </c>
    </row>
    <row r="299" spans="1:9" ht="12" customHeight="1" x14ac:dyDescent="0.3">
      <c r="A299" s="80" t="s">
        <v>620</v>
      </c>
      <c r="B299" s="40" t="s">
        <v>613</v>
      </c>
      <c r="C299" s="81">
        <f>enrollextractws!G296</f>
        <v>408.24399999999997</v>
      </c>
      <c r="D299" s="82">
        <v>0</v>
      </c>
      <c r="E299" s="83">
        <f t="shared" si="16"/>
        <v>0</v>
      </c>
      <c r="F299" s="83">
        <f t="shared" si="17"/>
        <v>0</v>
      </c>
      <c r="G299" s="82">
        <v>0</v>
      </c>
      <c r="H299" s="84">
        <f t="shared" si="18"/>
        <v>0</v>
      </c>
      <c r="I299" s="84">
        <f t="shared" si="19"/>
        <v>0</v>
      </c>
    </row>
    <row r="300" spans="1:9" ht="12" customHeight="1" x14ac:dyDescent="0.3">
      <c r="A300" s="80" t="s">
        <v>576</v>
      </c>
      <c r="B300" s="40" t="s">
        <v>60</v>
      </c>
      <c r="C300" s="81">
        <f>enrollextractws!G297</f>
        <v>72.87</v>
      </c>
      <c r="D300" s="82">
        <v>10.89</v>
      </c>
      <c r="E300" s="83">
        <f t="shared" si="16"/>
        <v>6.6914600550964192</v>
      </c>
      <c r="F300" s="83">
        <f t="shared" si="17"/>
        <v>149.44421572663646</v>
      </c>
      <c r="G300" s="82">
        <v>0.95</v>
      </c>
      <c r="H300" s="84">
        <f t="shared" si="18"/>
        <v>76.705263157894748</v>
      </c>
      <c r="I300" s="84">
        <f t="shared" si="19"/>
        <v>13.036915054206119</v>
      </c>
    </row>
    <row r="301" spans="1:9" ht="12" customHeight="1" x14ac:dyDescent="0.3">
      <c r="A301" s="80" t="s">
        <v>577</v>
      </c>
      <c r="B301" s="40" t="s">
        <v>51</v>
      </c>
      <c r="C301" s="81">
        <f>enrollextractws!G298</f>
        <v>26</v>
      </c>
      <c r="D301" s="82">
        <v>3.36</v>
      </c>
      <c r="E301" s="83">
        <f t="shared" si="16"/>
        <v>7.7380952380952381</v>
      </c>
      <c r="F301" s="83">
        <f t="shared" si="17"/>
        <v>129.23076923076923</v>
      </c>
      <c r="G301" s="82">
        <v>0.32</v>
      </c>
      <c r="H301" s="84">
        <f t="shared" si="18"/>
        <v>81.25</v>
      </c>
      <c r="I301" s="84">
        <f t="shared" si="19"/>
        <v>12.307692307692308</v>
      </c>
    </row>
    <row r="302" spans="1:9" ht="12" customHeight="1" x14ac:dyDescent="0.3">
      <c r="A302" s="80" t="s">
        <v>578</v>
      </c>
      <c r="B302" s="40" t="s">
        <v>25</v>
      </c>
      <c r="C302" s="81">
        <f>enrollextractws!G299</f>
        <v>189.74600000000001</v>
      </c>
      <c r="D302" s="82">
        <v>18.440000000000001</v>
      </c>
      <c r="E302" s="83">
        <f t="shared" si="16"/>
        <v>10.289913232104121</v>
      </c>
      <c r="F302" s="83">
        <f t="shared" si="17"/>
        <v>97.182549302752108</v>
      </c>
      <c r="G302" s="82">
        <v>2.73</v>
      </c>
      <c r="H302" s="84">
        <f t="shared" si="18"/>
        <v>69.504029304029302</v>
      </c>
      <c r="I302" s="84">
        <f t="shared" si="19"/>
        <v>14.38765507573282</v>
      </c>
    </row>
    <row r="303" spans="1:9" ht="12" customHeight="1" x14ac:dyDescent="0.3">
      <c r="A303" s="80" t="s">
        <v>579</v>
      </c>
      <c r="B303" s="40" t="s">
        <v>26</v>
      </c>
      <c r="C303" s="81">
        <f>enrollextractws!G300</f>
        <v>2641.0760000000005</v>
      </c>
      <c r="D303" s="82">
        <v>162.66</v>
      </c>
      <c r="E303" s="83">
        <f t="shared" si="16"/>
        <v>16.236788392966929</v>
      </c>
      <c r="F303" s="83">
        <f t="shared" si="17"/>
        <v>61.588534370082485</v>
      </c>
      <c r="G303" s="82">
        <v>23</v>
      </c>
      <c r="H303" s="84">
        <f t="shared" si="18"/>
        <v>114.82939130434785</v>
      </c>
      <c r="I303" s="84">
        <f t="shared" si="19"/>
        <v>8.7085718093686033</v>
      </c>
    </row>
    <row r="304" spans="1:9" ht="12" customHeight="1" x14ac:dyDescent="0.3">
      <c r="A304" s="80" t="s">
        <v>580</v>
      </c>
      <c r="B304" s="40" t="s">
        <v>27</v>
      </c>
      <c r="C304" s="81">
        <f>enrollextractws!G301</f>
        <v>532.28</v>
      </c>
      <c r="D304" s="82">
        <v>35.11</v>
      </c>
      <c r="E304" s="83">
        <f t="shared" si="16"/>
        <v>15.160353175733409</v>
      </c>
      <c r="F304" s="83">
        <f t="shared" si="17"/>
        <v>65.9615240099196</v>
      </c>
      <c r="G304" s="82">
        <v>5.41</v>
      </c>
      <c r="H304" s="84">
        <f t="shared" si="18"/>
        <v>98.388170055452861</v>
      </c>
      <c r="I304" s="84">
        <f t="shared" si="19"/>
        <v>10.163823551514241</v>
      </c>
    </row>
    <row r="305" spans="1:9" ht="12" customHeight="1" x14ac:dyDescent="0.3">
      <c r="A305" s="80" t="s">
        <v>581</v>
      </c>
      <c r="B305" s="40" t="s">
        <v>28</v>
      </c>
      <c r="C305" s="81">
        <f>enrollextractws!G302</f>
        <v>177.10599999999999</v>
      </c>
      <c r="D305" s="82">
        <v>15.63</v>
      </c>
      <c r="E305" s="83">
        <f t="shared" si="16"/>
        <v>11.331158029430581</v>
      </c>
      <c r="F305" s="83">
        <f t="shared" si="17"/>
        <v>88.25223312592459</v>
      </c>
      <c r="G305" s="82">
        <v>2.42</v>
      </c>
      <c r="H305" s="84">
        <f t="shared" si="18"/>
        <v>73.184297520661161</v>
      </c>
      <c r="I305" s="84">
        <f t="shared" si="19"/>
        <v>13.664133343873161</v>
      </c>
    </row>
    <row r="306" spans="1:9" ht="12" customHeight="1" x14ac:dyDescent="0.3">
      <c r="A306" s="80" t="s">
        <v>582</v>
      </c>
      <c r="B306" s="40" t="s">
        <v>29</v>
      </c>
      <c r="C306" s="81">
        <f>enrollextractws!G303</f>
        <v>124.85400000000001</v>
      </c>
      <c r="D306" s="82">
        <v>12.12</v>
      </c>
      <c r="E306" s="83">
        <f t="shared" si="16"/>
        <v>10.301485148514853</v>
      </c>
      <c r="F306" s="83">
        <f t="shared" si="17"/>
        <v>97.073381709837079</v>
      </c>
      <c r="G306" s="82">
        <v>2.04</v>
      </c>
      <c r="H306" s="84">
        <f t="shared" si="18"/>
        <v>61.202941176470596</v>
      </c>
      <c r="I306" s="84">
        <f t="shared" si="19"/>
        <v>16.339084050170598</v>
      </c>
    </row>
    <row r="307" spans="1:9" ht="12" customHeight="1" x14ac:dyDescent="0.3">
      <c r="A307" s="80" t="s">
        <v>583</v>
      </c>
      <c r="B307" s="40" t="s">
        <v>30</v>
      </c>
      <c r="C307" s="81">
        <f>enrollextractws!G304</f>
        <v>30.8</v>
      </c>
      <c r="D307" s="82">
        <v>3.56</v>
      </c>
      <c r="E307" s="83">
        <f t="shared" si="16"/>
        <v>8.6516853932584272</v>
      </c>
      <c r="F307" s="83">
        <f t="shared" si="17"/>
        <v>115.58441558441558</v>
      </c>
      <c r="G307" s="82">
        <v>0.91</v>
      </c>
      <c r="H307" s="84">
        <f t="shared" si="18"/>
        <v>33.846153846153847</v>
      </c>
      <c r="I307" s="84">
        <f t="shared" si="19"/>
        <v>29.545454545454543</v>
      </c>
    </row>
    <row r="308" spans="1:9" ht="12" customHeight="1" x14ac:dyDescent="0.3">
      <c r="A308" s="80" t="s">
        <v>584</v>
      </c>
      <c r="B308" s="40" t="s">
        <v>31</v>
      </c>
      <c r="C308" s="81">
        <f>enrollextractws!G305</f>
        <v>160.91</v>
      </c>
      <c r="D308" s="82">
        <v>17.22</v>
      </c>
      <c r="E308" s="83">
        <f t="shared" si="16"/>
        <v>9.3443670150987224</v>
      </c>
      <c r="F308" s="83">
        <f t="shared" si="17"/>
        <v>107.01634454042632</v>
      </c>
      <c r="G308" s="82">
        <v>2.21</v>
      </c>
      <c r="H308" s="84">
        <f t="shared" si="18"/>
        <v>72.809954751131215</v>
      </c>
      <c r="I308" s="84">
        <f t="shared" si="19"/>
        <v>13.734385681436828</v>
      </c>
    </row>
    <row r="309" spans="1:9" ht="12" customHeight="1" x14ac:dyDescent="0.3">
      <c r="A309" s="80" t="s">
        <v>585</v>
      </c>
      <c r="B309" s="40" t="s">
        <v>32</v>
      </c>
      <c r="C309" s="81">
        <f>enrollextractws!G306</f>
        <v>65.900000000000006</v>
      </c>
      <c r="D309" s="82">
        <v>8.3000000000000007</v>
      </c>
      <c r="E309" s="83">
        <f t="shared" si="16"/>
        <v>7.9397590361445785</v>
      </c>
      <c r="F309" s="83">
        <f t="shared" si="17"/>
        <v>125.94840667678301</v>
      </c>
      <c r="G309" s="82">
        <v>2.27</v>
      </c>
      <c r="H309" s="84">
        <f t="shared" si="18"/>
        <v>29.030837004405289</v>
      </c>
      <c r="I309" s="84">
        <f t="shared" si="19"/>
        <v>34.446130500758727</v>
      </c>
    </row>
    <row r="310" spans="1:9" ht="12" customHeight="1" x14ac:dyDescent="0.3">
      <c r="A310" s="80" t="s">
        <v>586</v>
      </c>
      <c r="B310" s="40" t="s">
        <v>33</v>
      </c>
      <c r="C310" s="81">
        <f>enrollextractws!G307</f>
        <v>142.06</v>
      </c>
      <c r="D310" s="82">
        <v>12.33</v>
      </c>
      <c r="E310" s="83">
        <f t="shared" si="16"/>
        <v>11.521492295214923</v>
      </c>
      <c r="F310" s="83">
        <f t="shared" si="17"/>
        <v>86.794312262424327</v>
      </c>
      <c r="G310" s="84">
        <v>3.83</v>
      </c>
      <c r="H310" s="84">
        <f t="shared" si="18"/>
        <v>37.091383812010442</v>
      </c>
      <c r="I310" s="84">
        <f t="shared" si="19"/>
        <v>26.960439251020695</v>
      </c>
    </row>
    <row r="311" spans="1:9" ht="12" customHeight="1" x14ac:dyDescent="0.3">
      <c r="A311" s="80" t="s">
        <v>587</v>
      </c>
      <c r="B311" s="40" t="s">
        <v>353</v>
      </c>
      <c r="C311" s="81">
        <f>enrollextractws!G308</f>
        <v>145.56400000000002</v>
      </c>
      <c r="D311" s="82">
        <v>14.2</v>
      </c>
      <c r="E311" s="83">
        <f t="shared" si="16"/>
        <v>10.25098591549296</v>
      </c>
      <c r="F311" s="83">
        <f t="shared" si="17"/>
        <v>97.551592426698889</v>
      </c>
      <c r="G311" s="82">
        <v>1.17</v>
      </c>
      <c r="H311" s="84">
        <f t="shared" si="18"/>
        <v>124.41367521367523</v>
      </c>
      <c r="I311" s="84">
        <f t="shared" si="19"/>
        <v>8.0377016295237809</v>
      </c>
    </row>
    <row r="312" spans="1:9" ht="12" customHeight="1" x14ac:dyDescent="0.3">
      <c r="A312" s="80" t="s">
        <v>588</v>
      </c>
      <c r="B312" s="40" t="s">
        <v>34</v>
      </c>
      <c r="C312" s="81">
        <f>enrollextractws!G309</f>
        <v>136.43600000000001</v>
      </c>
      <c r="D312" s="82">
        <v>12.5</v>
      </c>
      <c r="E312" s="83">
        <f t="shared" si="16"/>
        <v>10.91488</v>
      </c>
      <c r="F312" s="83">
        <f t="shared" si="17"/>
        <v>91.618048022516049</v>
      </c>
      <c r="G312" s="82">
        <v>1.1399999999999999</v>
      </c>
      <c r="H312" s="84">
        <f t="shared" si="18"/>
        <v>119.68070175438598</v>
      </c>
      <c r="I312" s="84">
        <f t="shared" si="19"/>
        <v>8.3555659796534627</v>
      </c>
    </row>
    <row r="313" spans="1:9" ht="12" customHeight="1" x14ac:dyDescent="0.3">
      <c r="A313" s="80" t="s">
        <v>589</v>
      </c>
      <c r="B313" s="40" t="s">
        <v>35</v>
      </c>
      <c r="C313" s="81">
        <f>enrollextractws!G310</f>
        <v>521.20000000000005</v>
      </c>
      <c r="D313" s="82">
        <v>36.83</v>
      </c>
      <c r="E313" s="83">
        <f t="shared" si="16"/>
        <v>14.151506923703504</v>
      </c>
      <c r="F313" s="83">
        <f t="shared" si="17"/>
        <v>70.663852647735993</v>
      </c>
      <c r="G313" s="82">
        <v>6.85</v>
      </c>
      <c r="H313" s="84">
        <f t="shared" si="18"/>
        <v>76.087591240875923</v>
      </c>
      <c r="I313" s="84">
        <f t="shared" si="19"/>
        <v>13.142747505755946</v>
      </c>
    </row>
    <row r="314" spans="1:9" ht="12" customHeight="1" x14ac:dyDescent="0.3">
      <c r="A314" s="80" t="s">
        <v>590</v>
      </c>
      <c r="B314" s="40" t="s">
        <v>36</v>
      </c>
      <c r="C314" s="81">
        <f>enrollextractws!G311</f>
        <v>1268.5239999999999</v>
      </c>
      <c r="D314" s="82">
        <v>74.5</v>
      </c>
      <c r="E314" s="83">
        <f t="shared" si="16"/>
        <v>17.027167785234898</v>
      </c>
      <c r="F314" s="83">
        <f t="shared" si="17"/>
        <v>58.729673226521541</v>
      </c>
      <c r="G314" s="82">
        <v>14.55</v>
      </c>
      <c r="H314" s="84">
        <f t="shared" si="18"/>
        <v>87.18378006872851</v>
      </c>
      <c r="I314" s="84">
        <f t="shared" si="19"/>
        <v>11.470023428803872</v>
      </c>
    </row>
    <row r="315" spans="1:9" ht="12" customHeight="1" x14ac:dyDescent="0.3">
      <c r="A315" s="80" t="s">
        <v>591</v>
      </c>
      <c r="B315" s="40" t="s">
        <v>37</v>
      </c>
      <c r="C315" s="81">
        <f>enrollextractws!G312</f>
        <v>14885.904000000004</v>
      </c>
      <c r="D315" s="82">
        <v>871.7</v>
      </c>
      <c r="E315" s="83">
        <f t="shared" si="16"/>
        <v>17.07686589422967</v>
      </c>
      <c r="F315" s="83">
        <f t="shared" si="17"/>
        <v>58.558754644662478</v>
      </c>
      <c r="G315" s="82">
        <v>279.14999999999998</v>
      </c>
      <c r="H315" s="84">
        <f t="shared" si="18"/>
        <v>53.32582482536273</v>
      </c>
      <c r="I315" s="84">
        <f t="shared" si="19"/>
        <v>18.752640081516038</v>
      </c>
    </row>
    <row r="316" spans="1:9" ht="12" customHeight="1" x14ac:dyDescent="0.3">
      <c r="A316" s="80" t="s">
        <v>592</v>
      </c>
      <c r="B316" s="40" t="s">
        <v>57</v>
      </c>
      <c r="C316" s="81">
        <f>enrollextractws!G313</f>
        <v>3256.2019999999993</v>
      </c>
      <c r="D316" s="82">
        <v>177.94</v>
      </c>
      <c r="E316" s="83">
        <f t="shared" si="16"/>
        <v>18.299438012813305</v>
      </c>
      <c r="F316" s="83">
        <f t="shared" si="17"/>
        <v>54.646486919423317</v>
      </c>
      <c r="G316" s="82">
        <v>33.159999999999997</v>
      </c>
      <c r="H316" s="84">
        <f t="shared" si="18"/>
        <v>98.196682750301562</v>
      </c>
      <c r="I316" s="84">
        <f t="shared" si="19"/>
        <v>10.183643398044715</v>
      </c>
    </row>
    <row r="317" spans="1:9" ht="12" customHeight="1" x14ac:dyDescent="0.3">
      <c r="A317" s="80" t="s">
        <v>593</v>
      </c>
      <c r="B317" s="40" t="s">
        <v>38</v>
      </c>
      <c r="C317" s="81">
        <f>enrollextractws!G314</f>
        <v>3564.16</v>
      </c>
      <c r="D317" s="82">
        <v>220.38</v>
      </c>
      <c r="E317" s="83">
        <f t="shared" si="16"/>
        <v>16.172792449405573</v>
      </c>
      <c r="F317" s="83">
        <f t="shared" si="17"/>
        <v>61.832240976836061</v>
      </c>
      <c r="G317" s="82">
        <v>55.36</v>
      </c>
      <c r="H317" s="84">
        <f t="shared" si="18"/>
        <v>64.381502890173408</v>
      </c>
      <c r="I317" s="84">
        <f t="shared" si="19"/>
        <v>15.532411564015083</v>
      </c>
    </row>
    <row r="318" spans="1:9" ht="12" customHeight="1" x14ac:dyDescent="0.3">
      <c r="A318" s="80" t="s">
        <v>594</v>
      </c>
      <c r="B318" s="40" t="s">
        <v>39</v>
      </c>
      <c r="C318" s="81">
        <f>enrollextractws!G315</f>
        <v>647.62</v>
      </c>
      <c r="D318" s="82">
        <v>36</v>
      </c>
      <c r="E318" s="83">
        <f t="shared" si="16"/>
        <v>17.989444444444445</v>
      </c>
      <c r="F318" s="83">
        <f t="shared" si="17"/>
        <v>55.58815354683302</v>
      </c>
      <c r="G318" s="82">
        <v>8.06</v>
      </c>
      <c r="H318" s="84">
        <f t="shared" si="18"/>
        <v>80.349875930521094</v>
      </c>
      <c r="I318" s="84">
        <f t="shared" si="19"/>
        <v>12.445569932985395</v>
      </c>
    </row>
    <row r="319" spans="1:9" ht="12" customHeight="1" x14ac:dyDescent="0.3">
      <c r="A319" s="80" t="s">
        <v>595</v>
      </c>
      <c r="B319" s="40" t="s">
        <v>40</v>
      </c>
      <c r="C319" s="81">
        <f>enrollextractws!G316</f>
        <v>3427.0039999999999</v>
      </c>
      <c r="D319" s="82">
        <v>189.54</v>
      </c>
      <c r="E319" s="83">
        <f t="shared" si="16"/>
        <v>18.080637332489186</v>
      </c>
      <c r="F319" s="83">
        <f t="shared" si="17"/>
        <v>55.307784875652317</v>
      </c>
      <c r="G319" s="82">
        <v>52.34</v>
      </c>
      <c r="H319" s="84">
        <f t="shared" si="18"/>
        <v>65.475811998471528</v>
      </c>
      <c r="I319" s="84">
        <f t="shared" si="19"/>
        <v>15.272815555511464</v>
      </c>
    </row>
    <row r="320" spans="1:9" ht="12" customHeight="1" x14ac:dyDescent="0.3">
      <c r="A320" s="80" t="s">
        <v>596</v>
      </c>
      <c r="B320" s="40" t="s">
        <v>41</v>
      </c>
      <c r="C320" s="81">
        <f>enrollextractws!G317</f>
        <v>5694.6400000000012</v>
      </c>
      <c r="D320" s="82">
        <v>327.60000000000002</v>
      </c>
      <c r="E320" s="83">
        <f t="shared" si="16"/>
        <v>17.382905982905985</v>
      </c>
      <c r="F320" s="83">
        <f t="shared" si="17"/>
        <v>57.527780509391278</v>
      </c>
      <c r="G320" s="82">
        <v>87.05</v>
      </c>
      <c r="H320" s="84">
        <f t="shared" si="18"/>
        <v>65.418035611717414</v>
      </c>
      <c r="I320" s="84">
        <f t="shared" si="19"/>
        <v>15.286304314232327</v>
      </c>
    </row>
    <row r="321" spans="1:9" ht="12" customHeight="1" x14ac:dyDescent="0.3">
      <c r="A321" s="80" t="s">
        <v>597</v>
      </c>
      <c r="B321" s="40" t="s">
        <v>42</v>
      </c>
      <c r="C321" s="81">
        <f>enrollextractws!G318</f>
        <v>3570.9</v>
      </c>
      <c r="D321" s="82">
        <v>193.09</v>
      </c>
      <c r="E321" s="83">
        <f t="shared" si="16"/>
        <v>18.493448650888187</v>
      </c>
      <c r="F321" s="83">
        <f t="shared" si="17"/>
        <v>54.07320283401944</v>
      </c>
      <c r="G321" s="82">
        <v>55.42</v>
      </c>
      <c r="H321" s="84">
        <f t="shared" si="18"/>
        <v>64.433417538794657</v>
      </c>
      <c r="I321" s="84">
        <f t="shared" si="19"/>
        <v>15.519896944747824</v>
      </c>
    </row>
    <row r="322" spans="1:9" ht="12" customHeight="1" x14ac:dyDescent="0.3">
      <c r="A322" s="80" t="s">
        <v>598</v>
      </c>
      <c r="B322" s="40" t="s">
        <v>43</v>
      </c>
      <c r="C322" s="81">
        <f>enrollextractws!G319</f>
        <v>994.05999999999983</v>
      </c>
      <c r="D322" s="82">
        <v>55.6</v>
      </c>
      <c r="E322" s="83">
        <f t="shared" si="16"/>
        <v>17.878776978417264</v>
      </c>
      <c r="F322" s="83">
        <f t="shared" si="17"/>
        <v>55.932237490694739</v>
      </c>
      <c r="G322" s="82">
        <v>11.39</v>
      </c>
      <c r="H322" s="84">
        <f t="shared" si="18"/>
        <v>87.274802458296733</v>
      </c>
      <c r="I322" s="84">
        <f t="shared" si="19"/>
        <v>11.458060881636925</v>
      </c>
    </row>
    <row r="323" spans="1:9" ht="12" customHeight="1" x14ac:dyDescent="0.3">
      <c r="A323" s="80" t="s">
        <v>599</v>
      </c>
      <c r="B323" s="40" t="s">
        <v>44</v>
      </c>
      <c r="C323" s="81">
        <f>enrollextractws!G320</f>
        <v>1370.6599999999999</v>
      </c>
      <c r="D323" s="82">
        <v>83.47</v>
      </c>
      <c r="E323" s="83">
        <f t="shared" si="16"/>
        <v>16.420989577093565</v>
      </c>
      <c r="F323" s="83">
        <f t="shared" si="17"/>
        <v>60.897669735747748</v>
      </c>
      <c r="G323" s="82">
        <v>27.57</v>
      </c>
      <c r="H323" s="84">
        <f t="shared" si="18"/>
        <v>49.715632934348925</v>
      </c>
      <c r="I323" s="84">
        <f t="shared" si="19"/>
        <v>20.114397443567334</v>
      </c>
    </row>
    <row r="324" spans="1:9" ht="12" customHeight="1" x14ac:dyDescent="0.3">
      <c r="A324" s="80" t="s">
        <v>600</v>
      </c>
      <c r="B324" s="40" t="s">
        <v>45</v>
      </c>
      <c r="C324" s="81">
        <f>enrollextractws!G321</f>
        <v>1312.9600000000003</v>
      </c>
      <c r="D324" s="82">
        <v>75.63</v>
      </c>
      <c r="E324" s="83">
        <f t="shared" si="16"/>
        <v>17.360306756578083</v>
      </c>
      <c r="F324" s="83">
        <f t="shared" si="17"/>
        <v>57.602668778942217</v>
      </c>
      <c r="G324" s="82">
        <v>12.86</v>
      </c>
      <c r="H324" s="84">
        <f t="shared" si="18"/>
        <v>102.09642301710734</v>
      </c>
      <c r="I324" s="84">
        <f t="shared" si="19"/>
        <v>9.7946624421155217</v>
      </c>
    </row>
    <row r="325" spans="1:9" ht="12" customHeight="1" x14ac:dyDescent="0.3">
      <c r="A325" s="80" t="s">
        <v>601</v>
      </c>
      <c r="B325" s="40" t="s">
        <v>46</v>
      </c>
      <c r="C325" s="81">
        <f>enrollextractws!G322</f>
        <v>2981.2539999999999</v>
      </c>
      <c r="D325" s="82">
        <v>189.45</v>
      </c>
      <c r="E325" s="83">
        <f t="shared" si="16"/>
        <v>15.736363156505675</v>
      </c>
      <c r="F325" s="83">
        <f t="shared" si="17"/>
        <v>63.547084548985083</v>
      </c>
      <c r="G325" s="82">
        <v>39.42</v>
      </c>
      <c r="H325" s="84">
        <f t="shared" si="18"/>
        <v>75.627955352612886</v>
      </c>
      <c r="I325" s="84">
        <f t="shared" si="19"/>
        <v>13.222623768387399</v>
      </c>
    </row>
    <row r="326" spans="1:9" ht="12" customHeight="1" x14ac:dyDescent="0.3">
      <c r="A326" s="80" t="s">
        <v>602</v>
      </c>
      <c r="B326" s="40" t="s">
        <v>58</v>
      </c>
      <c r="C326" s="81">
        <f>enrollextractws!G323</f>
        <v>5207.3119999999999</v>
      </c>
      <c r="D326" s="82">
        <v>283.37</v>
      </c>
      <c r="E326" s="83">
        <f t="shared" si="16"/>
        <v>18.376370116808413</v>
      </c>
      <c r="F326" s="83">
        <f t="shared" si="17"/>
        <v>54.417711095474985</v>
      </c>
      <c r="G326" s="82">
        <v>63.14</v>
      </c>
      <c r="H326" s="84">
        <f t="shared" si="18"/>
        <v>82.472473867595824</v>
      </c>
      <c r="I326" s="84">
        <f t="shared" si="19"/>
        <v>12.12525771453679</v>
      </c>
    </row>
    <row r="327" spans="1:9" ht="12" customHeight="1" x14ac:dyDescent="0.3">
      <c r="A327" s="80" t="s">
        <v>603</v>
      </c>
      <c r="B327" s="40" t="s">
        <v>47</v>
      </c>
      <c r="C327" s="81">
        <f>enrollextractws!G324</f>
        <v>779.60799999999995</v>
      </c>
      <c r="D327" s="82">
        <v>57.06</v>
      </c>
      <c r="E327" s="83">
        <f t="shared" si="16"/>
        <v>13.662951279355063</v>
      </c>
      <c r="F327" s="83">
        <f t="shared" si="17"/>
        <v>73.190629136694341</v>
      </c>
      <c r="G327" s="82">
        <v>11.35</v>
      </c>
      <c r="H327" s="84">
        <f t="shared" si="18"/>
        <v>68.687929515418503</v>
      </c>
      <c r="I327" s="84">
        <f t="shared" si="19"/>
        <v>14.558598680362438</v>
      </c>
    </row>
    <row r="328" spans="1:9" ht="12" customHeight="1" x14ac:dyDescent="0.3">
      <c r="A328" s="64" t="s">
        <v>665</v>
      </c>
      <c r="B328" s="40" t="s">
        <v>667</v>
      </c>
      <c r="C328" s="81">
        <f>enrollextractws!G325</f>
        <v>152.19999999999999</v>
      </c>
      <c r="D328" s="82">
        <v>0</v>
      </c>
      <c r="E328" s="83">
        <f t="shared" si="16"/>
        <v>0</v>
      </c>
      <c r="F328" s="83">
        <f t="shared" si="17"/>
        <v>0</v>
      </c>
      <c r="G328" s="82">
        <v>0</v>
      </c>
      <c r="H328" s="84">
        <f t="shared" si="18"/>
        <v>0</v>
      </c>
      <c r="I328" s="84">
        <f t="shared" si="19"/>
        <v>0</v>
      </c>
    </row>
  </sheetData>
  <autoFilter ref="A9:I9" xr:uid="{FBAE8E2C-21C3-4DC8-9B53-8C63C2E1EB89}"/>
  <pageMargins left="0.75" right="0.75" top="1.25" bottom="1" header="0.5" footer="0.5"/>
  <pageSetup orientation="portrait" r:id="rId1"/>
  <headerFooter>
    <oddHeader>&amp;C&amp;"Segoe UI,Regular"&amp;8Washington State Superintendent of Public Instruction
School Apportionment and Financial Services
Staff Summary Profiles—2025–26 Preliminary</oddHeader>
    <oddFooter>&amp;L&amp;"Segoe UI,Regular"&amp;8See introduction for explanation of column headings, glossary for explanation of terms, and appendix for explanation of duty codes.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E419-F298-41D8-9DE7-DC30259709AF}">
  <dimension ref="A1:E326"/>
  <sheetViews>
    <sheetView zoomScale="120" zoomScaleNormal="120" workbookViewId="0">
      <pane ySplit="7" topLeftCell="A8" activePane="bottomLeft" state="frozen"/>
      <selection pane="bottomLeft" activeCell="I20" sqref="I20"/>
    </sheetView>
  </sheetViews>
  <sheetFormatPr defaultColWidth="9.109375" defaultRowHeight="12" customHeight="1" x14ac:dyDescent="0.3"/>
  <cols>
    <col min="1" max="1" width="4" style="40" customWidth="1"/>
    <col min="2" max="2" width="2.6640625" style="40" customWidth="1"/>
    <col min="3" max="3" width="6.6640625" style="64" customWidth="1"/>
    <col min="4" max="4" width="23.109375" style="40" customWidth="1"/>
    <col min="5" max="5" width="15.33203125" style="96" bestFit="1" customWidth="1"/>
    <col min="6" max="16384" width="9.109375" style="40"/>
  </cols>
  <sheetData>
    <row r="1" spans="1:5" ht="12" customHeight="1" x14ac:dyDescent="0.3">
      <c r="A1" s="40" t="s">
        <v>723</v>
      </c>
      <c r="E1" s="88"/>
    </row>
    <row r="2" spans="1:5" ht="12" customHeight="1" x14ac:dyDescent="0.3">
      <c r="E2" s="41"/>
    </row>
    <row r="3" spans="1:5" ht="12" customHeight="1" x14ac:dyDescent="0.3">
      <c r="E3" s="89" t="s">
        <v>724</v>
      </c>
    </row>
    <row r="4" spans="1:5" ht="12" customHeight="1" x14ac:dyDescent="0.3">
      <c r="A4" s="39" t="s">
        <v>725</v>
      </c>
      <c r="B4" s="90"/>
      <c r="C4" s="64" t="s">
        <v>80</v>
      </c>
      <c r="E4" s="89" t="s">
        <v>726</v>
      </c>
    </row>
    <row r="5" spans="1:5" ht="12" customHeight="1" x14ac:dyDescent="0.3">
      <c r="A5" s="90"/>
      <c r="B5" s="90"/>
      <c r="E5" s="89" t="s">
        <v>356</v>
      </c>
    </row>
    <row r="6" spans="1:5" ht="12" customHeight="1" x14ac:dyDescent="0.3">
      <c r="D6" s="91" t="s">
        <v>721</v>
      </c>
      <c r="E6" s="92">
        <f>SUM(E8:E326)</f>
        <v>1034161.126000001</v>
      </c>
    </row>
    <row r="7" spans="1:5" ht="12" customHeight="1" x14ac:dyDescent="0.3">
      <c r="D7" s="93"/>
      <c r="E7" s="94"/>
    </row>
    <row r="8" spans="1:5" ht="12" customHeight="1" x14ac:dyDescent="0.3">
      <c r="A8" s="95">
        <v>1</v>
      </c>
      <c r="B8" s="95"/>
      <c r="C8" s="80" t="s">
        <v>398</v>
      </c>
      <c r="D8" s="93" t="s">
        <v>214</v>
      </c>
      <c r="E8" s="96">
        <v>48093.578000000001</v>
      </c>
    </row>
    <row r="9" spans="1:5" ht="12" customHeight="1" x14ac:dyDescent="0.3">
      <c r="A9" s="95">
        <v>2</v>
      </c>
      <c r="B9" s="95"/>
      <c r="C9" s="80" t="s">
        <v>414</v>
      </c>
      <c r="D9" s="93" t="s">
        <v>229</v>
      </c>
      <c r="E9" s="96">
        <v>29383.164000000008</v>
      </c>
    </row>
    <row r="10" spans="1:5" ht="12" customHeight="1" x14ac:dyDescent="0.3">
      <c r="A10" s="95">
        <v>3</v>
      </c>
      <c r="B10" s="95"/>
      <c r="C10" s="80" t="s">
        <v>527</v>
      </c>
      <c r="D10" s="93" t="s">
        <v>330</v>
      </c>
      <c r="E10" s="96">
        <v>28053.302000000003</v>
      </c>
    </row>
    <row r="11" spans="1:5" ht="12" customHeight="1" x14ac:dyDescent="0.3">
      <c r="A11" s="95">
        <v>4</v>
      </c>
      <c r="B11" s="95"/>
      <c r="C11" s="80" t="s">
        <v>485</v>
      </c>
      <c r="D11" s="93" t="s">
        <v>296</v>
      </c>
      <c r="E11" s="96">
        <v>26857.14</v>
      </c>
    </row>
    <row r="12" spans="1:5" ht="12" customHeight="1" x14ac:dyDescent="0.3">
      <c r="A12" s="95">
        <v>5</v>
      </c>
      <c r="B12" s="95"/>
      <c r="C12" s="80" t="s">
        <v>415</v>
      </c>
      <c r="D12" s="93" t="s">
        <v>230</v>
      </c>
      <c r="E12" s="96">
        <v>23717.48</v>
      </c>
    </row>
    <row r="13" spans="1:5" ht="12" customHeight="1" x14ac:dyDescent="0.3">
      <c r="A13" s="95">
        <v>6</v>
      </c>
      <c r="B13" s="95"/>
      <c r="C13" s="80" t="s">
        <v>484</v>
      </c>
      <c r="D13" s="93" t="s">
        <v>295</v>
      </c>
      <c r="E13" s="96">
        <v>22235.458000000002</v>
      </c>
    </row>
    <row r="14" spans="1:5" ht="12" customHeight="1" x14ac:dyDescent="0.3">
      <c r="A14" s="95">
        <v>7</v>
      </c>
      <c r="B14" s="95"/>
      <c r="C14" s="80" t="s">
        <v>416</v>
      </c>
      <c r="D14" s="93" t="s">
        <v>231</v>
      </c>
      <c r="E14" s="96">
        <v>21423.242000000002</v>
      </c>
    </row>
    <row r="15" spans="1:5" ht="12" customHeight="1" x14ac:dyDescent="0.3">
      <c r="A15" s="95">
        <v>8</v>
      </c>
      <c r="B15" s="95"/>
      <c r="C15" s="80" t="s">
        <v>140</v>
      </c>
      <c r="D15" s="93" t="s">
        <v>141</v>
      </c>
      <c r="E15" s="96">
        <v>21094.878000000008</v>
      </c>
    </row>
    <row r="16" spans="1:5" ht="12" customHeight="1" x14ac:dyDescent="0.3">
      <c r="A16" s="95">
        <v>9</v>
      </c>
      <c r="B16" s="95"/>
      <c r="C16" s="80" t="s">
        <v>399</v>
      </c>
      <c r="D16" s="93" t="s">
        <v>215</v>
      </c>
      <c r="E16" s="96">
        <v>20344.582000000006</v>
      </c>
    </row>
    <row r="17" spans="1:5" ht="12" customHeight="1" x14ac:dyDescent="0.3">
      <c r="A17" s="95">
        <v>10</v>
      </c>
      <c r="B17" s="95"/>
      <c r="C17" s="80" t="s">
        <v>131</v>
      </c>
      <c r="D17" s="93" t="s">
        <v>132</v>
      </c>
      <c r="E17" s="96">
        <v>20286.242000000006</v>
      </c>
    </row>
    <row r="18" spans="1:5" ht="12" customHeight="1" x14ac:dyDescent="0.3">
      <c r="A18" s="95">
        <v>11</v>
      </c>
      <c r="B18" s="95"/>
      <c r="C18" s="80" t="s">
        <v>494</v>
      </c>
      <c r="D18" s="93" t="s">
        <v>305</v>
      </c>
      <c r="E18" s="96">
        <v>20207.707999999999</v>
      </c>
    </row>
    <row r="19" spans="1:5" ht="12" customHeight="1" x14ac:dyDescent="0.3">
      <c r="A19" s="95">
        <v>12</v>
      </c>
      <c r="B19" s="95"/>
      <c r="C19" s="80" t="s">
        <v>513</v>
      </c>
      <c r="D19" s="93" t="s">
        <v>317</v>
      </c>
      <c r="E19" s="96">
        <v>19523.357999999997</v>
      </c>
    </row>
    <row r="20" spans="1:5" ht="12" customHeight="1" x14ac:dyDescent="0.3">
      <c r="A20" s="95">
        <v>13</v>
      </c>
      <c r="B20" s="95"/>
      <c r="C20" s="80" t="s">
        <v>516</v>
      </c>
      <c r="D20" s="93" t="s">
        <v>320</v>
      </c>
      <c r="E20" s="96">
        <v>19327.357999999997</v>
      </c>
    </row>
    <row r="21" spans="1:5" ht="12" customHeight="1" x14ac:dyDescent="0.3">
      <c r="A21" s="95">
        <v>14</v>
      </c>
      <c r="B21" s="95"/>
      <c r="C21" s="80" t="s">
        <v>406</v>
      </c>
      <c r="D21" s="93" t="s">
        <v>222</v>
      </c>
      <c r="E21" s="96">
        <v>19154.277999999998</v>
      </c>
    </row>
    <row r="22" spans="1:5" ht="12" customHeight="1" x14ac:dyDescent="0.3">
      <c r="A22" s="95">
        <v>15</v>
      </c>
      <c r="B22" s="95"/>
      <c r="C22" s="80" t="s">
        <v>96</v>
      </c>
      <c r="D22" s="93" t="s">
        <v>97</v>
      </c>
      <c r="E22" s="96">
        <v>18039.22</v>
      </c>
    </row>
    <row r="23" spans="1:5" ht="12" customHeight="1" x14ac:dyDescent="0.3">
      <c r="A23" s="95">
        <v>16</v>
      </c>
      <c r="B23" s="95"/>
      <c r="C23" s="80" t="s">
        <v>362</v>
      </c>
      <c r="D23" s="93" t="s">
        <v>181</v>
      </c>
      <c r="E23" s="96">
        <v>17633.670000000002</v>
      </c>
    </row>
    <row r="24" spans="1:5" ht="12" customHeight="1" x14ac:dyDescent="0.3">
      <c r="A24" s="95">
        <v>17</v>
      </c>
      <c r="B24" s="95"/>
      <c r="C24" s="80" t="s">
        <v>412</v>
      </c>
      <c r="D24" s="93" t="s">
        <v>227</v>
      </c>
      <c r="E24" s="96">
        <v>17461.439999999999</v>
      </c>
    </row>
    <row r="25" spans="1:5" ht="12" customHeight="1" x14ac:dyDescent="0.3">
      <c r="A25" s="95">
        <v>18</v>
      </c>
      <c r="B25" s="95"/>
      <c r="C25" s="80" t="s">
        <v>402</v>
      </c>
      <c r="D25" s="93" t="s">
        <v>218</v>
      </c>
      <c r="E25" s="96">
        <v>17069.510000000017</v>
      </c>
    </row>
    <row r="26" spans="1:5" ht="12" customHeight="1" x14ac:dyDescent="0.3">
      <c r="A26" s="95">
        <v>19</v>
      </c>
      <c r="B26" s="95"/>
      <c r="C26" s="80" t="s">
        <v>409</v>
      </c>
      <c r="D26" s="93" t="s">
        <v>224</v>
      </c>
      <c r="E26" s="96">
        <v>16663.207999999995</v>
      </c>
    </row>
    <row r="27" spans="1:5" ht="12" customHeight="1" x14ac:dyDescent="0.3">
      <c r="A27" s="95">
        <v>20</v>
      </c>
      <c r="B27" s="95"/>
      <c r="C27" s="80" t="s">
        <v>591</v>
      </c>
      <c r="D27" s="93" t="s">
        <v>37</v>
      </c>
      <c r="E27" s="96">
        <v>14885.904000000004</v>
      </c>
    </row>
    <row r="28" spans="1:5" ht="12" customHeight="1" x14ac:dyDescent="0.3">
      <c r="A28" s="95">
        <v>21</v>
      </c>
      <c r="B28" s="95"/>
      <c r="C28" s="80" t="s">
        <v>515</v>
      </c>
      <c r="D28" s="93" t="s">
        <v>319</v>
      </c>
      <c r="E28" s="96">
        <v>14410.576000000001</v>
      </c>
    </row>
    <row r="29" spans="1:5" ht="12" customHeight="1" x14ac:dyDescent="0.3">
      <c r="A29" s="95">
        <v>22</v>
      </c>
      <c r="B29" s="95"/>
      <c r="C29" s="80" t="s">
        <v>554</v>
      </c>
      <c r="D29" s="93" t="s">
        <v>4</v>
      </c>
      <c r="E29" s="96">
        <v>14271.310000000001</v>
      </c>
    </row>
    <row r="30" spans="1:5" ht="12" customHeight="1" x14ac:dyDescent="0.3">
      <c r="A30" s="95">
        <v>23</v>
      </c>
      <c r="B30" s="95"/>
      <c r="C30" s="80" t="s">
        <v>533</v>
      </c>
      <c r="D30" s="93" t="s">
        <v>336</v>
      </c>
      <c r="E30" s="96">
        <v>14007.642000000002</v>
      </c>
    </row>
    <row r="31" spans="1:5" ht="12" customHeight="1" x14ac:dyDescent="0.3">
      <c r="A31" s="95">
        <v>24</v>
      </c>
      <c r="B31" s="95"/>
      <c r="C31" s="80" t="s">
        <v>404</v>
      </c>
      <c r="D31" s="93" t="s">
        <v>220</v>
      </c>
      <c r="E31" s="96">
        <v>13636.031999999999</v>
      </c>
    </row>
    <row r="32" spans="1:5" ht="12" customHeight="1" x14ac:dyDescent="0.3">
      <c r="A32" s="95">
        <v>25</v>
      </c>
      <c r="B32" s="95"/>
      <c r="C32" s="80" t="s">
        <v>105</v>
      </c>
      <c r="D32" s="93" t="s">
        <v>106</v>
      </c>
      <c r="E32" s="96">
        <v>13316.121999999999</v>
      </c>
    </row>
    <row r="33" spans="1:5" ht="12" customHeight="1" x14ac:dyDescent="0.3">
      <c r="A33" s="95">
        <v>26</v>
      </c>
      <c r="B33" s="95"/>
      <c r="C33" s="80" t="s">
        <v>144</v>
      </c>
      <c r="D33" s="93" t="s">
        <v>145</v>
      </c>
      <c r="E33" s="96">
        <v>12311.99</v>
      </c>
    </row>
    <row r="34" spans="1:5" ht="12" customHeight="1" x14ac:dyDescent="0.3">
      <c r="A34" s="95">
        <v>27</v>
      </c>
      <c r="B34" s="95"/>
      <c r="C34" s="80" t="s">
        <v>491</v>
      </c>
      <c r="D34" s="93" t="s">
        <v>302</v>
      </c>
      <c r="E34" s="96">
        <v>11669.506000000001</v>
      </c>
    </row>
    <row r="35" spans="1:5" ht="12" customHeight="1" x14ac:dyDescent="0.3">
      <c r="A35" s="95">
        <v>28</v>
      </c>
      <c r="B35" s="95"/>
      <c r="C35" s="80" t="s">
        <v>569</v>
      </c>
      <c r="D35" s="93" t="s">
        <v>18</v>
      </c>
      <c r="E35" s="96">
        <v>10608.046</v>
      </c>
    </row>
    <row r="36" spans="1:5" ht="12" customHeight="1" x14ac:dyDescent="0.3">
      <c r="A36" s="95">
        <v>29</v>
      </c>
      <c r="B36" s="95"/>
      <c r="C36" s="80" t="s">
        <v>420</v>
      </c>
      <c r="D36" s="93" t="s">
        <v>234</v>
      </c>
      <c r="E36" s="96">
        <v>10455.940000000002</v>
      </c>
    </row>
    <row r="37" spans="1:5" ht="12" customHeight="1" x14ac:dyDescent="0.3">
      <c r="A37" s="95">
        <v>30</v>
      </c>
      <c r="B37" s="95"/>
      <c r="C37" s="80" t="s">
        <v>488</v>
      </c>
      <c r="D37" s="93" t="s">
        <v>299</v>
      </c>
      <c r="E37" s="96">
        <v>9967.7920000000013</v>
      </c>
    </row>
    <row r="38" spans="1:5" ht="12" customHeight="1" x14ac:dyDescent="0.3">
      <c r="A38" s="95">
        <v>31</v>
      </c>
      <c r="B38" s="95"/>
      <c r="C38" s="80" t="s">
        <v>532</v>
      </c>
      <c r="D38" s="93" t="s">
        <v>335</v>
      </c>
      <c r="E38" s="96">
        <v>9916.0020000000004</v>
      </c>
    </row>
    <row r="39" spans="1:5" ht="12" customHeight="1" x14ac:dyDescent="0.3">
      <c r="A39" s="95">
        <v>32</v>
      </c>
      <c r="B39" s="95"/>
      <c r="C39" s="80" t="s">
        <v>514</v>
      </c>
      <c r="D39" s="93" t="s">
        <v>318</v>
      </c>
      <c r="E39" s="96">
        <v>9635.5839999999989</v>
      </c>
    </row>
    <row r="40" spans="1:5" ht="12" customHeight="1" x14ac:dyDescent="0.3">
      <c r="A40" s="95">
        <v>33</v>
      </c>
      <c r="B40" s="95"/>
      <c r="C40" s="80" t="s">
        <v>521</v>
      </c>
      <c r="D40" s="93" t="s">
        <v>325</v>
      </c>
      <c r="E40" s="96">
        <v>9428.5939999999991</v>
      </c>
    </row>
    <row r="41" spans="1:5" ht="12" customHeight="1" x14ac:dyDescent="0.3">
      <c r="A41" s="95">
        <v>34</v>
      </c>
      <c r="B41" s="95"/>
      <c r="C41" s="80" t="s">
        <v>413</v>
      </c>
      <c r="D41" s="93" t="s">
        <v>228</v>
      </c>
      <c r="E41" s="96">
        <v>8998.6159999999982</v>
      </c>
    </row>
    <row r="42" spans="1:5" ht="12" customHeight="1" x14ac:dyDescent="0.3">
      <c r="A42" s="95">
        <v>35</v>
      </c>
      <c r="B42" s="95"/>
      <c r="C42" s="80" t="s">
        <v>556</v>
      </c>
      <c r="D42" s="93" t="s">
        <v>6</v>
      </c>
      <c r="E42" s="96">
        <v>8967.3320000000022</v>
      </c>
    </row>
    <row r="43" spans="1:5" ht="12" customHeight="1" x14ac:dyDescent="0.3">
      <c r="A43" s="95">
        <v>36</v>
      </c>
      <c r="B43" s="95"/>
      <c r="C43" s="80" t="s">
        <v>518</v>
      </c>
      <c r="D43" s="93" t="s">
        <v>322</v>
      </c>
      <c r="E43" s="96">
        <v>8942.5700000000033</v>
      </c>
    </row>
    <row r="44" spans="1:5" ht="12" customHeight="1" x14ac:dyDescent="0.3">
      <c r="A44" s="95">
        <v>37</v>
      </c>
      <c r="B44" s="95"/>
      <c r="C44" s="80" t="s">
        <v>421</v>
      </c>
      <c r="D44" s="93" t="s">
        <v>235</v>
      </c>
      <c r="E44" s="96">
        <v>8803.7199999999993</v>
      </c>
    </row>
    <row r="45" spans="1:5" ht="12" customHeight="1" x14ac:dyDescent="0.3">
      <c r="A45" s="95">
        <v>38</v>
      </c>
      <c r="B45" s="95"/>
      <c r="C45" s="80" t="s">
        <v>410</v>
      </c>
      <c r="D45" s="93" t="s">
        <v>225</v>
      </c>
      <c r="E45" s="96">
        <v>8516.6180000000004</v>
      </c>
    </row>
    <row r="46" spans="1:5" ht="12" customHeight="1" x14ac:dyDescent="0.3">
      <c r="A46" s="95">
        <v>39</v>
      </c>
      <c r="B46" s="95"/>
      <c r="C46" s="80" t="s">
        <v>492</v>
      </c>
      <c r="D46" s="93" t="s">
        <v>303</v>
      </c>
      <c r="E46" s="96">
        <v>8496.4779999999973</v>
      </c>
    </row>
    <row r="47" spans="1:5" ht="12" customHeight="1" x14ac:dyDescent="0.3">
      <c r="A47" s="95">
        <v>40</v>
      </c>
      <c r="B47" s="95"/>
      <c r="C47" s="80" t="s">
        <v>373</v>
      </c>
      <c r="D47" s="93" t="s">
        <v>191</v>
      </c>
      <c r="E47" s="96">
        <v>8035.4079999999985</v>
      </c>
    </row>
    <row r="48" spans="1:5" ht="12" customHeight="1" x14ac:dyDescent="0.3">
      <c r="A48" s="95">
        <v>41</v>
      </c>
      <c r="B48" s="95"/>
      <c r="C48" s="80" t="s">
        <v>142</v>
      </c>
      <c r="D48" s="93" t="s">
        <v>143</v>
      </c>
      <c r="E48" s="96">
        <v>6876.7119999999995</v>
      </c>
    </row>
    <row r="49" spans="1:5" ht="12" customHeight="1" x14ac:dyDescent="0.3">
      <c r="A49" s="95">
        <v>42</v>
      </c>
      <c r="B49" s="95"/>
      <c r="C49" s="80" t="s">
        <v>411</v>
      </c>
      <c r="D49" s="93" t="s">
        <v>226</v>
      </c>
      <c r="E49" s="96">
        <v>6768.2439999999988</v>
      </c>
    </row>
    <row r="50" spans="1:5" ht="12" customHeight="1" x14ac:dyDescent="0.3">
      <c r="A50" s="95">
        <v>43</v>
      </c>
      <c r="B50" s="95"/>
      <c r="C50" s="80" t="s">
        <v>493</v>
      </c>
      <c r="D50" s="93" t="s">
        <v>304</v>
      </c>
      <c r="E50" s="96">
        <v>6754.2899999999991</v>
      </c>
    </row>
    <row r="51" spans="1:5" ht="12" customHeight="1" x14ac:dyDescent="0.3">
      <c r="A51" s="95">
        <v>44</v>
      </c>
      <c r="B51" s="95"/>
      <c r="C51" s="80" t="s">
        <v>119</v>
      </c>
      <c r="D51" s="93" t="s">
        <v>120</v>
      </c>
      <c r="E51" s="96">
        <v>6531.9980000000005</v>
      </c>
    </row>
    <row r="52" spans="1:5" ht="12" customHeight="1" x14ac:dyDescent="0.3">
      <c r="A52" s="95">
        <v>45</v>
      </c>
      <c r="B52" s="95"/>
      <c r="C52" s="80" t="s">
        <v>555</v>
      </c>
      <c r="D52" s="93" t="s">
        <v>5</v>
      </c>
      <c r="E52" s="96">
        <v>6329.7719999999999</v>
      </c>
    </row>
    <row r="53" spans="1:5" ht="12" customHeight="1" x14ac:dyDescent="0.3">
      <c r="A53" s="95">
        <v>46</v>
      </c>
      <c r="B53" s="95"/>
      <c r="C53" s="80" t="s">
        <v>508</v>
      </c>
      <c r="D53" s="93" t="s">
        <v>612</v>
      </c>
      <c r="E53" s="96">
        <v>6224.1600000000008</v>
      </c>
    </row>
    <row r="54" spans="1:5" ht="12" customHeight="1" x14ac:dyDescent="0.3">
      <c r="A54" s="95">
        <v>47</v>
      </c>
      <c r="B54" s="95"/>
      <c r="C54" s="80" t="s">
        <v>152</v>
      </c>
      <c r="D54" s="93" t="s">
        <v>153</v>
      </c>
      <c r="E54" s="96">
        <v>6137.1420000000007</v>
      </c>
    </row>
    <row r="55" spans="1:5" ht="12" customHeight="1" x14ac:dyDescent="0.3">
      <c r="A55" s="95">
        <v>48</v>
      </c>
      <c r="B55" s="95"/>
      <c r="C55" s="80" t="s">
        <v>467</v>
      </c>
      <c r="D55" s="93" t="s">
        <v>279</v>
      </c>
      <c r="E55" s="96">
        <v>5771.5339999999997</v>
      </c>
    </row>
    <row r="56" spans="1:5" ht="12" customHeight="1" x14ac:dyDescent="0.3">
      <c r="A56" s="95">
        <v>49</v>
      </c>
      <c r="B56" s="95"/>
      <c r="C56" s="80" t="s">
        <v>596</v>
      </c>
      <c r="D56" s="93" t="s">
        <v>41</v>
      </c>
      <c r="E56" s="96">
        <v>5694.6400000000012</v>
      </c>
    </row>
    <row r="57" spans="1:5" ht="12" customHeight="1" x14ac:dyDescent="0.3">
      <c r="A57" s="95">
        <v>50</v>
      </c>
      <c r="B57" s="95"/>
      <c r="C57" s="80" t="s">
        <v>170</v>
      </c>
      <c r="D57" s="93" t="s">
        <v>171</v>
      </c>
      <c r="E57" s="96">
        <v>5594.1359999999995</v>
      </c>
    </row>
    <row r="58" spans="1:5" ht="12" customHeight="1" x14ac:dyDescent="0.3">
      <c r="A58" s="95">
        <v>51</v>
      </c>
      <c r="B58" s="95"/>
      <c r="C58" s="80" t="s">
        <v>520</v>
      </c>
      <c r="D58" s="93" t="s">
        <v>324</v>
      </c>
      <c r="E58" s="96">
        <v>5468.49</v>
      </c>
    </row>
    <row r="59" spans="1:5" ht="12" customHeight="1" x14ac:dyDescent="0.3">
      <c r="A59" s="95">
        <v>52</v>
      </c>
      <c r="B59" s="95"/>
      <c r="C59" s="80" t="s">
        <v>517</v>
      </c>
      <c r="D59" s="93" t="s">
        <v>321</v>
      </c>
      <c r="E59" s="96">
        <v>5410.3660000000009</v>
      </c>
    </row>
    <row r="60" spans="1:5" ht="12" customHeight="1" x14ac:dyDescent="0.3">
      <c r="A60" s="95">
        <v>53</v>
      </c>
      <c r="B60" s="95"/>
      <c r="C60" s="80" t="s">
        <v>487</v>
      </c>
      <c r="D60" s="93" t="s">
        <v>298</v>
      </c>
      <c r="E60" s="96">
        <v>5385.232</v>
      </c>
    </row>
    <row r="61" spans="1:5" ht="12" customHeight="1" x14ac:dyDescent="0.3">
      <c r="A61" s="95">
        <v>54</v>
      </c>
      <c r="B61" s="95"/>
      <c r="C61" s="80" t="s">
        <v>535</v>
      </c>
      <c r="D61" s="93" t="s">
        <v>338</v>
      </c>
      <c r="E61" s="96">
        <v>5281.6039999999994</v>
      </c>
    </row>
    <row r="62" spans="1:5" ht="12" customHeight="1" x14ac:dyDescent="0.3">
      <c r="A62" s="95">
        <v>55</v>
      </c>
      <c r="B62" s="95"/>
      <c r="C62" s="80" t="s">
        <v>390</v>
      </c>
      <c r="D62" s="93" t="s">
        <v>206</v>
      </c>
      <c r="E62" s="96">
        <v>5269.5180000000018</v>
      </c>
    </row>
    <row r="63" spans="1:5" ht="12" customHeight="1" x14ac:dyDescent="0.3">
      <c r="A63" s="95">
        <v>56</v>
      </c>
      <c r="B63" s="95"/>
      <c r="C63" s="80" t="s">
        <v>553</v>
      </c>
      <c r="D63" s="93" t="s">
        <v>3</v>
      </c>
      <c r="E63" s="96">
        <v>5239.6640000000007</v>
      </c>
    </row>
    <row r="64" spans="1:5" ht="12" customHeight="1" x14ac:dyDescent="0.3">
      <c r="A64" s="95">
        <v>57</v>
      </c>
      <c r="B64" s="95"/>
      <c r="C64" s="80" t="s">
        <v>602</v>
      </c>
      <c r="D64" s="93" t="s">
        <v>58</v>
      </c>
      <c r="E64" s="96">
        <v>5207.3119999999999</v>
      </c>
    </row>
    <row r="65" spans="1:5" ht="12" customHeight="1" x14ac:dyDescent="0.3">
      <c r="A65" s="95">
        <v>58</v>
      </c>
      <c r="B65" s="95"/>
      <c r="C65" s="80" t="s">
        <v>563</v>
      </c>
      <c r="D65" s="93" t="s">
        <v>13</v>
      </c>
      <c r="E65" s="96">
        <v>5107.9839999999995</v>
      </c>
    </row>
    <row r="66" spans="1:5" ht="12" customHeight="1" x14ac:dyDescent="0.3">
      <c r="A66" s="95">
        <v>59</v>
      </c>
      <c r="B66" s="95"/>
      <c r="C66" s="80" t="s">
        <v>419</v>
      </c>
      <c r="D66" s="93" t="s">
        <v>233</v>
      </c>
      <c r="E66" s="96">
        <v>5020.6440000000002</v>
      </c>
    </row>
    <row r="67" spans="1:5" ht="12" customHeight="1" x14ac:dyDescent="0.3">
      <c r="A67" s="95">
        <v>60</v>
      </c>
      <c r="B67" s="95"/>
      <c r="C67" s="80" t="s">
        <v>162</v>
      </c>
      <c r="D67" s="93" t="s">
        <v>163</v>
      </c>
      <c r="E67" s="96">
        <v>4925.7640000000001</v>
      </c>
    </row>
    <row r="68" spans="1:5" ht="12" customHeight="1" x14ac:dyDescent="0.3">
      <c r="A68" s="95">
        <v>61</v>
      </c>
      <c r="B68" s="95"/>
      <c r="C68" s="80" t="s">
        <v>526</v>
      </c>
      <c r="D68" s="93" t="s">
        <v>643</v>
      </c>
      <c r="E68" s="96">
        <v>4701.1120000000001</v>
      </c>
    </row>
    <row r="69" spans="1:5" ht="12" customHeight="1" x14ac:dyDescent="0.3">
      <c r="A69" s="95">
        <v>62</v>
      </c>
      <c r="B69" s="95"/>
      <c r="C69" s="80" t="s">
        <v>570</v>
      </c>
      <c r="D69" s="93" t="s">
        <v>19</v>
      </c>
      <c r="E69" s="96">
        <v>4500.5580000000009</v>
      </c>
    </row>
    <row r="70" spans="1:5" ht="12" customHeight="1" x14ac:dyDescent="0.3">
      <c r="A70" s="95">
        <v>63</v>
      </c>
      <c r="B70" s="95"/>
      <c r="C70" s="80" t="s">
        <v>417</v>
      </c>
      <c r="D70" s="93" t="s">
        <v>232</v>
      </c>
      <c r="E70" s="96">
        <v>4357.2039999999988</v>
      </c>
    </row>
    <row r="71" spans="1:5" ht="12" customHeight="1" x14ac:dyDescent="0.3">
      <c r="A71" s="95">
        <v>64</v>
      </c>
      <c r="B71" s="95"/>
      <c r="C71" s="80" t="s">
        <v>86</v>
      </c>
      <c r="D71" s="93" t="s">
        <v>87</v>
      </c>
      <c r="E71" s="96">
        <v>4311.5560000000005</v>
      </c>
    </row>
    <row r="72" spans="1:5" ht="12" customHeight="1" x14ac:dyDescent="0.3">
      <c r="A72" s="95">
        <v>65</v>
      </c>
      <c r="B72" s="95"/>
      <c r="C72" s="80" t="s">
        <v>504</v>
      </c>
      <c r="D72" s="93" t="s">
        <v>642</v>
      </c>
      <c r="E72" s="96">
        <v>4297.3499999999995</v>
      </c>
    </row>
    <row r="73" spans="1:5" ht="12" customHeight="1" x14ac:dyDescent="0.3">
      <c r="A73" s="95">
        <v>66</v>
      </c>
      <c r="B73" s="95"/>
      <c r="C73" s="80" t="s">
        <v>400</v>
      </c>
      <c r="D73" s="93" t="s">
        <v>216</v>
      </c>
      <c r="E73" s="96">
        <v>4277.1279999999997</v>
      </c>
    </row>
    <row r="74" spans="1:5" ht="12" customHeight="1" x14ac:dyDescent="0.3">
      <c r="A74" s="95">
        <v>67</v>
      </c>
      <c r="B74" s="95"/>
      <c r="C74" s="80" t="s">
        <v>496</v>
      </c>
      <c r="D74" s="93" t="s">
        <v>307</v>
      </c>
      <c r="E74" s="96">
        <v>4187.6820000000007</v>
      </c>
    </row>
    <row r="75" spans="1:5" ht="12" customHeight="1" x14ac:dyDescent="0.3">
      <c r="A75" s="95">
        <v>68</v>
      </c>
      <c r="B75" s="95"/>
      <c r="C75" s="80" t="s">
        <v>146</v>
      </c>
      <c r="D75" s="93" t="s">
        <v>147</v>
      </c>
      <c r="E75" s="96">
        <v>4115.4000000000005</v>
      </c>
    </row>
    <row r="76" spans="1:5" ht="12" customHeight="1" x14ac:dyDescent="0.3">
      <c r="A76" s="95">
        <v>69</v>
      </c>
      <c r="B76" s="95"/>
      <c r="C76" s="80" t="s">
        <v>461</v>
      </c>
      <c r="D76" s="93" t="s">
        <v>274</v>
      </c>
      <c r="E76" s="96">
        <v>4106.5160000000005</v>
      </c>
    </row>
    <row r="77" spans="1:5" ht="12" customHeight="1" x14ac:dyDescent="0.3">
      <c r="A77" s="95">
        <v>70</v>
      </c>
      <c r="B77" s="95"/>
      <c r="C77" s="80" t="s">
        <v>401</v>
      </c>
      <c r="D77" s="93" t="s">
        <v>217</v>
      </c>
      <c r="E77" s="96">
        <v>3824.5339999999997</v>
      </c>
    </row>
    <row r="78" spans="1:5" ht="12" customHeight="1" x14ac:dyDescent="0.3">
      <c r="A78" s="95">
        <v>71</v>
      </c>
      <c r="B78" s="95"/>
      <c r="C78" s="80" t="s">
        <v>497</v>
      </c>
      <c r="D78" s="93" t="s">
        <v>308</v>
      </c>
      <c r="E78" s="96">
        <v>3751.746000000001</v>
      </c>
    </row>
    <row r="79" spans="1:5" ht="12" customHeight="1" x14ac:dyDescent="0.3">
      <c r="A79" s="95">
        <v>72</v>
      </c>
      <c r="B79" s="95"/>
      <c r="C79" s="80" t="s">
        <v>129</v>
      </c>
      <c r="D79" s="93" t="s">
        <v>130</v>
      </c>
      <c r="E79" s="96">
        <v>3735.81</v>
      </c>
    </row>
    <row r="80" spans="1:5" ht="12" customHeight="1" x14ac:dyDescent="0.3">
      <c r="A80" s="95">
        <v>73</v>
      </c>
      <c r="B80" s="95"/>
      <c r="C80" s="80" t="s">
        <v>597</v>
      </c>
      <c r="D80" s="93" t="s">
        <v>42</v>
      </c>
      <c r="E80" s="96">
        <v>3570.9</v>
      </c>
    </row>
    <row r="81" spans="1:5" ht="12" customHeight="1" x14ac:dyDescent="0.3">
      <c r="A81" s="95">
        <v>74</v>
      </c>
      <c r="B81" s="95"/>
      <c r="C81" s="80" t="s">
        <v>593</v>
      </c>
      <c r="D81" s="93" t="s">
        <v>38</v>
      </c>
      <c r="E81" s="96">
        <v>3564.16</v>
      </c>
    </row>
    <row r="82" spans="1:5" ht="12" customHeight="1" x14ac:dyDescent="0.3">
      <c r="A82" s="95">
        <v>75</v>
      </c>
      <c r="B82" s="95"/>
      <c r="C82" s="80" t="s">
        <v>595</v>
      </c>
      <c r="D82" s="93" t="s">
        <v>40</v>
      </c>
      <c r="E82" s="96">
        <v>3427.0039999999999</v>
      </c>
    </row>
    <row r="83" spans="1:5" ht="12" customHeight="1" x14ac:dyDescent="0.3">
      <c r="A83" s="95">
        <v>76</v>
      </c>
      <c r="B83" s="95"/>
      <c r="C83" s="80" t="s">
        <v>572</v>
      </c>
      <c r="D83" s="93" t="s">
        <v>21</v>
      </c>
      <c r="E83" s="96">
        <v>3400.0439999999999</v>
      </c>
    </row>
    <row r="84" spans="1:5" ht="12" customHeight="1" x14ac:dyDescent="0.3">
      <c r="A84" s="95">
        <v>77</v>
      </c>
      <c r="B84" s="95"/>
      <c r="C84" s="80" t="s">
        <v>418</v>
      </c>
      <c r="D84" s="93" t="s">
        <v>609</v>
      </c>
      <c r="E84" s="96">
        <v>3297.1160000000004</v>
      </c>
    </row>
    <row r="85" spans="1:5" ht="12" customHeight="1" x14ac:dyDescent="0.3">
      <c r="A85" s="95">
        <v>78</v>
      </c>
      <c r="B85" s="95"/>
      <c r="C85" s="80" t="s">
        <v>536</v>
      </c>
      <c r="D85" s="93" t="s">
        <v>644</v>
      </c>
      <c r="E85" s="96">
        <v>3263.8919999999998</v>
      </c>
    </row>
    <row r="86" spans="1:5" ht="12" customHeight="1" x14ac:dyDescent="0.3">
      <c r="A86" s="95">
        <v>79</v>
      </c>
      <c r="B86" s="95"/>
      <c r="C86" s="80" t="s">
        <v>121</v>
      </c>
      <c r="D86" s="93" t="s">
        <v>122</v>
      </c>
      <c r="E86" s="96">
        <v>3260.5020000000004</v>
      </c>
    </row>
    <row r="87" spans="1:5" ht="12" customHeight="1" x14ac:dyDescent="0.3">
      <c r="A87" s="95">
        <v>80</v>
      </c>
      <c r="B87" s="95"/>
      <c r="C87" s="80" t="s">
        <v>592</v>
      </c>
      <c r="D87" s="93" t="s">
        <v>57</v>
      </c>
      <c r="E87" s="96">
        <v>3256.2019999999993</v>
      </c>
    </row>
    <row r="88" spans="1:5" ht="12" customHeight="1" x14ac:dyDescent="0.3">
      <c r="A88" s="95">
        <v>81</v>
      </c>
      <c r="B88" s="95"/>
      <c r="C88" s="80" t="s">
        <v>538</v>
      </c>
      <c r="D88" s="93" t="s">
        <v>645</v>
      </c>
      <c r="E88" s="96">
        <v>3242.16</v>
      </c>
    </row>
    <row r="89" spans="1:5" ht="12" customHeight="1" x14ac:dyDescent="0.3">
      <c r="A89" s="95">
        <v>82</v>
      </c>
      <c r="B89" s="95"/>
      <c r="C89" s="80" t="s">
        <v>368</v>
      </c>
      <c r="D89" s="93" t="s">
        <v>187</v>
      </c>
      <c r="E89" s="96">
        <v>3191.69</v>
      </c>
    </row>
    <row r="90" spans="1:5" ht="12" customHeight="1" x14ac:dyDescent="0.3">
      <c r="A90" s="95">
        <v>83</v>
      </c>
      <c r="B90" s="95"/>
      <c r="C90" s="80" t="s">
        <v>425</v>
      </c>
      <c r="D90" s="93" t="s">
        <v>239</v>
      </c>
      <c r="E90" s="96">
        <v>3160.1320000000001</v>
      </c>
    </row>
    <row r="91" spans="1:5" ht="12" customHeight="1" x14ac:dyDescent="0.3">
      <c r="A91" s="95">
        <v>84</v>
      </c>
      <c r="B91" s="95"/>
      <c r="C91" s="80" t="s">
        <v>450</v>
      </c>
      <c r="D91" s="93" t="s">
        <v>264</v>
      </c>
      <c r="E91" s="96">
        <v>3149.0980000000004</v>
      </c>
    </row>
    <row r="92" spans="1:5" ht="12" customHeight="1" x14ac:dyDescent="0.3">
      <c r="A92" s="95">
        <v>85</v>
      </c>
      <c r="B92" s="95"/>
      <c r="C92" s="80" t="s">
        <v>435</v>
      </c>
      <c r="D92" s="93" t="s">
        <v>249</v>
      </c>
      <c r="E92" s="96">
        <v>3061.7779999999998</v>
      </c>
    </row>
    <row r="93" spans="1:5" ht="12" customHeight="1" x14ac:dyDescent="0.3">
      <c r="A93" s="95">
        <v>86</v>
      </c>
      <c r="B93" s="95"/>
      <c r="C93" s="80" t="s">
        <v>503</v>
      </c>
      <c r="D93" s="93" t="s">
        <v>641</v>
      </c>
      <c r="E93" s="96">
        <v>3025.7539999999999</v>
      </c>
    </row>
    <row r="94" spans="1:5" ht="12" customHeight="1" x14ac:dyDescent="0.3">
      <c r="A94" s="95">
        <v>87</v>
      </c>
      <c r="B94" s="95"/>
      <c r="C94" s="80" t="s">
        <v>601</v>
      </c>
      <c r="D94" s="93" t="s">
        <v>46</v>
      </c>
      <c r="E94" s="96">
        <v>2981.2539999999999</v>
      </c>
    </row>
    <row r="95" spans="1:5" ht="12" customHeight="1" x14ac:dyDescent="0.3">
      <c r="A95" s="95">
        <v>88</v>
      </c>
      <c r="B95" s="95"/>
      <c r="C95" s="80" t="s">
        <v>377</v>
      </c>
      <c r="D95" s="93" t="s">
        <v>195</v>
      </c>
      <c r="E95" s="96">
        <v>2917.8059999999991</v>
      </c>
    </row>
    <row r="96" spans="1:5" ht="12" customHeight="1" x14ac:dyDescent="0.3">
      <c r="A96" s="95">
        <v>89</v>
      </c>
      <c r="B96" s="95"/>
      <c r="C96" s="80" t="s">
        <v>483</v>
      </c>
      <c r="D96" s="93" t="s">
        <v>294</v>
      </c>
      <c r="E96" s="96">
        <v>2850.404</v>
      </c>
    </row>
    <row r="97" spans="1:5" ht="12" customHeight="1" x14ac:dyDescent="0.3">
      <c r="A97" s="95">
        <v>90</v>
      </c>
      <c r="B97" s="95"/>
      <c r="C97" s="80" t="s">
        <v>448</v>
      </c>
      <c r="D97" s="93" t="s">
        <v>262</v>
      </c>
      <c r="E97" s="96">
        <v>2811.1879999999996</v>
      </c>
    </row>
    <row r="98" spans="1:5" ht="12" customHeight="1" x14ac:dyDescent="0.3">
      <c r="A98" s="95">
        <v>91</v>
      </c>
      <c r="B98" s="95"/>
      <c r="C98" s="80" t="s">
        <v>408</v>
      </c>
      <c r="D98" s="93" t="s">
        <v>223</v>
      </c>
      <c r="E98" s="96">
        <v>2806.4160000000002</v>
      </c>
    </row>
    <row r="99" spans="1:5" ht="12" customHeight="1" x14ac:dyDescent="0.3">
      <c r="A99" s="95">
        <v>92</v>
      </c>
      <c r="B99" s="95"/>
      <c r="C99" s="80" t="s">
        <v>490</v>
      </c>
      <c r="D99" s="93" t="s">
        <v>301</v>
      </c>
      <c r="E99" s="96">
        <v>2741.0480000000002</v>
      </c>
    </row>
    <row r="100" spans="1:5" ht="12" customHeight="1" x14ac:dyDescent="0.3">
      <c r="A100" s="95">
        <v>93</v>
      </c>
      <c r="B100" s="95"/>
      <c r="C100" s="80" t="s">
        <v>579</v>
      </c>
      <c r="D100" s="93" t="s">
        <v>26</v>
      </c>
      <c r="E100" s="96">
        <v>2641.0760000000005</v>
      </c>
    </row>
    <row r="101" spans="1:5" ht="12" customHeight="1" x14ac:dyDescent="0.3">
      <c r="A101" s="95">
        <v>94</v>
      </c>
      <c r="B101" s="95"/>
      <c r="C101" s="80" t="s">
        <v>522</v>
      </c>
      <c r="D101" s="93" t="s">
        <v>326</v>
      </c>
      <c r="E101" s="96">
        <v>2630.3420000000001</v>
      </c>
    </row>
    <row r="102" spans="1:5" ht="12" customHeight="1" x14ac:dyDescent="0.3">
      <c r="A102" s="95">
        <v>95</v>
      </c>
      <c r="B102" s="95"/>
      <c r="C102" s="80" t="s">
        <v>374</v>
      </c>
      <c r="D102" s="93" t="s">
        <v>192</v>
      </c>
      <c r="E102" s="96">
        <v>2601.17</v>
      </c>
    </row>
    <row r="103" spans="1:5" ht="12" customHeight="1" x14ac:dyDescent="0.3">
      <c r="A103" s="95">
        <v>96</v>
      </c>
      <c r="B103" s="95"/>
      <c r="C103" s="80" t="s">
        <v>539</v>
      </c>
      <c r="D103" s="93" t="s">
        <v>340</v>
      </c>
      <c r="E103" s="96">
        <v>2570.5300000000002</v>
      </c>
    </row>
    <row r="104" spans="1:5" ht="12" customHeight="1" x14ac:dyDescent="0.3">
      <c r="A104" s="95">
        <v>97</v>
      </c>
      <c r="B104" s="95"/>
      <c r="C104" s="80" t="s">
        <v>407</v>
      </c>
      <c r="D104" s="93" t="s">
        <v>52</v>
      </c>
      <c r="E104" s="96">
        <v>2536.1420000000003</v>
      </c>
    </row>
    <row r="105" spans="1:5" ht="12" customHeight="1" x14ac:dyDescent="0.3">
      <c r="A105" s="95">
        <v>98</v>
      </c>
      <c r="B105" s="95"/>
      <c r="C105" s="80" t="s">
        <v>138</v>
      </c>
      <c r="D105" s="93" t="s">
        <v>139</v>
      </c>
      <c r="E105" s="96">
        <v>2531.56</v>
      </c>
    </row>
    <row r="106" spans="1:5" ht="12" customHeight="1" x14ac:dyDescent="0.3">
      <c r="A106" s="95">
        <v>99</v>
      </c>
      <c r="B106" s="95"/>
      <c r="C106" s="80" t="s">
        <v>505</v>
      </c>
      <c r="D106" s="93" t="s">
        <v>310</v>
      </c>
      <c r="E106" s="96">
        <v>2488.962</v>
      </c>
    </row>
    <row r="107" spans="1:5" ht="12" customHeight="1" x14ac:dyDescent="0.3">
      <c r="A107" s="95">
        <v>100</v>
      </c>
      <c r="B107" s="95"/>
      <c r="C107" s="80" t="s">
        <v>125</v>
      </c>
      <c r="D107" s="93" t="s">
        <v>126</v>
      </c>
      <c r="E107" s="96">
        <v>2481.7260000000001</v>
      </c>
    </row>
    <row r="108" spans="1:5" ht="12" customHeight="1" x14ac:dyDescent="0.3">
      <c r="A108" s="95">
        <v>101</v>
      </c>
      <c r="B108" s="95"/>
      <c r="C108" s="80" t="s">
        <v>92</v>
      </c>
      <c r="D108" s="93" t="s">
        <v>93</v>
      </c>
      <c r="E108" s="96">
        <v>2386.1379999999999</v>
      </c>
    </row>
    <row r="109" spans="1:5" ht="12" customHeight="1" x14ac:dyDescent="0.3">
      <c r="A109" s="95">
        <v>102</v>
      </c>
      <c r="B109" s="95"/>
      <c r="C109" s="80" t="s">
        <v>103</v>
      </c>
      <c r="D109" s="93" t="s">
        <v>104</v>
      </c>
      <c r="E109" s="96">
        <v>2365.4360000000001</v>
      </c>
    </row>
    <row r="110" spans="1:5" ht="12" customHeight="1" x14ac:dyDescent="0.3">
      <c r="A110" s="95">
        <v>103</v>
      </c>
      <c r="B110" s="95"/>
      <c r="C110" s="80" t="s">
        <v>160</v>
      </c>
      <c r="D110" s="93" t="s">
        <v>161</v>
      </c>
      <c r="E110" s="96">
        <v>2258.0219999999999</v>
      </c>
    </row>
    <row r="111" spans="1:5" ht="12" customHeight="1" x14ac:dyDescent="0.3">
      <c r="A111" s="95">
        <v>104</v>
      </c>
      <c r="B111" s="95"/>
      <c r="C111" s="80" t="s">
        <v>464</v>
      </c>
      <c r="D111" s="93" t="s">
        <v>276</v>
      </c>
      <c r="E111" s="96">
        <v>2192.3440000000001</v>
      </c>
    </row>
    <row r="112" spans="1:5" ht="12" customHeight="1" x14ac:dyDescent="0.3">
      <c r="A112" s="95">
        <v>105</v>
      </c>
      <c r="B112" s="95"/>
      <c r="C112" s="80" t="s">
        <v>367</v>
      </c>
      <c r="D112" s="93" t="s">
        <v>186</v>
      </c>
      <c r="E112" s="96">
        <v>2189.25</v>
      </c>
    </row>
    <row r="113" spans="1:5" ht="12" customHeight="1" x14ac:dyDescent="0.3">
      <c r="A113" s="95">
        <v>106</v>
      </c>
      <c r="B113" s="95"/>
      <c r="C113" s="80" t="s">
        <v>525</v>
      </c>
      <c r="D113" s="93" t="s">
        <v>329</v>
      </c>
      <c r="E113" s="96">
        <v>2151.8379999999997</v>
      </c>
    </row>
    <row r="114" spans="1:5" ht="12" customHeight="1" x14ac:dyDescent="0.3">
      <c r="A114" s="95">
        <v>107</v>
      </c>
      <c r="B114" s="95"/>
      <c r="C114" s="80" t="s">
        <v>523</v>
      </c>
      <c r="D114" s="93" t="s">
        <v>327</v>
      </c>
      <c r="E114" s="96">
        <v>2060.5099999999998</v>
      </c>
    </row>
    <row r="115" spans="1:5" ht="12" customHeight="1" x14ac:dyDescent="0.3">
      <c r="A115" s="95">
        <v>108</v>
      </c>
      <c r="B115" s="95"/>
      <c r="C115" s="80" t="s">
        <v>559</v>
      </c>
      <c r="D115" s="93" t="s">
        <v>9</v>
      </c>
      <c r="E115" s="96">
        <v>2045.0060000000001</v>
      </c>
    </row>
    <row r="116" spans="1:5" ht="12" customHeight="1" x14ac:dyDescent="0.3">
      <c r="A116" s="95">
        <v>109</v>
      </c>
      <c r="B116" s="95"/>
      <c r="C116" s="80" t="s">
        <v>133</v>
      </c>
      <c r="D116" s="93" t="s">
        <v>134</v>
      </c>
      <c r="E116" s="96">
        <v>1985.2279999999996</v>
      </c>
    </row>
    <row r="117" spans="1:5" ht="12" customHeight="1" x14ac:dyDescent="0.3">
      <c r="A117" s="95">
        <v>110</v>
      </c>
      <c r="B117" s="95"/>
      <c r="C117" s="80" t="s">
        <v>476</v>
      </c>
      <c r="D117" s="93" t="s">
        <v>288</v>
      </c>
      <c r="E117" s="96">
        <v>1964.828</v>
      </c>
    </row>
    <row r="118" spans="1:5" ht="12" customHeight="1" x14ac:dyDescent="0.3">
      <c r="A118" s="95">
        <v>111</v>
      </c>
      <c r="B118" s="95"/>
      <c r="C118" s="80" t="s">
        <v>574</v>
      </c>
      <c r="D118" s="93" t="s">
        <v>23</v>
      </c>
      <c r="E118" s="96">
        <v>1926.2119999999998</v>
      </c>
    </row>
    <row r="119" spans="1:5" ht="12" customHeight="1" x14ac:dyDescent="0.3">
      <c r="A119" s="95">
        <v>112</v>
      </c>
      <c r="B119" s="95"/>
      <c r="C119" s="80" t="s">
        <v>363</v>
      </c>
      <c r="D119" s="93" t="s">
        <v>182</v>
      </c>
      <c r="E119" s="96">
        <v>1921.1539999999998</v>
      </c>
    </row>
    <row r="120" spans="1:5" ht="12" customHeight="1" x14ac:dyDescent="0.3">
      <c r="A120" s="95">
        <v>113</v>
      </c>
      <c r="B120" s="95"/>
      <c r="C120" s="80" t="s">
        <v>495</v>
      </c>
      <c r="D120" s="93" t="s">
        <v>306</v>
      </c>
      <c r="E120" s="96">
        <v>1913.7639999999999</v>
      </c>
    </row>
    <row r="121" spans="1:5" ht="12" customHeight="1" x14ac:dyDescent="0.3">
      <c r="A121" s="95">
        <v>114</v>
      </c>
      <c r="B121" s="95"/>
      <c r="C121" s="80" t="s">
        <v>571</v>
      </c>
      <c r="D121" s="93" t="s">
        <v>20</v>
      </c>
      <c r="E121" s="96">
        <v>1897.6</v>
      </c>
    </row>
    <row r="122" spans="1:5" ht="12" customHeight="1" x14ac:dyDescent="0.3">
      <c r="A122" s="95">
        <v>115</v>
      </c>
      <c r="B122" s="95"/>
      <c r="C122" s="80" t="s">
        <v>573</v>
      </c>
      <c r="D122" s="93" t="s">
        <v>22</v>
      </c>
      <c r="E122" s="96">
        <v>1814.2459999999999</v>
      </c>
    </row>
    <row r="123" spans="1:5" ht="12" customHeight="1" x14ac:dyDescent="0.3">
      <c r="A123" s="95">
        <v>116</v>
      </c>
      <c r="B123" s="95"/>
      <c r="C123" s="80" t="s">
        <v>135</v>
      </c>
      <c r="D123" s="93" t="s">
        <v>606</v>
      </c>
      <c r="E123" s="96">
        <v>1764.7139999999999</v>
      </c>
    </row>
    <row r="124" spans="1:5" ht="12" customHeight="1" x14ac:dyDescent="0.3">
      <c r="A124" s="95">
        <v>117</v>
      </c>
      <c r="B124" s="95"/>
      <c r="C124" s="80" t="s">
        <v>545</v>
      </c>
      <c r="D124" s="93" t="s">
        <v>346</v>
      </c>
      <c r="E124" s="96">
        <v>1684.0640000000001</v>
      </c>
    </row>
    <row r="125" spans="1:5" ht="12" customHeight="1" x14ac:dyDescent="0.3">
      <c r="A125" s="95">
        <v>118</v>
      </c>
      <c r="B125" s="95"/>
      <c r="C125" s="80" t="s">
        <v>531</v>
      </c>
      <c r="D125" s="93" t="s">
        <v>334</v>
      </c>
      <c r="E125" s="96">
        <v>1683.8500000000001</v>
      </c>
    </row>
    <row r="126" spans="1:5" ht="12" customHeight="1" x14ac:dyDescent="0.3">
      <c r="A126" s="95">
        <v>119</v>
      </c>
      <c r="B126" s="95"/>
      <c r="C126" s="80" t="s">
        <v>372</v>
      </c>
      <c r="D126" s="93" t="s">
        <v>190</v>
      </c>
      <c r="E126" s="96">
        <v>1679.538</v>
      </c>
    </row>
    <row r="127" spans="1:5" ht="12" customHeight="1" x14ac:dyDescent="0.3">
      <c r="A127" s="95">
        <v>120</v>
      </c>
      <c r="B127" s="95"/>
      <c r="C127" s="80" t="s">
        <v>382</v>
      </c>
      <c r="D127" s="93" t="s">
        <v>199</v>
      </c>
      <c r="E127" s="96">
        <v>1536.4899999999998</v>
      </c>
    </row>
    <row r="128" spans="1:5" ht="12" customHeight="1" x14ac:dyDescent="0.3">
      <c r="A128" s="95">
        <v>121</v>
      </c>
      <c r="B128" s="95"/>
      <c r="C128" s="80" t="s">
        <v>115</v>
      </c>
      <c r="D128" s="93" t="s">
        <v>116</v>
      </c>
      <c r="E128" s="96">
        <v>1529.8320000000001</v>
      </c>
    </row>
    <row r="129" spans="1:5" ht="12" customHeight="1" x14ac:dyDescent="0.3">
      <c r="A129" s="95">
        <v>122</v>
      </c>
      <c r="B129" s="95"/>
      <c r="C129" s="80" t="s">
        <v>378</v>
      </c>
      <c r="D129" s="93" t="s">
        <v>196</v>
      </c>
      <c r="E129" s="96">
        <v>1498.9280000000003</v>
      </c>
    </row>
    <row r="130" spans="1:5" ht="12" customHeight="1" x14ac:dyDescent="0.3">
      <c r="A130" s="95">
        <v>123</v>
      </c>
      <c r="B130" s="95"/>
      <c r="C130" s="80" t="s">
        <v>564</v>
      </c>
      <c r="D130" s="93" t="s">
        <v>14</v>
      </c>
      <c r="E130" s="96">
        <v>1496.6879999999996</v>
      </c>
    </row>
    <row r="131" spans="1:5" ht="12" customHeight="1" x14ac:dyDescent="0.3">
      <c r="A131" s="95">
        <v>124</v>
      </c>
      <c r="B131" s="95"/>
      <c r="C131" s="80" t="s">
        <v>540</v>
      </c>
      <c r="D131" s="93" t="s">
        <v>341</v>
      </c>
      <c r="E131" s="96">
        <v>1461.08</v>
      </c>
    </row>
    <row r="132" spans="1:5" ht="12" customHeight="1" x14ac:dyDescent="0.3">
      <c r="A132" s="95">
        <v>125</v>
      </c>
      <c r="B132" s="95"/>
      <c r="C132" s="80" t="s">
        <v>575</v>
      </c>
      <c r="D132" s="93" t="s">
        <v>24</v>
      </c>
      <c r="E132" s="96">
        <v>1456.0620000000001</v>
      </c>
    </row>
    <row r="133" spans="1:5" ht="12" customHeight="1" x14ac:dyDescent="0.3">
      <c r="A133" s="95">
        <v>126</v>
      </c>
      <c r="B133" s="95"/>
      <c r="C133" s="80" t="s">
        <v>489</v>
      </c>
      <c r="D133" s="93" t="s">
        <v>300</v>
      </c>
      <c r="E133" s="96">
        <v>1423.202</v>
      </c>
    </row>
    <row r="134" spans="1:5" ht="12" customHeight="1" x14ac:dyDescent="0.3">
      <c r="A134" s="95">
        <v>127</v>
      </c>
      <c r="B134" s="95"/>
      <c r="C134" s="80" t="s">
        <v>530</v>
      </c>
      <c r="D134" s="93" t="s">
        <v>333</v>
      </c>
      <c r="E134" s="96">
        <v>1371.2280000000001</v>
      </c>
    </row>
    <row r="135" spans="1:5" ht="12" customHeight="1" x14ac:dyDescent="0.3">
      <c r="A135" s="95">
        <v>128</v>
      </c>
      <c r="B135" s="95"/>
      <c r="C135" s="80" t="s">
        <v>599</v>
      </c>
      <c r="D135" s="93" t="s">
        <v>44</v>
      </c>
      <c r="E135" s="96">
        <v>1370.6599999999999</v>
      </c>
    </row>
    <row r="136" spans="1:5" ht="12" customHeight="1" x14ac:dyDescent="0.3">
      <c r="A136" s="95">
        <v>129</v>
      </c>
      <c r="B136" s="95"/>
      <c r="C136" s="80" t="s">
        <v>403</v>
      </c>
      <c r="D136" s="93" t="s">
        <v>219</v>
      </c>
      <c r="E136" s="96">
        <v>1334.432</v>
      </c>
    </row>
    <row r="137" spans="1:5" ht="12" customHeight="1" x14ac:dyDescent="0.3">
      <c r="A137" s="95">
        <v>130</v>
      </c>
      <c r="B137" s="95"/>
      <c r="C137" s="80" t="s">
        <v>156</v>
      </c>
      <c r="D137" s="93" t="s">
        <v>157</v>
      </c>
      <c r="E137" s="96">
        <v>1325.5839999999998</v>
      </c>
    </row>
    <row r="138" spans="1:5" ht="12" customHeight="1" x14ac:dyDescent="0.3">
      <c r="A138" s="95">
        <v>131</v>
      </c>
      <c r="B138" s="95"/>
      <c r="C138" s="80" t="s">
        <v>381</v>
      </c>
      <c r="D138" s="93" t="s">
        <v>198</v>
      </c>
      <c r="E138" s="96">
        <v>1322.1299999999999</v>
      </c>
    </row>
    <row r="139" spans="1:5" ht="12" customHeight="1" x14ac:dyDescent="0.3">
      <c r="A139" s="95">
        <v>132</v>
      </c>
      <c r="B139" s="95"/>
      <c r="C139" s="80" t="s">
        <v>600</v>
      </c>
      <c r="D139" s="93" t="s">
        <v>45</v>
      </c>
      <c r="E139" s="96">
        <v>1312.9600000000003</v>
      </c>
    </row>
    <row r="140" spans="1:5" ht="12" customHeight="1" x14ac:dyDescent="0.3">
      <c r="A140" s="95">
        <v>133</v>
      </c>
      <c r="B140" s="95"/>
      <c r="C140" s="80" t="s">
        <v>590</v>
      </c>
      <c r="D140" s="93" t="s">
        <v>36</v>
      </c>
      <c r="E140" s="96">
        <v>1268.5239999999999</v>
      </c>
    </row>
    <row r="141" spans="1:5" ht="12" customHeight="1" x14ac:dyDescent="0.3">
      <c r="A141" s="95">
        <v>134</v>
      </c>
      <c r="B141" s="95"/>
      <c r="C141" s="80" t="s">
        <v>100</v>
      </c>
      <c r="D141" s="93" t="s">
        <v>630</v>
      </c>
      <c r="E141" s="96">
        <v>1252.5759999999998</v>
      </c>
    </row>
    <row r="142" spans="1:5" ht="12" customHeight="1" x14ac:dyDescent="0.3">
      <c r="A142" s="95">
        <v>135</v>
      </c>
      <c r="B142" s="95"/>
      <c r="C142" s="80" t="s">
        <v>397</v>
      </c>
      <c r="D142" s="93" t="s">
        <v>213</v>
      </c>
      <c r="E142" s="96">
        <v>1216.3919999999998</v>
      </c>
    </row>
    <row r="143" spans="1:5" ht="12" customHeight="1" x14ac:dyDescent="0.3">
      <c r="A143" s="95">
        <v>136</v>
      </c>
      <c r="B143" s="95"/>
      <c r="C143" s="80" t="s">
        <v>560</v>
      </c>
      <c r="D143" s="93" t="s">
        <v>10</v>
      </c>
      <c r="E143" s="96">
        <v>1214.2360000000003</v>
      </c>
    </row>
    <row r="144" spans="1:5" ht="12" customHeight="1" x14ac:dyDescent="0.3">
      <c r="A144" s="95">
        <v>137</v>
      </c>
      <c r="B144" s="95"/>
      <c r="C144" s="80" t="s">
        <v>392</v>
      </c>
      <c r="D144" s="93" t="s">
        <v>208</v>
      </c>
      <c r="E144" s="96">
        <v>1212.2039999999997</v>
      </c>
    </row>
    <row r="145" spans="1:5" ht="12" customHeight="1" x14ac:dyDescent="0.3">
      <c r="A145" s="95">
        <v>138</v>
      </c>
      <c r="B145" s="95"/>
      <c r="C145" s="80" t="s">
        <v>113</v>
      </c>
      <c r="D145" s="93" t="s">
        <v>114</v>
      </c>
      <c r="E145" s="96">
        <v>1192.2619999999999</v>
      </c>
    </row>
    <row r="146" spans="1:5" ht="12" customHeight="1" x14ac:dyDescent="0.3">
      <c r="A146" s="95">
        <v>139</v>
      </c>
      <c r="B146" s="95"/>
      <c r="C146" s="80" t="s">
        <v>117</v>
      </c>
      <c r="D146" s="93" t="s">
        <v>118</v>
      </c>
      <c r="E146" s="96">
        <v>1168.0159999999998</v>
      </c>
    </row>
    <row r="147" spans="1:5" ht="12" customHeight="1" x14ac:dyDescent="0.3">
      <c r="A147" s="95">
        <v>140</v>
      </c>
      <c r="B147" s="95"/>
      <c r="C147" s="80" t="s">
        <v>480</v>
      </c>
      <c r="D147" s="93" t="s">
        <v>291</v>
      </c>
      <c r="E147" s="96">
        <v>1126.9880000000001</v>
      </c>
    </row>
    <row r="148" spans="1:5" ht="12" customHeight="1" x14ac:dyDescent="0.3">
      <c r="A148" s="95">
        <v>141</v>
      </c>
      <c r="B148" s="95"/>
      <c r="C148" s="80" t="s">
        <v>158</v>
      </c>
      <c r="D148" s="93" t="s">
        <v>159</v>
      </c>
      <c r="E148" s="96">
        <v>1123.4279999999997</v>
      </c>
    </row>
    <row r="149" spans="1:5" ht="12" customHeight="1" x14ac:dyDescent="0.3">
      <c r="A149" s="95">
        <v>142</v>
      </c>
      <c r="B149" s="95"/>
      <c r="C149" s="80" t="s">
        <v>468</v>
      </c>
      <c r="D149" s="93" t="s">
        <v>280</v>
      </c>
      <c r="E149" s="96">
        <v>1037.634</v>
      </c>
    </row>
    <row r="150" spans="1:5" ht="12" customHeight="1" x14ac:dyDescent="0.3">
      <c r="A150" s="95">
        <v>143</v>
      </c>
      <c r="B150" s="95"/>
      <c r="C150" s="80" t="s">
        <v>552</v>
      </c>
      <c r="D150" s="93" t="s">
        <v>2</v>
      </c>
      <c r="E150" s="96">
        <v>1033.3200000000002</v>
      </c>
    </row>
    <row r="151" spans="1:5" ht="12" customHeight="1" x14ac:dyDescent="0.3">
      <c r="A151" s="95">
        <v>144</v>
      </c>
      <c r="B151" s="95"/>
      <c r="C151" s="80" t="s">
        <v>436</v>
      </c>
      <c r="D151" s="93" t="s">
        <v>250</v>
      </c>
      <c r="E151" s="96">
        <v>1031.2660000000001</v>
      </c>
    </row>
    <row r="152" spans="1:5" ht="12" customHeight="1" x14ac:dyDescent="0.3">
      <c r="A152" s="95">
        <v>145</v>
      </c>
      <c r="B152" s="95"/>
      <c r="C152" s="80" t="s">
        <v>472</v>
      </c>
      <c r="D152" s="93" t="s">
        <v>284</v>
      </c>
      <c r="E152" s="96">
        <v>1008.6180000000001</v>
      </c>
    </row>
    <row r="153" spans="1:5" ht="12" customHeight="1" x14ac:dyDescent="0.3">
      <c r="A153" s="95">
        <v>146</v>
      </c>
      <c r="B153" s="95"/>
      <c r="C153" s="80" t="s">
        <v>598</v>
      </c>
      <c r="D153" s="93" t="s">
        <v>43</v>
      </c>
      <c r="E153" s="96">
        <v>994.05999999999983</v>
      </c>
    </row>
    <row r="154" spans="1:5" ht="12" customHeight="1" x14ac:dyDescent="0.3">
      <c r="A154" s="95">
        <v>147</v>
      </c>
      <c r="B154" s="95"/>
      <c r="C154" s="80" t="s">
        <v>544</v>
      </c>
      <c r="D154" s="93" t="s">
        <v>345</v>
      </c>
      <c r="E154" s="96">
        <v>978.16399999999999</v>
      </c>
    </row>
    <row r="155" spans="1:5" ht="12" customHeight="1" x14ac:dyDescent="0.3">
      <c r="A155" s="95">
        <v>148</v>
      </c>
      <c r="B155" s="95"/>
      <c r="C155" s="80" t="s">
        <v>557</v>
      </c>
      <c r="D155" s="93" t="s">
        <v>7</v>
      </c>
      <c r="E155" s="96">
        <v>954.63599999999985</v>
      </c>
    </row>
    <row r="156" spans="1:5" ht="12" customHeight="1" x14ac:dyDescent="0.3">
      <c r="A156" s="95">
        <v>149</v>
      </c>
      <c r="B156" s="95"/>
      <c r="C156" s="80" t="s">
        <v>427</v>
      </c>
      <c r="D156" s="93" t="s">
        <v>241</v>
      </c>
      <c r="E156" s="96">
        <v>949.75200000000007</v>
      </c>
    </row>
    <row r="157" spans="1:5" ht="12" customHeight="1" x14ac:dyDescent="0.3">
      <c r="A157" s="95">
        <v>150</v>
      </c>
      <c r="B157" s="95"/>
      <c r="C157" s="80" t="s">
        <v>391</v>
      </c>
      <c r="D157" s="93" t="s">
        <v>207</v>
      </c>
      <c r="E157" s="96">
        <v>932.70799999999974</v>
      </c>
    </row>
    <row r="158" spans="1:5" ht="12" customHeight="1" x14ac:dyDescent="0.3">
      <c r="A158" s="95">
        <v>151</v>
      </c>
      <c r="B158" s="95"/>
      <c r="C158" s="64" t="s">
        <v>469</v>
      </c>
      <c r="D158" s="93" t="s">
        <v>281</v>
      </c>
      <c r="E158" s="96">
        <v>920.33400000000006</v>
      </c>
    </row>
    <row r="159" spans="1:5" ht="12" customHeight="1" x14ac:dyDescent="0.3">
      <c r="A159" s="95">
        <v>152</v>
      </c>
      <c r="B159" s="95"/>
      <c r="C159" s="80" t="s">
        <v>445</v>
      </c>
      <c r="D159" s="93" t="s">
        <v>259</v>
      </c>
      <c r="E159" s="96">
        <v>889.3</v>
      </c>
    </row>
    <row r="160" spans="1:5" ht="12" customHeight="1" x14ac:dyDescent="0.3">
      <c r="A160" s="95">
        <v>153</v>
      </c>
      <c r="B160" s="95"/>
      <c r="C160" s="80" t="s">
        <v>474</v>
      </c>
      <c r="D160" s="93" t="s">
        <v>286</v>
      </c>
      <c r="E160" s="96">
        <v>871.5200000000001</v>
      </c>
    </row>
    <row r="161" spans="1:5" ht="12" customHeight="1" x14ac:dyDescent="0.3">
      <c r="A161" s="95">
        <v>154</v>
      </c>
      <c r="B161" s="95"/>
      <c r="C161" s="80" t="s">
        <v>369</v>
      </c>
      <c r="D161" s="93" t="s">
        <v>188</v>
      </c>
      <c r="E161" s="96">
        <v>857.76599999999996</v>
      </c>
    </row>
    <row r="162" spans="1:5" ht="12" customHeight="1" x14ac:dyDescent="0.3">
      <c r="A162" s="95">
        <v>155</v>
      </c>
      <c r="B162" s="95"/>
      <c r="C162" s="80" t="s">
        <v>534</v>
      </c>
      <c r="D162" s="93" t="s">
        <v>337</v>
      </c>
      <c r="E162" s="96">
        <v>850.93</v>
      </c>
    </row>
    <row r="163" spans="1:5" ht="12" customHeight="1" x14ac:dyDescent="0.3">
      <c r="A163" s="95">
        <v>156</v>
      </c>
      <c r="B163" s="95"/>
      <c r="C163" s="80" t="s">
        <v>618</v>
      </c>
      <c r="D163" s="93" t="s">
        <v>663</v>
      </c>
      <c r="E163" s="96">
        <v>845.24</v>
      </c>
    </row>
    <row r="164" spans="1:5" ht="12" customHeight="1" x14ac:dyDescent="0.3">
      <c r="A164" s="95">
        <v>157</v>
      </c>
      <c r="B164" s="95"/>
      <c r="C164" s="80" t="s">
        <v>101</v>
      </c>
      <c r="D164" s="93" t="s">
        <v>102</v>
      </c>
      <c r="E164" s="96">
        <v>821.94</v>
      </c>
    </row>
    <row r="165" spans="1:5" ht="12" customHeight="1" x14ac:dyDescent="0.3">
      <c r="A165" s="95">
        <v>158</v>
      </c>
      <c r="B165" s="95"/>
      <c r="C165" s="80" t="s">
        <v>501</v>
      </c>
      <c r="D165" s="93" t="s">
        <v>640</v>
      </c>
      <c r="E165" s="96">
        <v>800.16199999999992</v>
      </c>
    </row>
    <row r="166" spans="1:5" ht="12" customHeight="1" x14ac:dyDescent="0.3">
      <c r="A166" s="95">
        <v>159</v>
      </c>
      <c r="B166" s="95"/>
      <c r="C166" s="80" t="s">
        <v>438</v>
      </c>
      <c r="D166" s="93" t="s">
        <v>252</v>
      </c>
      <c r="E166" s="96">
        <v>794.46999999999991</v>
      </c>
    </row>
    <row r="167" spans="1:5" ht="12" customHeight="1" x14ac:dyDescent="0.3">
      <c r="A167" s="95">
        <v>160</v>
      </c>
      <c r="B167" s="95"/>
      <c r="C167" s="80" t="s">
        <v>499</v>
      </c>
      <c r="D167" s="93" t="s">
        <v>638</v>
      </c>
      <c r="E167" s="96">
        <v>783.55</v>
      </c>
    </row>
    <row r="168" spans="1:5" ht="12" customHeight="1" x14ac:dyDescent="0.3">
      <c r="A168" s="95">
        <v>161</v>
      </c>
      <c r="B168" s="95"/>
      <c r="C168" s="80" t="s">
        <v>462</v>
      </c>
      <c r="D168" s="93" t="s">
        <v>635</v>
      </c>
      <c r="E168" s="96">
        <v>783.32600000000002</v>
      </c>
    </row>
    <row r="169" spans="1:5" ht="12" customHeight="1" x14ac:dyDescent="0.3">
      <c r="A169" s="95">
        <v>162</v>
      </c>
      <c r="B169" s="95"/>
      <c r="C169" s="80" t="s">
        <v>603</v>
      </c>
      <c r="D169" s="93" t="s">
        <v>47</v>
      </c>
      <c r="E169" s="96">
        <v>779.60799999999995</v>
      </c>
    </row>
    <row r="170" spans="1:5" ht="12" customHeight="1" x14ac:dyDescent="0.3">
      <c r="A170" s="95">
        <v>163</v>
      </c>
      <c r="B170" s="95"/>
      <c r="C170" s="80" t="s">
        <v>446</v>
      </c>
      <c r="D170" s="93" t="s">
        <v>260</v>
      </c>
      <c r="E170" s="96">
        <v>774.03999999999985</v>
      </c>
    </row>
    <row r="171" spans="1:5" ht="12" customHeight="1" x14ac:dyDescent="0.3">
      <c r="A171" s="95">
        <v>164</v>
      </c>
      <c r="B171" s="95"/>
      <c r="C171" s="80" t="s">
        <v>566</v>
      </c>
      <c r="D171" s="93" t="s">
        <v>648</v>
      </c>
      <c r="E171" s="96">
        <v>754.28600000000006</v>
      </c>
    </row>
    <row r="172" spans="1:5" ht="12" customHeight="1" x14ac:dyDescent="0.3">
      <c r="A172" s="95">
        <v>165</v>
      </c>
      <c r="B172" s="95"/>
      <c r="C172" s="80" t="s">
        <v>443</v>
      </c>
      <c r="D172" s="93" t="s">
        <v>257</v>
      </c>
      <c r="E172" s="96">
        <v>748.78000000000009</v>
      </c>
    </row>
    <row r="173" spans="1:5" ht="12" customHeight="1" x14ac:dyDescent="0.3">
      <c r="A173" s="95">
        <v>166</v>
      </c>
      <c r="B173" s="95"/>
      <c r="C173" s="80" t="s">
        <v>452</v>
      </c>
      <c r="D173" s="93" t="s">
        <v>611</v>
      </c>
      <c r="E173" s="96">
        <v>746.19999999999993</v>
      </c>
    </row>
    <row r="174" spans="1:5" ht="12" customHeight="1" x14ac:dyDescent="0.3">
      <c r="A174" s="95">
        <v>167</v>
      </c>
      <c r="B174" s="95"/>
      <c r="C174" s="80" t="s">
        <v>463</v>
      </c>
      <c r="D174" s="93" t="s">
        <v>275</v>
      </c>
      <c r="E174" s="96">
        <v>738.99599999999998</v>
      </c>
    </row>
    <row r="175" spans="1:5" ht="12" customHeight="1" x14ac:dyDescent="0.3">
      <c r="A175" s="95">
        <v>168</v>
      </c>
      <c r="B175" s="95"/>
      <c r="C175" s="80" t="s">
        <v>471</v>
      </c>
      <c r="D175" s="93" t="s">
        <v>283</v>
      </c>
      <c r="E175" s="96">
        <v>737.55599999999993</v>
      </c>
    </row>
    <row r="176" spans="1:5" ht="12" customHeight="1" x14ac:dyDescent="0.3">
      <c r="A176" s="95">
        <v>169</v>
      </c>
      <c r="B176" s="95"/>
      <c r="C176" s="80" t="s">
        <v>166</v>
      </c>
      <c r="D176" s="93" t="s">
        <v>167</v>
      </c>
      <c r="E176" s="96">
        <v>726.428</v>
      </c>
    </row>
    <row r="177" spans="1:5" ht="12" customHeight="1" x14ac:dyDescent="0.3">
      <c r="A177" s="95">
        <v>170</v>
      </c>
      <c r="B177" s="95"/>
      <c r="C177" s="80" t="s">
        <v>542</v>
      </c>
      <c r="D177" s="93" t="s">
        <v>343</v>
      </c>
      <c r="E177" s="96">
        <v>711.99799999999993</v>
      </c>
    </row>
    <row r="178" spans="1:5" ht="12" customHeight="1" x14ac:dyDescent="0.3">
      <c r="A178" s="95">
        <v>171</v>
      </c>
      <c r="B178" s="95"/>
      <c r="C178" s="80" t="s">
        <v>150</v>
      </c>
      <c r="D178" s="93" t="s">
        <v>151</v>
      </c>
      <c r="E178" s="96">
        <v>683.23199999999997</v>
      </c>
    </row>
    <row r="179" spans="1:5" ht="12" customHeight="1" x14ac:dyDescent="0.3">
      <c r="A179" s="95">
        <v>172</v>
      </c>
      <c r="B179" s="95"/>
      <c r="C179" s="80" t="s">
        <v>458</v>
      </c>
      <c r="D179" s="93" t="s">
        <v>271</v>
      </c>
      <c r="E179" s="96">
        <v>673.02399999999989</v>
      </c>
    </row>
    <row r="180" spans="1:5" ht="12" customHeight="1" x14ac:dyDescent="0.3">
      <c r="A180" s="95">
        <v>173</v>
      </c>
      <c r="B180" s="95"/>
      <c r="C180" s="80" t="s">
        <v>396</v>
      </c>
      <c r="D180" s="93" t="s">
        <v>212</v>
      </c>
      <c r="E180" s="96">
        <v>668.68399999999997</v>
      </c>
    </row>
    <row r="181" spans="1:5" ht="12" customHeight="1" x14ac:dyDescent="0.3">
      <c r="A181" s="95">
        <v>174</v>
      </c>
      <c r="B181" s="95"/>
      <c r="C181" s="80" t="s">
        <v>658</v>
      </c>
      <c r="D181" s="93" t="s">
        <v>659</v>
      </c>
      <c r="E181" s="96">
        <v>665.28</v>
      </c>
    </row>
    <row r="182" spans="1:5" ht="12" customHeight="1" x14ac:dyDescent="0.3">
      <c r="A182" s="95">
        <v>175</v>
      </c>
      <c r="B182" s="95"/>
      <c r="C182" s="80" t="s">
        <v>395</v>
      </c>
      <c r="D182" s="93" t="s">
        <v>211</v>
      </c>
      <c r="E182" s="96">
        <v>653.23799999999994</v>
      </c>
    </row>
    <row r="183" spans="1:5" ht="12" customHeight="1" x14ac:dyDescent="0.3">
      <c r="A183" s="95">
        <v>176</v>
      </c>
      <c r="B183" s="95"/>
      <c r="C183" s="80" t="s">
        <v>512</v>
      </c>
      <c r="D183" s="93" t="s">
        <v>316</v>
      </c>
      <c r="E183" s="96">
        <v>649.39400000000012</v>
      </c>
    </row>
    <row r="184" spans="1:5" ht="12" customHeight="1" x14ac:dyDescent="0.3">
      <c r="A184" s="95">
        <v>177</v>
      </c>
      <c r="B184" s="95"/>
      <c r="C184" s="80" t="s">
        <v>594</v>
      </c>
      <c r="D184" s="93" t="s">
        <v>39</v>
      </c>
      <c r="E184" s="96">
        <v>647.62</v>
      </c>
    </row>
    <row r="185" spans="1:5" ht="12" customHeight="1" x14ac:dyDescent="0.3">
      <c r="A185" s="95">
        <v>178</v>
      </c>
      <c r="B185" s="95"/>
      <c r="C185" s="80" t="s">
        <v>94</v>
      </c>
      <c r="D185" s="93" t="s">
        <v>95</v>
      </c>
      <c r="E185" s="96">
        <v>645.24800000000005</v>
      </c>
    </row>
    <row r="186" spans="1:5" ht="12" customHeight="1" x14ac:dyDescent="0.3">
      <c r="A186" s="95">
        <v>179</v>
      </c>
      <c r="B186" s="95"/>
      <c r="C186" s="80" t="s">
        <v>154</v>
      </c>
      <c r="D186" s="93" t="s">
        <v>155</v>
      </c>
      <c r="E186" s="96">
        <v>636.58000000000004</v>
      </c>
    </row>
    <row r="187" spans="1:5" ht="12" customHeight="1" x14ac:dyDescent="0.3">
      <c r="A187" s="95">
        <v>180</v>
      </c>
      <c r="B187" s="95"/>
      <c r="C187" s="80" t="s">
        <v>442</v>
      </c>
      <c r="D187" s="93" t="s">
        <v>256</v>
      </c>
      <c r="E187" s="96">
        <v>620.25400000000002</v>
      </c>
    </row>
    <row r="188" spans="1:5" ht="12" customHeight="1" x14ac:dyDescent="0.3">
      <c r="A188" s="95">
        <v>181</v>
      </c>
      <c r="B188" s="95"/>
      <c r="C188" s="80" t="s">
        <v>376</v>
      </c>
      <c r="D188" s="93" t="s">
        <v>194</v>
      </c>
      <c r="E188" s="96">
        <v>607.12799999999993</v>
      </c>
    </row>
    <row r="189" spans="1:5" ht="12" customHeight="1" x14ac:dyDescent="0.3">
      <c r="A189" s="95">
        <v>182</v>
      </c>
      <c r="B189" s="95"/>
      <c r="C189" s="80" t="s">
        <v>379</v>
      </c>
      <c r="D189" s="93" t="s">
        <v>197</v>
      </c>
      <c r="E189" s="96">
        <v>599.50599999999997</v>
      </c>
    </row>
    <row r="190" spans="1:5" ht="12" customHeight="1" x14ac:dyDescent="0.3">
      <c r="A190" s="95">
        <v>183</v>
      </c>
      <c r="B190" s="95"/>
      <c r="C190" s="80" t="s">
        <v>651</v>
      </c>
      <c r="D190" s="93" t="s">
        <v>661</v>
      </c>
      <c r="E190" s="96">
        <v>597.44000000000017</v>
      </c>
    </row>
    <row r="191" spans="1:5" ht="12" customHeight="1" x14ac:dyDescent="0.3">
      <c r="A191" s="95">
        <v>184</v>
      </c>
      <c r="B191" s="95"/>
      <c r="C191" s="80" t="s">
        <v>537</v>
      </c>
      <c r="D191" s="93" t="s">
        <v>339</v>
      </c>
      <c r="E191" s="96">
        <v>593.53600000000006</v>
      </c>
    </row>
    <row r="192" spans="1:5" ht="12" customHeight="1" x14ac:dyDescent="0.3">
      <c r="A192" s="95">
        <v>185</v>
      </c>
      <c r="B192" s="95"/>
      <c r="C192" s="80" t="s">
        <v>107</v>
      </c>
      <c r="D192" s="93" t="s">
        <v>108</v>
      </c>
      <c r="E192" s="96">
        <v>587.75599999999997</v>
      </c>
    </row>
    <row r="193" spans="1:5" ht="12" customHeight="1" x14ac:dyDescent="0.3">
      <c r="A193" s="95">
        <v>186</v>
      </c>
      <c r="B193" s="95"/>
      <c r="C193" s="80" t="s">
        <v>440</v>
      </c>
      <c r="D193" s="93" t="s">
        <v>254</v>
      </c>
      <c r="E193" s="96">
        <v>585.452</v>
      </c>
    </row>
    <row r="194" spans="1:5" ht="12" customHeight="1" x14ac:dyDescent="0.3">
      <c r="A194" s="95">
        <v>187</v>
      </c>
      <c r="B194" s="95"/>
      <c r="C194" s="80" t="s">
        <v>558</v>
      </c>
      <c r="D194" s="93" t="s">
        <v>8</v>
      </c>
      <c r="E194" s="96">
        <v>585.36</v>
      </c>
    </row>
    <row r="195" spans="1:5" ht="12" customHeight="1" x14ac:dyDescent="0.3">
      <c r="A195" s="95">
        <v>188</v>
      </c>
      <c r="B195" s="95"/>
      <c r="C195" s="80" t="s">
        <v>426</v>
      </c>
      <c r="D195" s="93" t="s">
        <v>240</v>
      </c>
      <c r="E195" s="96">
        <v>550.79999999999995</v>
      </c>
    </row>
    <row r="196" spans="1:5" ht="12" customHeight="1" x14ac:dyDescent="0.3">
      <c r="A196" s="95">
        <v>189</v>
      </c>
      <c r="B196" s="95"/>
      <c r="C196" s="80" t="s">
        <v>580</v>
      </c>
      <c r="D196" s="93" t="s">
        <v>27</v>
      </c>
      <c r="E196" s="96">
        <v>532.28</v>
      </c>
    </row>
    <row r="197" spans="1:5" ht="12" customHeight="1" x14ac:dyDescent="0.3">
      <c r="A197" s="95">
        <v>190</v>
      </c>
      <c r="B197" s="95"/>
      <c r="C197" s="80" t="s">
        <v>371</v>
      </c>
      <c r="D197" s="93" t="s">
        <v>189</v>
      </c>
      <c r="E197" s="96">
        <v>525.68599999999992</v>
      </c>
    </row>
    <row r="198" spans="1:5" ht="12" customHeight="1" x14ac:dyDescent="0.3">
      <c r="A198" s="95">
        <v>191</v>
      </c>
      <c r="B198" s="95"/>
      <c r="C198" s="80" t="s">
        <v>657</v>
      </c>
      <c r="D198" s="93" t="s">
        <v>706</v>
      </c>
      <c r="E198" s="96">
        <v>521.6</v>
      </c>
    </row>
    <row r="199" spans="1:5" ht="12" customHeight="1" x14ac:dyDescent="0.3">
      <c r="A199" s="95">
        <v>192</v>
      </c>
      <c r="B199" s="95"/>
      <c r="C199" s="80" t="s">
        <v>589</v>
      </c>
      <c r="D199" s="93" t="s">
        <v>35</v>
      </c>
      <c r="E199" s="96">
        <v>521.20000000000005</v>
      </c>
    </row>
    <row r="200" spans="1:5" ht="12" customHeight="1" x14ac:dyDescent="0.3">
      <c r="A200" s="95">
        <v>193</v>
      </c>
      <c r="B200" s="95"/>
      <c r="C200" s="80" t="s">
        <v>671</v>
      </c>
      <c r="D200" s="93" t="s">
        <v>672</v>
      </c>
      <c r="E200" s="96">
        <v>521.13599999999997</v>
      </c>
    </row>
    <row r="201" spans="1:5" ht="12" customHeight="1" x14ac:dyDescent="0.3">
      <c r="A201" s="95">
        <v>194</v>
      </c>
      <c r="B201" s="95"/>
      <c r="C201" s="80" t="s">
        <v>361</v>
      </c>
      <c r="D201" s="93" t="s">
        <v>180</v>
      </c>
      <c r="E201" s="96">
        <v>513.12400000000002</v>
      </c>
    </row>
    <row r="202" spans="1:5" ht="12" customHeight="1" x14ac:dyDescent="0.3">
      <c r="A202" s="95">
        <v>195</v>
      </c>
      <c r="B202" s="95"/>
      <c r="C202" s="80" t="s">
        <v>388</v>
      </c>
      <c r="D202" s="93" t="s">
        <v>204</v>
      </c>
      <c r="E202" s="96">
        <v>509.71199999999999</v>
      </c>
    </row>
    <row r="203" spans="1:5" ht="12" customHeight="1" x14ac:dyDescent="0.3">
      <c r="A203" s="95">
        <v>196</v>
      </c>
      <c r="B203" s="95"/>
      <c r="C203" s="80" t="s">
        <v>473</v>
      </c>
      <c r="D203" s="93" t="s">
        <v>285</v>
      </c>
      <c r="E203" s="96">
        <v>497.28999999999996</v>
      </c>
    </row>
    <row r="204" spans="1:5" ht="12" customHeight="1" x14ac:dyDescent="0.3">
      <c r="A204" s="95">
        <v>197</v>
      </c>
      <c r="B204" s="95"/>
      <c r="C204" s="80" t="s">
        <v>502</v>
      </c>
      <c r="D204" s="93" t="s">
        <v>309</v>
      </c>
      <c r="E204" s="96">
        <v>482.82</v>
      </c>
    </row>
    <row r="205" spans="1:5" ht="12" customHeight="1" x14ac:dyDescent="0.3">
      <c r="A205" s="95">
        <v>198</v>
      </c>
      <c r="B205" s="95"/>
      <c r="C205" s="80" t="s">
        <v>550</v>
      </c>
      <c r="D205" s="93" t="s">
        <v>0</v>
      </c>
      <c r="E205" s="96">
        <v>474.82799999999997</v>
      </c>
    </row>
    <row r="206" spans="1:5" ht="12" customHeight="1" x14ac:dyDescent="0.3">
      <c r="A206" s="95">
        <v>199</v>
      </c>
      <c r="B206" s="95"/>
      <c r="C206" s="80" t="s">
        <v>127</v>
      </c>
      <c r="D206" s="93" t="s">
        <v>128</v>
      </c>
      <c r="E206" s="96">
        <v>459.96400000000006</v>
      </c>
    </row>
    <row r="207" spans="1:5" ht="12" customHeight="1" x14ac:dyDescent="0.3">
      <c r="A207" s="95">
        <v>200</v>
      </c>
      <c r="B207" s="95"/>
      <c r="C207" s="80" t="s">
        <v>506</v>
      </c>
      <c r="D207" s="93" t="s">
        <v>311</v>
      </c>
      <c r="E207" s="96">
        <v>457.50200000000001</v>
      </c>
    </row>
    <row r="208" spans="1:5" ht="12" customHeight="1" x14ac:dyDescent="0.3">
      <c r="A208" s="95">
        <v>201</v>
      </c>
      <c r="B208" s="95"/>
      <c r="C208" s="80" t="s">
        <v>607</v>
      </c>
      <c r="D208" s="93" t="s">
        <v>608</v>
      </c>
      <c r="E208" s="96">
        <v>456.13800000000009</v>
      </c>
    </row>
    <row r="209" spans="1:5" ht="12" customHeight="1" x14ac:dyDescent="0.3">
      <c r="A209" s="95">
        <v>202</v>
      </c>
      <c r="B209" s="95"/>
      <c r="C209" s="80" t="s">
        <v>669</v>
      </c>
      <c r="D209" s="93" t="s">
        <v>670</v>
      </c>
      <c r="E209" s="96">
        <v>443</v>
      </c>
    </row>
    <row r="210" spans="1:5" ht="12" customHeight="1" x14ac:dyDescent="0.3">
      <c r="A210" s="95">
        <v>203</v>
      </c>
      <c r="B210" s="95"/>
      <c r="C210" s="80" t="s">
        <v>524</v>
      </c>
      <c r="D210" s="93" t="s">
        <v>328</v>
      </c>
      <c r="E210" s="96">
        <v>428.88399999999996</v>
      </c>
    </row>
    <row r="211" spans="1:5" ht="12" customHeight="1" x14ac:dyDescent="0.3">
      <c r="A211" s="95">
        <v>204</v>
      </c>
      <c r="B211" s="95"/>
      <c r="C211" s="80" t="s">
        <v>475</v>
      </c>
      <c r="D211" s="93" t="s">
        <v>287</v>
      </c>
      <c r="E211" s="96">
        <v>428.74400000000009</v>
      </c>
    </row>
    <row r="212" spans="1:5" ht="12" customHeight="1" x14ac:dyDescent="0.3">
      <c r="A212" s="95">
        <v>205</v>
      </c>
      <c r="B212" s="95"/>
      <c r="C212" s="80" t="s">
        <v>507</v>
      </c>
      <c r="D212" s="93" t="s">
        <v>312</v>
      </c>
      <c r="E212" s="96">
        <v>413.83199999999999</v>
      </c>
    </row>
    <row r="213" spans="1:5" ht="12" customHeight="1" x14ac:dyDescent="0.3">
      <c r="A213" s="95">
        <v>206</v>
      </c>
      <c r="B213" s="95"/>
      <c r="C213" s="80" t="s">
        <v>620</v>
      </c>
      <c r="D213" s="93" t="s">
        <v>613</v>
      </c>
      <c r="E213" s="96">
        <v>408.24399999999997</v>
      </c>
    </row>
    <row r="214" spans="1:5" ht="12" customHeight="1" x14ac:dyDescent="0.3">
      <c r="A214" s="95">
        <v>207</v>
      </c>
      <c r="B214" s="95"/>
      <c r="C214" s="80" t="s">
        <v>111</v>
      </c>
      <c r="D214" s="93" t="s">
        <v>112</v>
      </c>
      <c r="E214" s="96">
        <v>400.64600000000002</v>
      </c>
    </row>
    <row r="215" spans="1:5" ht="12" customHeight="1" x14ac:dyDescent="0.3">
      <c r="A215" s="95">
        <v>208</v>
      </c>
      <c r="B215" s="95"/>
      <c r="C215" s="80" t="s">
        <v>481</v>
      </c>
      <c r="D215" s="93" t="s">
        <v>292</v>
      </c>
      <c r="E215" s="96">
        <v>396.7399999999999</v>
      </c>
    </row>
    <row r="216" spans="1:5" ht="12" customHeight="1" x14ac:dyDescent="0.3">
      <c r="A216" s="95">
        <v>209</v>
      </c>
      <c r="B216" s="95"/>
      <c r="C216" s="80" t="s">
        <v>441</v>
      </c>
      <c r="D216" s="93" t="s">
        <v>255</v>
      </c>
      <c r="E216" s="96">
        <v>393.55400000000003</v>
      </c>
    </row>
    <row r="217" spans="1:5" ht="12" customHeight="1" x14ac:dyDescent="0.3">
      <c r="A217" s="95">
        <v>210</v>
      </c>
      <c r="B217" s="95"/>
      <c r="C217" s="80" t="s">
        <v>561</v>
      </c>
      <c r="D217" s="93" t="s">
        <v>11</v>
      </c>
      <c r="E217" s="96">
        <v>390.39600000000002</v>
      </c>
    </row>
    <row r="218" spans="1:5" ht="12" customHeight="1" x14ac:dyDescent="0.3">
      <c r="A218" s="95">
        <v>211</v>
      </c>
      <c r="B218" s="95"/>
      <c r="C218" s="80" t="s">
        <v>123</v>
      </c>
      <c r="D218" s="93" t="s">
        <v>124</v>
      </c>
      <c r="E218" s="96">
        <v>383.14399999999995</v>
      </c>
    </row>
    <row r="219" spans="1:5" ht="12" customHeight="1" x14ac:dyDescent="0.3">
      <c r="A219" s="95">
        <v>212</v>
      </c>
      <c r="B219" s="95"/>
      <c r="C219" s="80" t="s">
        <v>90</v>
      </c>
      <c r="D219" s="93" t="s">
        <v>91</v>
      </c>
      <c r="E219" s="96">
        <v>382.13000000000005</v>
      </c>
    </row>
    <row r="220" spans="1:5" ht="12" customHeight="1" x14ac:dyDescent="0.3">
      <c r="A220" s="95">
        <v>213</v>
      </c>
      <c r="B220" s="95"/>
      <c r="C220" s="80" t="s">
        <v>616</v>
      </c>
      <c r="D220" s="93" t="s">
        <v>662</v>
      </c>
      <c r="E220" s="96">
        <v>361.4</v>
      </c>
    </row>
    <row r="221" spans="1:5" ht="12" customHeight="1" x14ac:dyDescent="0.3">
      <c r="A221" s="95">
        <v>214</v>
      </c>
      <c r="B221" s="95"/>
      <c r="C221" s="80" t="s">
        <v>366</v>
      </c>
      <c r="D221" s="93" t="s">
        <v>185</v>
      </c>
      <c r="E221" s="96">
        <v>354.86600000000004</v>
      </c>
    </row>
    <row r="222" spans="1:5" ht="12" customHeight="1" x14ac:dyDescent="0.3">
      <c r="A222" s="95">
        <v>215</v>
      </c>
      <c r="B222" s="95"/>
      <c r="C222" s="80" t="s">
        <v>444</v>
      </c>
      <c r="D222" s="93" t="s">
        <v>258</v>
      </c>
      <c r="E222" s="96">
        <v>351.39400000000001</v>
      </c>
    </row>
    <row r="223" spans="1:5" ht="12" customHeight="1" x14ac:dyDescent="0.3">
      <c r="A223" s="95">
        <v>216</v>
      </c>
      <c r="B223" s="95"/>
      <c r="C223" s="80" t="s">
        <v>543</v>
      </c>
      <c r="D223" s="93" t="s">
        <v>344</v>
      </c>
      <c r="E223" s="96">
        <v>349.392</v>
      </c>
    </row>
    <row r="224" spans="1:5" ht="12" customHeight="1" x14ac:dyDescent="0.3">
      <c r="A224" s="95">
        <v>217</v>
      </c>
      <c r="B224" s="95"/>
      <c r="C224" s="80" t="s">
        <v>449</v>
      </c>
      <c r="D224" s="93" t="s">
        <v>263</v>
      </c>
      <c r="E224" s="96">
        <v>342.51799999999997</v>
      </c>
    </row>
    <row r="225" spans="1:5" ht="12" customHeight="1" x14ac:dyDescent="0.3">
      <c r="A225" s="95">
        <v>218</v>
      </c>
      <c r="B225" s="95"/>
      <c r="C225" s="80" t="s">
        <v>478</v>
      </c>
      <c r="D225" s="93" t="s">
        <v>289</v>
      </c>
      <c r="E225" s="96">
        <v>340.64800000000002</v>
      </c>
    </row>
    <row r="226" spans="1:5" ht="12" customHeight="1" x14ac:dyDescent="0.3">
      <c r="A226" s="95">
        <v>219</v>
      </c>
      <c r="B226" s="95"/>
      <c r="C226" s="80" t="s">
        <v>465</v>
      </c>
      <c r="D226" s="93" t="s">
        <v>277</v>
      </c>
      <c r="E226" s="96">
        <v>329.06</v>
      </c>
    </row>
    <row r="227" spans="1:5" ht="12" customHeight="1" x14ac:dyDescent="0.3">
      <c r="A227" s="95">
        <v>220</v>
      </c>
      <c r="B227" s="95"/>
      <c r="C227" s="80" t="s">
        <v>389</v>
      </c>
      <c r="D227" s="93" t="s">
        <v>205</v>
      </c>
      <c r="E227" s="96">
        <v>319.53199999999998</v>
      </c>
    </row>
    <row r="228" spans="1:5" ht="12" customHeight="1" x14ac:dyDescent="0.3">
      <c r="A228" s="95">
        <v>221</v>
      </c>
      <c r="B228" s="95"/>
      <c r="C228" s="80" t="s">
        <v>148</v>
      </c>
      <c r="D228" s="93" t="s">
        <v>149</v>
      </c>
      <c r="E228" s="96">
        <v>317.59999999999997</v>
      </c>
    </row>
    <row r="229" spans="1:5" ht="12" customHeight="1" x14ac:dyDescent="0.3">
      <c r="A229" s="95">
        <v>222</v>
      </c>
      <c r="B229" s="95"/>
      <c r="C229" s="80" t="s">
        <v>380</v>
      </c>
      <c r="D229" s="93" t="s">
        <v>633</v>
      </c>
      <c r="E229" s="96">
        <v>308.63</v>
      </c>
    </row>
    <row r="230" spans="1:5" ht="12" customHeight="1" x14ac:dyDescent="0.3">
      <c r="A230" s="95">
        <v>223</v>
      </c>
      <c r="B230" s="95"/>
      <c r="C230" s="80" t="s">
        <v>477</v>
      </c>
      <c r="D230" s="93" t="s">
        <v>636</v>
      </c>
      <c r="E230" s="96">
        <v>297.83400000000006</v>
      </c>
    </row>
    <row r="231" spans="1:5" ht="12" customHeight="1" x14ac:dyDescent="0.3">
      <c r="A231" s="95">
        <v>224</v>
      </c>
      <c r="B231" s="95"/>
      <c r="C231" s="80" t="s">
        <v>174</v>
      </c>
      <c r="D231" s="93" t="s">
        <v>175</v>
      </c>
      <c r="E231" s="96">
        <v>282.65000000000003</v>
      </c>
    </row>
    <row r="232" spans="1:5" ht="12" customHeight="1" x14ac:dyDescent="0.3">
      <c r="A232" s="95">
        <v>225</v>
      </c>
      <c r="B232" s="95"/>
      <c r="C232" s="80" t="s">
        <v>447</v>
      </c>
      <c r="D232" s="93" t="s">
        <v>261</v>
      </c>
      <c r="E232" s="96">
        <v>277.83600000000001</v>
      </c>
    </row>
    <row r="233" spans="1:5" ht="12" customHeight="1" x14ac:dyDescent="0.3">
      <c r="A233" s="95">
        <v>226</v>
      </c>
      <c r="B233" s="95"/>
      <c r="C233" s="80" t="s">
        <v>695</v>
      </c>
      <c r="D233" s="93" t="s">
        <v>704</v>
      </c>
      <c r="E233" s="96">
        <v>275.39999999999998</v>
      </c>
    </row>
    <row r="234" spans="1:5" ht="12" customHeight="1" x14ac:dyDescent="0.3">
      <c r="A234" s="95">
        <v>227</v>
      </c>
      <c r="B234" s="95"/>
      <c r="C234" s="80" t="s">
        <v>546</v>
      </c>
      <c r="D234" s="93" t="s">
        <v>347</v>
      </c>
      <c r="E234" s="96">
        <v>270.63200000000001</v>
      </c>
    </row>
    <row r="235" spans="1:5" ht="12" customHeight="1" x14ac:dyDescent="0.3">
      <c r="A235" s="95">
        <v>228</v>
      </c>
      <c r="B235" s="95"/>
      <c r="C235" s="80" t="s">
        <v>689</v>
      </c>
      <c r="D235" s="93" t="s">
        <v>705</v>
      </c>
      <c r="E235" s="96">
        <v>264.60000000000002</v>
      </c>
    </row>
    <row r="236" spans="1:5" ht="12" customHeight="1" x14ac:dyDescent="0.3">
      <c r="A236" s="95">
        <v>229</v>
      </c>
      <c r="B236" s="95"/>
      <c r="C236" s="80" t="s">
        <v>424</v>
      </c>
      <c r="D236" s="93" t="s">
        <v>238</v>
      </c>
      <c r="E236" s="96">
        <v>258.524</v>
      </c>
    </row>
    <row r="237" spans="1:5" ht="12" customHeight="1" x14ac:dyDescent="0.3">
      <c r="A237" s="95">
        <v>230</v>
      </c>
      <c r="B237" s="95"/>
      <c r="C237" s="80" t="s">
        <v>567</v>
      </c>
      <c r="D237" s="93" t="s">
        <v>16</v>
      </c>
      <c r="E237" s="96">
        <v>257.584</v>
      </c>
    </row>
    <row r="238" spans="1:5" ht="12" customHeight="1" x14ac:dyDescent="0.3">
      <c r="A238" s="95">
        <v>231</v>
      </c>
      <c r="B238" s="95"/>
      <c r="C238" s="80" t="s">
        <v>551</v>
      </c>
      <c r="D238" s="93" t="s">
        <v>1</v>
      </c>
      <c r="E238" s="96">
        <v>242.53400000000002</v>
      </c>
    </row>
    <row r="239" spans="1:5" ht="12" customHeight="1" x14ac:dyDescent="0.3">
      <c r="A239" s="95">
        <v>232</v>
      </c>
      <c r="B239" s="95"/>
      <c r="C239" s="80" t="s">
        <v>456</v>
      </c>
      <c r="D239" s="93" t="s">
        <v>269</v>
      </c>
      <c r="E239" s="96">
        <v>242.40799999999999</v>
      </c>
    </row>
    <row r="240" spans="1:5" ht="12" customHeight="1" x14ac:dyDescent="0.3">
      <c r="A240" s="95">
        <v>233</v>
      </c>
      <c r="B240" s="95"/>
      <c r="C240" s="80" t="s">
        <v>482</v>
      </c>
      <c r="D240" s="93" t="s">
        <v>293</v>
      </c>
      <c r="E240" s="96">
        <v>241.05</v>
      </c>
    </row>
    <row r="241" spans="1:5" ht="12" customHeight="1" x14ac:dyDescent="0.3">
      <c r="A241" s="95">
        <v>234</v>
      </c>
      <c r="B241" s="95"/>
      <c r="C241" s="80" t="s">
        <v>565</v>
      </c>
      <c r="D241" s="93" t="s">
        <v>15</v>
      </c>
      <c r="E241" s="96">
        <v>234.61599999999999</v>
      </c>
    </row>
    <row r="242" spans="1:5" ht="12" customHeight="1" x14ac:dyDescent="0.3">
      <c r="A242" s="95">
        <v>235</v>
      </c>
      <c r="B242" s="95"/>
      <c r="C242" s="80" t="s">
        <v>568</v>
      </c>
      <c r="D242" s="93" t="s">
        <v>17</v>
      </c>
      <c r="E242" s="96">
        <v>233.24600000000004</v>
      </c>
    </row>
    <row r="243" spans="1:5" ht="12" customHeight="1" x14ac:dyDescent="0.3">
      <c r="A243" s="95">
        <v>236</v>
      </c>
      <c r="B243" s="95"/>
      <c r="C243" s="80" t="s">
        <v>460</v>
      </c>
      <c r="D243" s="93" t="s">
        <v>273</v>
      </c>
      <c r="E243" s="96">
        <v>230.40599999999998</v>
      </c>
    </row>
    <row r="244" spans="1:5" ht="12" customHeight="1" x14ac:dyDescent="0.3">
      <c r="A244" s="95">
        <v>237</v>
      </c>
      <c r="B244" s="95"/>
      <c r="C244" s="80" t="s">
        <v>470</v>
      </c>
      <c r="D244" s="93" t="s">
        <v>282</v>
      </c>
      <c r="E244" s="96">
        <v>226.96199999999999</v>
      </c>
    </row>
    <row r="245" spans="1:5" ht="12" customHeight="1" x14ac:dyDescent="0.3">
      <c r="A245" s="95">
        <v>238</v>
      </c>
      <c r="B245" s="95"/>
      <c r="C245" s="80" t="s">
        <v>683</v>
      </c>
      <c r="D245" s="93" t="s">
        <v>691</v>
      </c>
      <c r="E245" s="96">
        <v>214.25200000000001</v>
      </c>
    </row>
    <row r="246" spans="1:5" ht="12" customHeight="1" x14ac:dyDescent="0.3">
      <c r="A246" s="95">
        <v>239</v>
      </c>
      <c r="B246" s="95"/>
      <c r="C246" s="80" t="s">
        <v>459</v>
      </c>
      <c r="D246" s="93" t="s">
        <v>272</v>
      </c>
      <c r="E246" s="96">
        <v>210.6</v>
      </c>
    </row>
    <row r="247" spans="1:5" ht="12" customHeight="1" x14ac:dyDescent="0.3">
      <c r="A247" s="95">
        <v>240</v>
      </c>
      <c r="B247" s="95"/>
      <c r="C247" s="80" t="s">
        <v>358</v>
      </c>
      <c r="D247" s="93" t="s">
        <v>177</v>
      </c>
      <c r="E247" s="96">
        <v>210.512</v>
      </c>
    </row>
    <row r="248" spans="1:5" ht="12" customHeight="1" x14ac:dyDescent="0.3">
      <c r="A248" s="95">
        <v>241</v>
      </c>
      <c r="B248" s="95"/>
      <c r="C248" s="80" t="s">
        <v>431</v>
      </c>
      <c r="D248" s="93" t="s">
        <v>245</v>
      </c>
      <c r="E248" s="96">
        <v>199.46600000000001</v>
      </c>
    </row>
    <row r="249" spans="1:5" ht="12" customHeight="1" x14ac:dyDescent="0.3">
      <c r="A249" s="95">
        <v>242</v>
      </c>
      <c r="B249" s="95"/>
      <c r="C249" s="80" t="s">
        <v>384</v>
      </c>
      <c r="D249" s="93" t="s">
        <v>634</v>
      </c>
      <c r="E249" s="96">
        <v>198.44200000000001</v>
      </c>
    </row>
    <row r="250" spans="1:5" ht="12" customHeight="1" x14ac:dyDescent="0.3">
      <c r="A250" s="95">
        <v>243</v>
      </c>
      <c r="B250" s="95"/>
      <c r="C250" s="80" t="s">
        <v>455</v>
      </c>
      <c r="D250" s="93" t="s">
        <v>268</v>
      </c>
      <c r="E250" s="96">
        <v>197.84</v>
      </c>
    </row>
    <row r="251" spans="1:5" ht="12" customHeight="1" x14ac:dyDescent="0.3">
      <c r="A251" s="95">
        <v>244</v>
      </c>
      <c r="B251" s="95"/>
      <c r="C251" s="80" t="s">
        <v>578</v>
      </c>
      <c r="D251" s="93" t="s">
        <v>25</v>
      </c>
      <c r="E251" s="96">
        <v>189.74600000000001</v>
      </c>
    </row>
    <row r="252" spans="1:5" ht="12" customHeight="1" x14ac:dyDescent="0.3">
      <c r="A252" s="95">
        <v>245</v>
      </c>
      <c r="B252" s="95"/>
      <c r="C252" s="80" t="s">
        <v>500</v>
      </c>
      <c r="D252" s="93" t="s">
        <v>639</v>
      </c>
      <c r="E252" s="96">
        <v>186.78800000000001</v>
      </c>
    </row>
    <row r="253" spans="1:5" ht="12" customHeight="1" x14ac:dyDescent="0.3">
      <c r="A253" s="95">
        <v>246</v>
      </c>
      <c r="B253" s="95"/>
      <c r="C253" s="80" t="s">
        <v>383</v>
      </c>
      <c r="D253" s="93" t="s">
        <v>200</v>
      </c>
      <c r="E253" s="96">
        <v>184.89799999999997</v>
      </c>
    </row>
    <row r="254" spans="1:5" ht="12" customHeight="1" x14ac:dyDescent="0.3">
      <c r="A254" s="95">
        <v>247</v>
      </c>
      <c r="B254" s="95"/>
      <c r="C254" s="80" t="s">
        <v>437</v>
      </c>
      <c r="D254" s="93" t="s">
        <v>251</v>
      </c>
      <c r="E254" s="96">
        <v>182.51400000000001</v>
      </c>
    </row>
    <row r="255" spans="1:5" ht="12" customHeight="1" x14ac:dyDescent="0.3">
      <c r="A255" s="95">
        <v>248</v>
      </c>
      <c r="B255" s="95"/>
      <c r="C255" s="80" t="s">
        <v>466</v>
      </c>
      <c r="D255" s="93" t="s">
        <v>278</v>
      </c>
      <c r="E255" s="96">
        <v>182.4</v>
      </c>
    </row>
    <row r="256" spans="1:5" ht="12" customHeight="1" x14ac:dyDescent="0.3">
      <c r="A256" s="95">
        <v>249</v>
      </c>
      <c r="B256" s="95"/>
      <c r="C256" s="80" t="s">
        <v>370</v>
      </c>
      <c r="D256" s="93" t="s">
        <v>632</v>
      </c>
      <c r="E256" s="96">
        <v>182.11800000000002</v>
      </c>
    </row>
    <row r="257" spans="1:5" ht="12" customHeight="1" x14ac:dyDescent="0.3">
      <c r="A257" s="95">
        <v>250</v>
      </c>
      <c r="B257" s="95"/>
      <c r="C257" s="80" t="s">
        <v>360</v>
      </c>
      <c r="D257" s="93" t="s">
        <v>179</v>
      </c>
      <c r="E257" s="96">
        <v>180.7</v>
      </c>
    </row>
    <row r="258" spans="1:5" ht="12" customHeight="1" x14ac:dyDescent="0.3">
      <c r="A258" s="95">
        <v>251</v>
      </c>
      <c r="B258" s="95"/>
      <c r="C258" s="80" t="s">
        <v>581</v>
      </c>
      <c r="D258" s="93" t="s">
        <v>28</v>
      </c>
      <c r="E258" s="96">
        <v>177.10599999999999</v>
      </c>
    </row>
    <row r="259" spans="1:5" ht="12" customHeight="1" x14ac:dyDescent="0.3">
      <c r="A259" s="95">
        <v>252</v>
      </c>
      <c r="B259" s="95"/>
      <c r="C259" s="80" t="s">
        <v>697</v>
      </c>
      <c r="D259" s="93" t="s">
        <v>698</v>
      </c>
      <c r="E259" s="96">
        <v>176.78400000000002</v>
      </c>
    </row>
    <row r="260" spans="1:5" ht="12" customHeight="1" x14ac:dyDescent="0.3">
      <c r="A260" s="95">
        <v>253</v>
      </c>
      <c r="B260" s="95"/>
      <c r="C260" s="80" t="s">
        <v>387</v>
      </c>
      <c r="D260" s="93" t="s">
        <v>203</v>
      </c>
      <c r="E260" s="96">
        <v>176.11</v>
      </c>
    </row>
    <row r="261" spans="1:5" ht="12" customHeight="1" x14ac:dyDescent="0.3">
      <c r="A261" s="95">
        <v>254</v>
      </c>
      <c r="B261" s="95"/>
      <c r="C261" s="80" t="s">
        <v>136</v>
      </c>
      <c r="D261" s="93" t="s">
        <v>137</v>
      </c>
      <c r="E261" s="96">
        <v>172.66</v>
      </c>
    </row>
    <row r="262" spans="1:5" ht="12" customHeight="1" x14ac:dyDescent="0.3">
      <c r="A262" s="95">
        <v>255</v>
      </c>
      <c r="B262" s="95"/>
      <c r="C262" s="64" t="s">
        <v>486</v>
      </c>
      <c r="D262" s="40" t="s">
        <v>297</v>
      </c>
      <c r="E262" s="96">
        <v>169.4</v>
      </c>
    </row>
    <row r="263" spans="1:5" ht="12" customHeight="1" x14ac:dyDescent="0.3">
      <c r="A263" s="95">
        <v>256</v>
      </c>
      <c r="B263" s="95"/>
      <c r="C263" s="80" t="s">
        <v>385</v>
      </c>
      <c r="D263" s="93" t="s">
        <v>201</v>
      </c>
      <c r="E263" s="96">
        <v>163.1</v>
      </c>
    </row>
    <row r="264" spans="1:5" ht="12" customHeight="1" x14ac:dyDescent="0.3">
      <c r="A264" s="95">
        <v>257</v>
      </c>
      <c r="B264" s="95"/>
      <c r="C264" s="80" t="s">
        <v>619</v>
      </c>
      <c r="D264" s="93" t="s">
        <v>664</v>
      </c>
      <c r="E264" s="96">
        <v>162.80200000000002</v>
      </c>
    </row>
    <row r="265" spans="1:5" ht="12" customHeight="1" x14ac:dyDescent="0.3">
      <c r="A265" s="95">
        <v>258</v>
      </c>
      <c r="B265" s="95"/>
      <c r="C265" s="80" t="s">
        <v>584</v>
      </c>
      <c r="D265" s="93" t="s">
        <v>31</v>
      </c>
      <c r="E265" s="96">
        <v>160.91</v>
      </c>
    </row>
    <row r="266" spans="1:5" ht="12" customHeight="1" x14ac:dyDescent="0.3">
      <c r="A266" s="95">
        <v>259</v>
      </c>
      <c r="B266" s="95"/>
      <c r="C266" s="80" t="s">
        <v>88</v>
      </c>
      <c r="D266" s="93" t="s">
        <v>89</v>
      </c>
      <c r="E266" s="96">
        <v>158.11799999999999</v>
      </c>
    </row>
    <row r="267" spans="1:5" ht="12" customHeight="1" x14ac:dyDescent="0.3">
      <c r="A267" s="95">
        <v>260</v>
      </c>
      <c r="B267" s="95"/>
      <c r="C267" s="80" t="s">
        <v>615</v>
      </c>
      <c r="D267" s="93" t="s">
        <v>660</v>
      </c>
      <c r="E267" s="96">
        <v>156.36400000000003</v>
      </c>
    </row>
    <row r="268" spans="1:5" ht="12" customHeight="1" x14ac:dyDescent="0.3">
      <c r="A268" s="95">
        <v>261</v>
      </c>
      <c r="B268" s="95"/>
      <c r="C268" s="80" t="s">
        <v>665</v>
      </c>
      <c r="D268" s="93" t="s">
        <v>666</v>
      </c>
      <c r="E268" s="96">
        <v>152.19999999999999</v>
      </c>
    </row>
    <row r="269" spans="1:5" ht="12" customHeight="1" x14ac:dyDescent="0.3">
      <c r="A269" s="95">
        <v>262</v>
      </c>
      <c r="B269" s="95"/>
      <c r="C269" s="80" t="s">
        <v>587</v>
      </c>
      <c r="D269" s="93" t="s">
        <v>650</v>
      </c>
      <c r="E269" s="96">
        <v>145.56400000000002</v>
      </c>
    </row>
    <row r="270" spans="1:5" ht="12" customHeight="1" x14ac:dyDescent="0.3">
      <c r="A270" s="95">
        <v>263</v>
      </c>
      <c r="B270" s="95"/>
      <c r="C270" s="80" t="s">
        <v>586</v>
      </c>
      <c r="D270" s="93" t="s">
        <v>33</v>
      </c>
      <c r="E270" s="96">
        <v>142.06</v>
      </c>
    </row>
    <row r="271" spans="1:5" ht="12" customHeight="1" x14ac:dyDescent="0.3">
      <c r="A271" s="95">
        <v>264</v>
      </c>
      <c r="B271" s="95"/>
      <c r="C271" s="80" t="s">
        <v>98</v>
      </c>
      <c r="D271" s="93" t="s">
        <v>99</v>
      </c>
      <c r="E271" s="96">
        <v>140.6</v>
      </c>
    </row>
    <row r="272" spans="1:5" ht="12" customHeight="1" x14ac:dyDescent="0.3">
      <c r="A272" s="95">
        <v>265</v>
      </c>
      <c r="B272" s="95"/>
      <c r="C272" s="80" t="s">
        <v>588</v>
      </c>
      <c r="D272" s="93" t="s">
        <v>34</v>
      </c>
      <c r="E272" s="96">
        <v>136.43600000000001</v>
      </c>
    </row>
    <row r="273" spans="1:5" ht="12" customHeight="1" x14ac:dyDescent="0.3">
      <c r="A273" s="95">
        <v>266</v>
      </c>
      <c r="B273" s="95"/>
      <c r="C273" s="64" t="s">
        <v>653</v>
      </c>
      <c r="D273" s="93" t="s">
        <v>654</v>
      </c>
      <c r="E273" s="96">
        <v>133.376</v>
      </c>
    </row>
    <row r="274" spans="1:5" ht="12" customHeight="1" x14ac:dyDescent="0.3">
      <c r="A274" s="95">
        <v>267</v>
      </c>
      <c r="B274" s="95"/>
      <c r="C274" s="80" t="s">
        <v>582</v>
      </c>
      <c r="D274" s="93" t="s">
        <v>29</v>
      </c>
      <c r="E274" s="96">
        <v>124.85400000000001</v>
      </c>
    </row>
    <row r="275" spans="1:5" ht="12" customHeight="1" x14ac:dyDescent="0.3">
      <c r="A275" s="95">
        <v>268</v>
      </c>
      <c r="B275" s="95"/>
      <c r="C275" s="80" t="s">
        <v>509</v>
      </c>
      <c r="D275" s="93" t="s">
        <v>313</v>
      </c>
      <c r="E275" s="96">
        <v>120.072</v>
      </c>
    </row>
    <row r="276" spans="1:5" ht="12" customHeight="1" x14ac:dyDescent="0.3">
      <c r="A276" s="95">
        <v>269</v>
      </c>
      <c r="B276" s="95"/>
      <c r="C276" s="64" t="s">
        <v>652</v>
      </c>
      <c r="D276" s="40" t="s">
        <v>707</v>
      </c>
      <c r="E276" s="96">
        <v>116.98400000000001</v>
      </c>
    </row>
    <row r="277" spans="1:5" ht="12" customHeight="1" x14ac:dyDescent="0.3">
      <c r="A277" s="95">
        <v>270</v>
      </c>
      <c r="B277" s="95"/>
      <c r="C277" s="80" t="s">
        <v>375</v>
      </c>
      <c r="D277" s="93" t="s">
        <v>193</v>
      </c>
      <c r="E277" s="96">
        <v>112.25399999999998</v>
      </c>
    </row>
    <row r="278" spans="1:5" ht="12" customHeight="1" x14ac:dyDescent="0.3">
      <c r="A278" s="95">
        <v>271</v>
      </c>
      <c r="B278" s="95"/>
      <c r="C278" s="80" t="s">
        <v>164</v>
      </c>
      <c r="D278" s="93" t="s">
        <v>165</v>
      </c>
      <c r="E278" s="96">
        <v>111.006</v>
      </c>
    </row>
    <row r="279" spans="1:5" ht="12" customHeight="1" x14ac:dyDescent="0.3">
      <c r="A279" s="95">
        <v>272</v>
      </c>
      <c r="B279" s="95"/>
      <c r="C279" s="80" t="s">
        <v>687</v>
      </c>
      <c r="D279" s="93" t="s">
        <v>692</v>
      </c>
      <c r="E279" s="96">
        <v>106.848</v>
      </c>
    </row>
    <row r="280" spans="1:5" ht="12" customHeight="1" x14ac:dyDescent="0.3">
      <c r="A280" s="95">
        <v>273</v>
      </c>
      <c r="B280" s="95"/>
      <c r="C280" s="80" t="s">
        <v>172</v>
      </c>
      <c r="D280" s="93" t="s">
        <v>173</v>
      </c>
      <c r="E280" s="96">
        <v>105.2</v>
      </c>
    </row>
    <row r="281" spans="1:5" ht="12" customHeight="1" x14ac:dyDescent="0.3">
      <c r="A281" s="95">
        <v>274</v>
      </c>
      <c r="B281" s="95"/>
      <c r="C281" s="80" t="s">
        <v>457</v>
      </c>
      <c r="D281" s="93" t="s">
        <v>270</v>
      </c>
      <c r="E281" s="96">
        <v>104.566</v>
      </c>
    </row>
    <row r="282" spans="1:5" ht="12" customHeight="1" x14ac:dyDescent="0.3">
      <c r="A282" s="95">
        <v>275</v>
      </c>
      <c r="B282" s="95"/>
      <c r="C282" s="80" t="s">
        <v>549</v>
      </c>
      <c r="D282" s="93" t="s">
        <v>647</v>
      </c>
      <c r="E282" s="96">
        <v>104.48399999999999</v>
      </c>
    </row>
    <row r="283" spans="1:5" ht="12" customHeight="1" x14ac:dyDescent="0.3">
      <c r="A283" s="95">
        <v>276</v>
      </c>
      <c r="B283" s="95"/>
      <c r="C283" s="80" t="s">
        <v>453</v>
      </c>
      <c r="D283" s="93" t="s">
        <v>266</v>
      </c>
      <c r="E283" s="96">
        <v>103.57999999999997</v>
      </c>
    </row>
    <row r="284" spans="1:5" ht="12" customHeight="1" x14ac:dyDescent="0.3">
      <c r="A284" s="95">
        <v>277</v>
      </c>
      <c r="B284" s="95"/>
      <c r="C284" s="80" t="s">
        <v>430</v>
      </c>
      <c r="D284" s="93" t="s">
        <v>244</v>
      </c>
      <c r="E284" s="96">
        <v>93.6</v>
      </c>
    </row>
    <row r="285" spans="1:5" ht="12" customHeight="1" x14ac:dyDescent="0.3">
      <c r="A285" s="95">
        <v>278</v>
      </c>
      <c r="B285" s="95"/>
      <c r="C285" s="80" t="s">
        <v>547</v>
      </c>
      <c r="D285" s="93" t="s">
        <v>348</v>
      </c>
      <c r="E285" s="96">
        <v>91.03</v>
      </c>
    </row>
    <row r="286" spans="1:5" ht="12" customHeight="1" x14ac:dyDescent="0.3">
      <c r="A286" s="95">
        <v>279</v>
      </c>
      <c r="B286" s="95"/>
      <c r="C286" s="80" t="s">
        <v>626</v>
      </c>
      <c r="D286" s="93" t="s">
        <v>631</v>
      </c>
      <c r="E286" s="96">
        <v>90.046000000000006</v>
      </c>
    </row>
    <row r="287" spans="1:5" ht="12" customHeight="1" x14ac:dyDescent="0.3">
      <c r="A287" s="95">
        <v>280</v>
      </c>
      <c r="B287" s="95"/>
      <c r="C287" s="80" t="s">
        <v>528</v>
      </c>
      <c r="D287" s="93" t="s">
        <v>331</v>
      </c>
      <c r="E287" s="96">
        <v>88.6</v>
      </c>
    </row>
    <row r="288" spans="1:5" ht="12" customHeight="1" x14ac:dyDescent="0.3">
      <c r="A288" s="95">
        <v>281</v>
      </c>
      <c r="B288" s="95"/>
      <c r="C288" s="80" t="s">
        <v>454</v>
      </c>
      <c r="D288" s="93" t="s">
        <v>267</v>
      </c>
      <c r="E288" s="96">
        <v>87.8</v>
      </c>
    </row>
    <row r="289" spans="1:5" ht="12" customHeight="1" x14ac:dyDescent="0.3">
      <c r="A289" s="95">
        <v>282</v>
      </c>
      <c r="B289" s="95"/>
      <c r="C289" s="80" t="s">
        <v>429</v>
      </c>
      <c r="D289" s="93" t="s">
        <v>243</v>
      </c>
      <c r="E289" s="96">
        <v>85.49199999999999</v>
      </c>
    </row>
    <row r="290" spans="1:5" ht="12" customHeight="1" x14ac:dyDescent="0.3">
      <c r="A290" s="95">
        <v>283</v>
      </c>
      <c r="B290" s="95"/>
      <c r="C290" s="80" t="s">
        <v>617</v>
      </c>
      <c r="D290" s="93" t="s">
        <v>610</v>
      </c>
      <c r="E290" s="96">
        <v>79.783999999999992</v>
      </c>
    </row>
    <row r="291" spans="1:5" ht="12" customHeight="1" x14ac:dyDescent="0.3">
      <c r="A291" s="95">
        <v>284</v>
      </c>
      <c r="B291" s="95"/>
      <c r="C291" s="80" t="s">
        <v>428</v>
      </c>
      <c r="D291" s="93" t="s">
        <v>242</v>
      </c>
      <c r="E291" s="96">
        <v>78.371999999999986</v>
      </c>
    </row>
    <row r="292" spans="1:5" ht="12" customHeight="1" x14ac:dyDescent="0.3">
      <c r="A292" s="95">
        <v>285</v>
      </c>
      <c r="B292" s="95"/>
      <c r="C292" s="80" t="s">
        <v>423</v>
      </c>
      <c r="D292" s="93" t="s">
        <v>237</v>
      </c>
      <c r="E292" s="96">
        <v>77.267999999999986</v>
      </c>
    </row>
    <row r="293" spans="1:5" ht="12" customHeight="1" x14ac:dyDescent="0.3">
      <c r="A293" s="95">
        <v>286</v>
      </c>
      <c r="B293" s="95"/>
      <c r="C293" s="80" t="s">
        <v>433</v>
      </c>
      <c r="D293" s="93" t="s">
        <v>247</v>
      </c>
      <c r="E293" s="96">
        <v>73.251999999999995</v>
      </c>
    </row>
    <row r="294" spans="1:5" ht="12" customHeight="1" x14ac:dyDescent="0.3">
      <c r="A294" s="95">
        <v>287</v>
      </c>
      <c r="B294" s="95"/>
      <c r="C294" s="80" t="s">
        <v>576</v>
      </c>
      <c r="D294" s="93" t="s">
        <v>649</v>
      </c>
      <c r="E294" s="96">
        <v>72.87</v>
      </c>
    </row>
    <row r="295" spans="1:5" ht="12" customHeight="1" x14ac:dyDescent="0.3">
      <c r="A295" s="95">
        <v>288</v>
      </c>
      <c r="B295" s="95"/>
      <c r="C295" s="80" t="s">
        <v>510</v>
      </c>
      <c r="D295" s="93" t="s">
        <v>314</v>
      </c>
      <c r="E295" s="96">
        <v>71.819999999999993</v>
      </c>
    </row>
    <row r="296" spans="1:5" ht="12" customHeight="1" x14ac:dyDescent="0.3">
      <c r="A296" s="95">
        <v>289</v>
      </c>
      <c r="B296" s="95"/>
      <c r="C296" s="80" t="s">
        <v>386</v>
      </c>
      <c r="D296" s="93" t="s">
        <v>202</v>
      </c>
      <c r="E296" s="96">
        <v>70.400000000000006</v>
      </c>
    </row>
    <row r="297" spans="1:5" ht="12" customHeight="1" x14ac:dyDescent="0.3">
      <c r="A297" s="95">
        <v>290</v>
      </c>
      <c r="B297" s="95"/>
      <c r="C297" s="80" t="s">
        <v>394</v>
      </c>
      <c r="D297" s="93" t="s">
        <v>210</v>
      </c>
      <c r="E297" s="96">
        <v>69.92</v>
      </c>
    </row>
    <row r="298" spans="1:5" ht="12" customHeight="1" x14ac:dyDescent="0.3">
      <c r="A298" s="95">
        <v>291</v>
      </c>
      <c r="B298" s="95"/>
      <c r="C298" s="80" t="s">
        <v>585</v>
      </c>
      <c r="D298" s="93" t="s">
        <v>32</v>
      </c>
      <c r="E298" s="96">
        <v>65.900000000000006</v>
      </c>
    </row>
    <row r="299" spans="1:5" ht="12" customHeight="1" x14ac:dyDescent="0.3">
      <c r="A299" s="95">
        <v>292</v>
      </c>
      <c r="B299" s="95"/>
      <c r="C299" s="80" t="s">
        <v>439</v>
      </c>
      <c r="D299" s="93" t="s">
        <v>253</v>
      </c>
      <c r="E299" s="96">
        <v>65.2</v>
      </c>
    </row>
    <row r="300" spans="1:5" ht="12" customHeight="1" x14ac:dyDescent="0.3">
      <c r="A300" s="95">
        <v>293</v>
      </c>
      <c r="B300" s="95"/>
      <c r="C300" s="80" t="s">
        <v>694</v>
      </c>
      <c r="D300" s="93" t="s">
        <v>708</v>
      </c>
      <c r="E300" s="96">
        <v>62.811999999999991</v>
      </c>
    </row>
    <row r="301" spans="1:5" ht="12" customHeight="1" x14ac:dyDescent="0.3">
      <c r="A301" s="95">
        <v>294</v>
      </c>
      <c r="B301" s="95"/>
      <c r="C301" s="80" t="s">
        <v>684</v>
      </c>
      <c r="D301" s="93" t="s">
        <v>680</v>
      </c>
      <c r="E301" s="96">
        <v>57.576000000000001</v>
      </c>
    </row>
    <row r="302" spans="1:5" ht="12" customHeight="1" x14ac:dyDescent="0.3">
      <c r="A302" s="95">
        <v>295</v>
      </c>
      <c r="B302" s="95"/>
      <c r="C302" s="80" t="s">
        <v>82</v>
      </c>
      <c r="D302" s="93" t="s">
        <v>83</v>
      </c>
      <c r="E302" s="96">
        <v>57.269999999999996</v>
      </c>
    </row>
    <row r="303" spans="1:5" ht="12" customHeight="1" x14ac:dyDescent="0.3">
      <c r="A303" s="95">
        <v>296</v>
      </c>
      <c r="B303" s="95"/>
      <c r="C303" s="80" t="s">
        <v>511</v>
      </c>
      <c r="D303" s="93" t="s">
        <v>315</v>
      </c>
      <c r="E303" s="96">
        <v>53.802</v>
      </c>
    </row>
    <row r="304" spans="1:5" ht="12" customHeight="1" x14ac:dyDescent="0.3">
      <c r="A304" s="95">
        <v>297</v>
      </c>
      <c r="B304" s="95"/>
      <c r="C304" s="80" t="s">
        <v>541</v>
      </c>
      <c r="D304" s="93" t="s">
        <v>342</v>
      </c>
      <c r="E304" s="96">
        <v>51.8</v>
      </c>
    </row>
    <row r="305" spans="1:5" ht="12" customHeight="1" x14ac:dyDescent="0.3">
      <c r="A305" s="95">
        <v>298</v>
      </c>
      <c r="B305" s="95"/>
      <c r="C305" s="80" t="s">
        <v>451</v>
      </c>
      <c r="D305" s="93" t="s">
        <v>265</v>
      </c>
      <c r="E305" s="96">
        <v>51.713999999999999</v>
      </c>
    </row>
    <row r="306" spans="1:5" ht="12" customHeight="1" x14ac:dyDescent="0.3">
      <c r="A306" s="95">
        <v>299</v>
      </c>
      <c r="B306" s="95"/>
      <c r="C306" s="80" t="s">
        <v>479</v>
      </c>
      <c r="D306" s="93" t="s">
        <v>290</v>
      </c>
      <c r="E306" s="96">
        <v>47.051999999999992</v>
      </c>
    </row>
    <row r="307" spans="1:5" ht="12" customHeight="1" x14ac:dyDescent="0.3">
      <c r="A307" s="95">
        <v>300</v>
      </c>
      <c r="B307" s="95"/>
      <c r="C307" s="80" t="s">
        <v>422</v>
      </c>
      <c r="D307" s="93" t="s">
        <v>236</v>
      </c>
      <c r="E307" s="96">
        <v>45</v>
      </c>
    </row>
    <row r="308" spans="1:5" ht="12" customHeight="1" x14ac:dyDescent="0.3">
      <c r="A308" s="95">
        <v>301</v>
      </c>
      <c r="B308" s="95"/>
      <c r="C308" s="80" t="s">
        <v>359</v>
      </c>
      <c r="D308" s="93" t="s">
        <v>178</v>
      </c>
      <c r="E308" s="96">
        <v>44.8</v>
      </c>
    </row>
    <row r="309" spans="1:5" ht="12" customHeight="1" x14ac:dyDescent="0.3">
      <c r="A309" s="95">
        <v>302</v>
      </c>
      <c r="B309" s="95"/>
      <c r="C309" s="80" t="s">
        <v>405</v>
      </c>
      <c r="D309" s="93" t="s">
        <v>221</v>
      </c>
      <c r="E309" s="96">
        <v>44.548000000000002</v>
      </c>
    </row>
    <row r="310" spans="1:5" ht="12" customHeight="1" x14ac:dyDescent="0.3">
      <c r="A310" s="95">
        <v>303</v>
      </c>
      <c r="B310" s="95"/>
      <c r="C310" s="80" t="s">
        <v>365</v>
      </c>
      <c r="D310" s="93" t="s">
        <v>184</v>
      </c>
      <c r="E310" s="96">
        <v>37.048000000000002</v>
      </c>
    </row>
    <row r="311" spans="1:5" ht="12" customHeight="1" x14ac:dyDescent="0.3">
      <c r="A311" s="95">
        <v>304</v>
      </c>
      <c r="B311" s="95"/>
      <c r="C311" s="80" t="s">
        <v>529</v>
      </c>
      <c r="D311" s="93" t="s">
        <v>332</v>
      </c>
      <c r="E311" s="96">
        <v>36.799999999999997</v>
      </c>
    </row>
    <row r="312" spans="1:5" ht="12" customHeight="1" x14ac:dyDescent="0.3">
      <c r="A312" s="95">
        <v>305</v>
      </c>
      <c r="B312" s="95"/>
      <c r="C312" s="80" t="s">
        <v>393</v>
      </c>
      <c r="D312" s="93" t="s">
        <v>209</v>
      </c>
      <c r="E312" s="96">
        <v>35</v>
      </c>
    </row>
    <row r="313" spans="1:5" ht="12" customHeight="1" x14ac:dyDescent="0.3">
      <c r="A313" s="95">
        <v>306</v>
      </c>
      <c r="B313" s="95"/>
      <c r="C313" s="80" t="s">
        <v>432</v>
      </c>
      <c r="D313" s="93" t="s">
        <v>246</v>
      </c>
      <c r="E313" s="96">
        <v>33.260000000000005</v>
      </c>
    </row>
    <row r="314" spans="1:5" ht="12" customHeight="1" x14ac:dyDescent="0.3">
      <c r="A314" s="95">
        <v>307</v>
      </c>
      <c r="B314" s="95"/>
      <c r="C314" s="80" t="s">
        <v>583</v>
      </c>
      <c r="D314" s="93" t="s">
        <v>30</v>
      </c>
      <c r="E314" s="96">
        <v>30.8</v>
      </c>
    </row>
    <row r="315" spans="1:5" ht="12" customHeight="1" x14ac:dyDescent="0.3">
      <c r="A315" s="95">
        <v>308</v>
      </c>
      <c r="B315" s="95"/>
      <c r="C315" s="80" t="s">
        <v>548</v>
      </c>
      <c r="D315" s="93" t="s">
        <v>646</v>
      </c>
      <c r="E315" s="96">
        <v>29.4</v>
      </c>
    </row>
    <row r="316" spans="1:5" ht="12" customHeight="1" x14ac:dyDescent="0.3">
      <c r="A316" s="95">
        <v>309</v>
      </c>
      <c r="B316" s="95"/>
      <c r="C316" s="80" t="s">
        <v>519</v>
      </c>
      <c r="D316" s="93" t="s">
        <v>323</v>
      </c>
      <c r="E316" s="96">
        <v>26.679999999999996</v>
      </c>
    </row>
    <row r="317" spans="1:5" ht="12" customHeight="1" x14ac:dyDescent="0.3">
      <c r="A317" s="95">
        <v>310</v>
      </c>
      <c r="B317" s="95"/>
      <c r="C317" s="80" t="s">
        <v>168</v>
      </c>
      <c r="D317" s="93" t="s">
        <v>169</v>
      </c>
      <c r="E317" s="96">
        <v>26</v>
      </c>
    </row>
    <row r="318" spans="1:5" ht="12" customHeight="1" x14ac:dyDescent="0.3">
      <c r="A318" s="40">
        <v>311</v>
      </c>
      <c r="B318" s="95"/>
      <c r="C318" s="80" t="s">
        <v>577</v>
      </c>
      <c r="D318" s="93" t="s">
        <v>51</v>
      </c>
      <c r="E318" s="96">
        <v>26</v>
      </c>
    </row>
    <row r="319" spans="1:5" ht="12" customHeight="1" x14ac:dyDescent="0.3">
      <c r="A319" s="40">
        <v>312</v>
      </c>
      <c r="B319" s="95"/>
      <c r="C319" s="80" t="s">
        <v>434</v>
      </c>
      <c r="D319" s="93" t="s">
        <v>248</v>
      </c>
      <c r="E319" s="96">
        <v>24</v>
      </c>
    </row>
    <row r="320" spans="1:5" ht="12" customHeight="1" x14ac:dyDescent="0.3">
      <c r="A320" s="40">
        <v>313</v>
      </c>
      <c r="C320" s="64" t="s">
        <v>673</v>
      </c>
      <c r="D320" s="40" t="s">
        <v>674</v>
      </c>
      <c r="E320" s="96">
        <v>23.4</v>
      </c>
    </row>
    <row r="321" spans="1:5" ht="12" customHeight="1" x14ac:dyDescent="0.3">
      <c r="A321" s="40">
        <v>314</v>
      </c>
      <c r="C321" s="80" t="s">
        <v>357</v>
      </c>
      <c r="D321" s="93" t="s">
        <v>176</v>
      </c>
      <c r="E321" s="96">
        <v>16</v>
      </c>
    </row>
    <row r="322" spans="1:5" ht="12" customHeight="1" x14ac:dyDescent="0.3">
      <c r="A322" s="40">
        <v>315</v>
      </c>
      <c r="C322" s="80" t="s">
        <v>562</v>
      </c>
      <c r="D322" s="93" t="s">
        <v>12</v>
      </c>
      <c r="E322" s="96">
        <v>14.4</v>
      </c>
    </row>
    <row r="323" spans="1:5" ht="12" customHeight="1" x14ac:dyDescent="0.3">
      <c r="A323" s="40">
        <v>316</v>
      </c>
      <c r="C323" s="64" t="s">
        <v>109</v>
      </c>
      <c r="D323" s="40" t="s">
        <v>110</v>
      </c>
      <c r="E323" s="96">
        <v>11.36</v>
      </c>
    </row>
    <row r="324" spans="1:5" ht="12" customHeight="1" x14ac:dyDescent="0.3">
      <c r="A324" s="40">
        <v>317</v>
      </c>
      <c r="C324" s="64" t="s">
        <v>364</v>
      </c>
      <c r="D324" s="40" t="s">
        <v>183</v>
      </c>
      <c r="E324" s="96">
        <v>11</v>
      </c>
    </row>
    <row r="325" spans="1:5" ht="12" customHeight="1" x14ac:dyDescent="0.3">
      <c r="A325" s="40">
        <v>318</v>
      </c>
      <c r="C325" s="64" t="s">
        <v>84</v>
      </c>
      <c r="D325" s="40" t="s">
        <v>85</v>
      </c>
      <c r="E325" s="96">
        <v>8.4</v>
      </c>
    </row>
    <row r="326" spans="1:5" ht="12" customHeight="1" x14ac:dyDescent="0.3">
      <c r="A326" s="40">
        <v>319</v>
      </c>
      <c r="C326" s="64" t="s">
        <v>498</v>
      </c>
      <c r="D326" s="40" t="s">
        <v>637</v>
      </c>
      <c r="E326" s="96">
        <v>6</v>
      </c>
    </row>
  </sheetData>
  <autoFilter ref="A7:E7" xr:uid="{0E4FE419-F298-41D8-9DE7-DC30259709AF}"/>
  <pageMargins left="0.75" right="0.75" top="1.25" bottom="1" header="0.5" footer="0.5"/>
  <pageSetup orientation="portrait" r:id="rId1"/>
  <headerFooter>
    <oddHeader>&amp;C&amp;"Segoe UI,Regular"&amp;8Washington State Superintendent of Public Instruction
School Apportionment and Financial Services
Staff Summary Profiles—2025–26 Preliminary</oddHeader>
    <oddFooter>&amp;L&amp;"Segoe UI,Regular"&amp;8See introduction for explanation of column headings, glossary for explanation of terms, and appendix for explanation of duty codes.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1"/>
  <sheetViews>
    <sheetView zoomScale="120" zoomScaleNormal="120" workbookViewId="0">
      <pane ySplit="8" topLeftCell="A304" activePane="bottomLeft" state="frozen"/>
      <selection pane="bottomLeft" activeCell="D1" sqref="D1:D1048576"/>
    </sheetView>
  </sheetViews>
  <sheetFormatPr defaultColWidth="9.109375" defaultRowHeight="12" customHeight="1" x14ac:dyDescent="0.3"/>
  <cols>
    <col min="1" max="1" width="5.5546875" style="39" customWidth="1"/>
    <col min="2" max="2" width="19.5546875" style="40" customWidth="1"/>
    <col min="3" max="3" width="12.109375" style="41" customWidth="1"/>
    <col min="4" max="4" width="9.109375" style="42" customWidth="1"/>
    <col min="5" max="6" width="8.6640625" style="42" customWidth="1"/>
    <col min="7" max="7" width="9.109375" style="42" customWidth="1"/>
    <col min="8" max="9" width="8.6640625" style="42" customWidth="1"/>
    <col min="10" max="10" width="9.109375" style="42" customWidth="1"/>
    <col min="11" max="12" width="8.6640625" style="42" customWidth="1"/>
    <col min="13" max="16384" width="9.109375" style="40"/>
  </cols>
  <sheetData>
    <row r="1" spans="1:12" ht="12" customHeight="1" x14ac:dyDescent="0.3">
      <c r="A1" s="39" t="s">
        <v>614</v>
      </c>
      <c r="J1" s="43"/>
      <c r="K1" s="43"/>
      <c r="L1" s="43"/>
    </row>
    <row r="3" spans="1:12" ht="12" customHeight="1" x14ac:dyDescent="0.3">
      <c r="C3" s="44"/>
      <c r="D3" s="97" t="s">
        <v>48</v>
      </c>
      <c r="E3" s="98"/>
      <c r="F3" s="99"/>
      <c r="G3" s="97" t="s">
        <v>49</v>
      </c>
      <c r="H3" s="98"/>
      <c r="I3" s="99"/>
      <c r="J3" s="100" t="s">
        <v>668</v>
      </c>
      <c r="K3" s="101"/>
      <c r="L3" s="102"/>
    </row>
    <row r="4" spans="1:12" ht="12" customHeight="1" x14ac:dyDescent="0.3">
      <c r="C4" s="44" t="s">
        <v>81</v>
      </c>
      <c r="D4" s="45"/>
      <c r="E4" s="46"/>
      <c r="F4" s="47" t="s">
        <v>604</v>
      </c>
      <c r="G4" s="45"/>
      <c r="H4" s="46"/>
      <c r="I4" s="47" t="s">
        <v>604</v>
      </c>
      <c r="J4" s="45"/>
      <c r="K4" s="46"/>
      <c r="L4" s="47" t="s">
        <v>604</v>
      </c>
    </row>
    <row r="5" spans="1:12" ht="12" customHeight="1" x14ac:dyDescent="0.3">
      <c r="A5" s="39" t="s">
        <v>80</v>
      </c>
      <c r="C5" s="44" t="s">
        <v>349</v>
      </c>
      <c r="D5" s="45"/>
      <c r="E5" s="46" t="s">
        <v>349</v>
      </c>
      <c r="F5" s="48">
        <v>1000</v>
      </c>
      <c r="G5" s="45"/>
      <c r="H5" s="46" t="s">
        <v>349</v>
      </c>
      <c r="I5" s="48">
        <v>1000</v>
      </c>
      <c r="J5" s="45"/>
      <c r="K5" s="46" t="s">
        <v>349</v>
      </c>
      <c r="L5" s="49">
        <v>1000</v>
      </c>
    </row>
    <row r="6" spans="1:12" ht="12" customHeight="1" x14ac:dyDescent="0.3">
      <c r="C6" s="44" t="s">
        <v>356</v>
      </c>
      <c r="D6" s="45" t="s">
        <v>50</v>
      </c>
      <c r="E6" s="46" t="s">
        <v>605</v>
      </c>
      <c r="F6" s="47" t="s">
        <v>349</v>
      </c>
      <c r="G6" s="45" t="s">
        <v>50</v>
      </c>
      <c r="H6" s="46" t="s">
        <v>605</v>
      </c>
      <c r="I6" s="47" t="s">
        <v>349</v>
      </c>
      <c r="J6" s="45" t="s">
        <v>50</v>
      </c>
      <c r="K6" s="46" t="s">
        <v>605</v>
      </c>
      <c r="L6" s="50" t="s">
        <v>349</v>
      </c>
    </row>
    <row r="7" spans="1:12" ht="12" customHeight="1" x14ac:dyDescent="0.3">
      <c r="B7" s="51" t="s">
        <v>354</v>
      </c>
      <c r="C7" s="52">
        <f>SUM(C9:C327)</f>
        <v>1034161.1260000011</v>
      </c>
      <c r="D7" s="53">
        <f>SUM(D9:D327)</f>
        <v>71731.100000000079</v>
      </c>
      <c r="E7" s="54">
        <f>C7/D7</f>
        <v>14.417193183988534</v>
      </c>
      <c r="F7" s="55">
        <f>(+D7/C7)*1000</f>
        <v>69.361628663655651</v>
      </c>
      <c r="G7" s="53">
        <f>SUM(G9:G327)</f>
        <v>5002.1899999999978</v>
      </c>
      <c r="H7" s="54">
        <f>C7/G7</f>
        <v>206.74167234751209</v>
      </c>
      <c r="I7" s="55">
        <f>(+G7/C7)*1000</f>
        <v>4.836954198179745</v>
      </c>
      <c r="J7" s="53">
        <f>SUM(J9:J327)</f>
        <v>46559.999999999971</v>
      </c>
      <c r="K7" s="54">
        <f>C7/J7</f>
        <v>22.211364390034401</v>
      </c>
      <c r="L7" s="55">
        <f>(+J7/C7)*1000</f>
        <v>45.021997858387806</v>
      </c>
    </row>
    <row r="8" spans="1:12" ht="12" customHeight="1" x14ac:dyDescent="0.3">
      <c r="C8" s="56"/>
      <c r="D8" s="57"/>
      <c r="E8" s="58"/>
      <c r="F8" s="59"/>
      <c r="G8" s="57"/>
      <c r="H8" s="58"/>
      <c r="I8" s="60"/>
      <c r="J8" s="57"/>
      <c r="K8" s="58"/>
      <c r="L8" s="59"/>
    </row>
    <row r="9" spans="1:12" ht="12" customHeight="1" x14ac:dyDescent="0.3">
      <c r="A9" s="61" t="s">
        <v>82</v>
      </c>
      <c r="B9" s="62" t="s">
        <v>83</v>
      </c>
      <c r="C9" s="56">
        <f>enrollextractws!G7</f>
        <v>57.269999999999996</v>
      </c>
      <c r="D9" s="57">
        <f>table34Bws!D5</f>
        <v>10.74</v>
      </c>
      <c r="E9" s="58">
        <f>IF(D9=0,0,C9/D9)</f>
        <v>5.3324022346368709</v>
      </c>
      <c r="F9" s="59">
        <f>(+D9/C9)*1000</f>
        <v>187.53273965426928</v>
      </c>
      <c r="G9" s="57">
        <f>table36Bws!D5</f>
        <v>1.27</v>
      </c>
      <c r="H9" s="58">
        <f>IF(G9=0,0,C9/G9)</f>
        <v>45.094488188976371</v>
      </c>
      <c r="I9" s="60">
        <f>(+G9/C9)*1000</f>
        <v>22.175659158372625</v>
      </c>
      <c r="J9" s="57">
        <f>table38Bws!D5</f>
        <v>7.41</v>
      </c>
      <c r="K9" s="58">
        <f>IF(J9=0,0,C9/J9)</f>
        <v>7.7287449392712544</v>
      </c>
      <c r="L9" s="59">
        <f>(+J9/C9)*1000</f>
        <v>129.38711367207964</v>
      </c>
    </row>
    <row r="10" spans="1:12" ht="12" customHeight="1" x14ac:dyDescent="0.3">
      <c r="A10" s="61" t="s">
        <v>84</v>
      </c>
      <c r="B10" s="62" t="s">
        <v>85</v>
      </c>
      <c r="C10" s="56">
        <f>enrollextractws!G8</f>
        <v>8.4</v>
      </c>
      <c r="D10" s="57">
        <f>table34Bws!D6</f>
        <v>2</v>
      </c>
      <c r="E10" s="58">
        <f t="shared" ref="E10:E73" si="0">IF(D10=0,0,C10/D10)</f>
        <v>4.2</v>
      </c>
      <c r="F10" s="59">
        <f t="shared" ref="F10:F73" si="1">(+D10/C10)*1000</f>
        <v>238.09523809523807</v>
      </c>
      <c r="G10" s="57">
        <f>table36Bws!D6</f>
        <v>0.25</v>
      </c>
      <c r="H10" s="58">
        <f t="shared" ref="H10:H73" si="2">IF(G10=0,0,C10/G10)</f>
        <v>33.6</v>
      </c>
      <c r="I10" s="60">
        <f t="shared" ref="I10:I73" si="3">(+G10/C10)*1000</f>
        <v>29.761904761904759</v>
      </c>
      <c r="J10" s="57">
        <f>table38Bws!D6</f>
        <v>0.88</v>
      </c>
      <c r="K10" s="58">
        <f t="shared" ref="K10:K73" si="4">IF(J10=0,0,C10/J10)</f>
        <v>9.545454545454545</v>
      </c>
      <c r="L10" s="59">
        <f t="shared" ref="L10:L73" si="5">(+J10/C10)*1000</f>
        <v>104.76190476190476</v>
      </c>
    </row>
    <row r="11" spans="1:12" ht="12" customHeight="1" x14ac:dyDescent="0.3">
      <c r="A11" s="61" t="s">
        <v>86</v>
      </c>
      <c r="B11" s="62" t="s">
        <v>87</v>
      </c>
      <c r="C11" s="56">
        <f>enrollextractws!G9</f>
        <v>4311.5560000000005</v>
      </c>
      <c r="D11" s="57">
        <f>table34Bws!D7</f>
        <v>277.12</v>
      </c>
      <c r="E11" s="58">
        <f t="shared" si="0"/>
        <v>15.558443995381063</v>
      </c>
      <c r="F11" s="59">
        <f t="shared" si="1"/>
        <v>64.273779582127659</v>
      </c>
      <c r="G11" s="57">
        <f>table36Bws!D7</f>
        <v>22</v>
      </c>
      <c r="H11" s="58">
        <f t="shared" si="2"/>
        <v>195.97981818181822</v>
      </c>
      <c r="I11" s="60">
        <f t="shared" si="3"/>
        <v>5.1025662197127897</v>
      </c>
      <c r="J11" s="57">
        <f>table38Bws!D7</f>
        <v>204.18</v>
      </c>
      <c r="K11" s="58">
        <f t="shared" si="4"/>
        <v>21.116446272896464</v>
      </c>
      <c r="L11" s="59">
        <f t="shared" si="5"/>
        <v>47.356453215498064</v>
      </c>
    </row>
    <row r="12" spans="1:12" ht="12" customHeight="1" x14ac:dyDescent="0.3">
      <c r="A12" s="61" t="s">
        <v>88</v>
      </c>
      <c r="B12" s="62" t="s">
        <v>89</v>
      </c>
      <c r="C12" s="56">
        <f>enrollextractws!G10</f>
        <v>158.11799999999999</v>
      </c>
      <c r="D12" s="57">
        <f>table34Bws!D8</f>
        <v>19</v>
      </c>
      <c r="E12" s="58">
        <f t="shared" si="0"/>
        <v>8.3219999999999992</v>
      </c>
      <c r="F12" s="59">
        <f t="shared" si="1"/>
        <v>120.16342225426581</v>
      </c>
      <c r="G12" s="57">
        <f>table36Bws!D8</f>
        <v>2</v>
      </c>
      <c r="H12" s="58">
        <f t="shared" si="2"/>
        <v>79.058999999999997</v>
      </c>
      <c r="I12" s="60">
        <f t="shared" si="3"/>
        <v>12.648781289922715</v>
      </c>
      <c r="J12" s="57">
        <f>table38Bws!D8</f>
        <v>18.809999999999999</v>
      </c>
      <c r="K12" s="58">
        <f t="shared" si="4"/>
        <v>8.4060606060606062</v>
      </c>
      <c r="L12" s="59">
        <f t="shared" si="5"/>
        <v>118.96178803172313</v>
      </c>
    </row>
    <row r="13" spans="1:12" ht="12" customHeight="1" x14ac:dyDescent="0.3">
      <c r="A13" s="61" t="s">
        <v>90</v>
      </c>
      <c r="B13" s="62" t="s">
        <v>91</v>
      </c>
      <c r="C13" s="56">
        <f>enrollextractws!G11</f>
        <v>382.13000000000005</v>
      </c>
      <c r="D13" s="57">
        <f>table34Bws!D9</f>
        <v>27</v>
      </c>
      <c r="E13" s="58">
        <f t="shared" si="0"/>
        <v>14.152962962962965</v>
      </c>
      <c r="F13" s="59">
        <f t="shared" si="1"/>
        <v>70.656582838301091</v>
      </c>
      <c r="G13" s="57">
        <f>table36Bws!D9</f>
        <v>2.65</v>
      </c>
      <c r="H13" s="58">
        <f t="shared" si="2"/>
        <v>144.20000000000002</v>
      </c>
      <c r="I13" s="60">
        <f t="shared" si="3"/>
        <v>6.9348127600554772</v>
      </c>
      <c r="J13" s="57">
        <f>table38Bws!D9</f>
        <v>17.22</v>
      </c>
      <c r="K13" s="58">
        <f t="shared" si="4"/>
        <v>22.19105691056911</v>
      </c>
      <c r="L13" s="59">
        <f t="shared" si="5"/>
        <v>45.063198387983135</v>
      </c>
    </row>
    <row r="14" spans="1:12" ht="12" customHeight="1" x14ac:dyDescent="0.3">
      <c r="A14" s="61" t="s">
        <v>92</v>
      </c>
      <c r="B14" s="62" t="s">
        <v>93</v>
      </c>
      <c r="C14" s="56">
        <f>enrollextractws!G12</f>
        <v>2386.1379999999999</v>
      </c>
      <c r="D14" s="57">
        <f>table34Bws!D10</f>
        <v>156.80000000000001</v>
      </c>
      <c r="E14" s="58">
        <f t="shared" si="0"/>
        <v>15.217716836734692</v>
      </c>
      <c r="F14" s="59">
        <f t="shared" si="1"/>
        <v>65.712879975927635</v>
      </c>
      <c r="G14" s="57">
        <f>table36Bws!D10</f>
        <v>12</v>
      </c>
      <c r="H14" s="58">
        <f t="shared" si="2"/>
        <v>198.84483333333333</v>
      </c>
      <c r="I14" s="60">
        <f t="shared" si="3"/>
        <v>5.0290469369332369</v>
      </c>
      <c r="J14" s="57">
        <f>table38Bws!D10</f>
        <v>131.06</v>
      </c>
      <c r="K14" s="58">
        <f t="shared" si="4"/>
        <v>18.206455058751715</v>
      </c>
      <c r="L14" s="59">
        <f t="shared" si="5"/>
        <v>54.925574296205838</v>
      </c>
    </row>
    <row r="15" spans="1:12" ht="12" customHeight="1" x14ac:dyDescent="0.3">
      <c r="A15" s="61" t="s">
        <v>94</v>
      </c>
      <c r="B15" s="62" t="s">
        <v>95</v>
      </c>
      <c r="C15" s="56">
        <f>enrollextractws!G13</f>
        <v>645.24800000000005</v>
      </c>
      <c r="D15" s="57">
        <f>table34Bws!D11</f>
        <v>40</v>
      </c>
      <c r="E15" s="58">
        <f t="shared" si="0"/>
        <v>16.1312</v>
      </c>
      <c r="F15" s="59">
        <f t="shared" si="1"/>
        <v>61.991668319777816</v>
      </c>
      <c r="G15" s="57">
        <f>table36Bws!D11</f>
        <v>4</v>
      </c>
      <c r="H15" s="58">
        <f t="shared" si="2"/>
        <v>161.31200000000001</v>
      </c>
      <c r="I15" s="60">
        <f t="shared" si="3"/>
        <v>6.1991668319777817</v>
      </c>
      <c r="J15" s="57">
        <f>table38Bws!D11</f>
        <v>30.31</v>
      </c>
      <c r="K15" s="58">
        <f t="shared" si="4"/>
        <v>21.288287693830423</v>
      </c>
      <c r="L15" s="59">
        <f t="shared" si="5"/>
        <v>46.974186669311642</v>
      </c>
    </row>
    <row r="16" spans="1:12" ht="12" customHeight="1" x14ac:dyDescent="0.3">
      <c r="A16" s="61" t="s">
        <v>96</v>
      </c>
      <c r="B16" s="62" t="s">
        <v>97</v>
      </c>
      <c r="C16" s="56">
        <f>enrollextractws!G14</f>
        <v>18039.22</v>
      </c>
      <c r="D16" s="57">
        <f>table34Bws!D12</f>
        <v>1193.57</v>
      </c>
      <c r="E16" s="58">
        <f t="shared" si="0"/>
        <v>15.113667401157873</v>
      </c>
      <c r="F16" s="59">
        <f t="shared" si="1"/>
        <v>66.165277656129248</v>
      </c>
      <c r="G16" s="57">
        <f>table36Bws!D12</f>
        <v>86</v>
      </c>
      <c r="H16" s="58">
        <f t="shared" si="2"/>
        <v>209.75837209302327</v>
      </c>
      <c r="I16" s="60">
        <f t="shared" si="3"/>
        <v>4.7673901643197434</v>
      </c>
      <c r="J16" s="57">
        <f>table38Bws!D12</f>
        <v>831.62</v>
      </c>
      <c r="K16" s="58">
        <f t="shared" si="4"/>
        <v>21.691662057189582</v>
      </c>
      <c r="L16" s="59">
        <f t="shared" si="5"/>
        <v>46.100662888971918</v>
      </c>
    </row>
    <row r="17" spans="1:12" ht="12" customHeight="1" x14ac:dyDescent="0.3">
      <c r="A17" s="61" t="s">
        <v>98</v>
      </c>
      <c r="B17" s="62" t="s">
        <v>99</v>
      </c>
      <c r="C17" s="56">
        <f>enrollextractws!G15</f>
        <v>140.6</v>
      </c>
      <c r="D17" s="57">
        <f>table34Bws!D13</f>
        <v>12.41</v>
      </c>
      <c r="E17" s="58">
        <f t="shared" si="0"/>
        <v>11.329572925060434</v>
      </c>
      <c r="F17" s="59">
        <f t="shared" si="1"/>
        <v>88.264580369843529</v>
      </c>
      <c r="G17" s="57">
        <f>table36Bws!D13</f>
        <v>1</v>
      </c>
      <c r="H17" s="58">
        <f t="shared" si="2"/>
        <v>140.6</v>
      </c>
      <c r="I17" s="60">
        <f t="shared" si="3"/>
        <v>7.1123755334281649</v>
      </c>
      <c r="J17" s="57">
        <f>table38Bws!D13</f>
        <v>6.19</v>
      </c>
      <c r="K17" s="58">
        <f t="shared" si="4"/>
        <v>22.714054927302097</v>
      </c>
      <c r="L17" s="59">
        <f t="shared" si="5"/>
        <v>44.025604551920345</v>
      </c>
    </row>
    <row r="18" spans="1:12" ht="12" customHeight="1" x14ac:dyDescent="0.3">
      <c r="A18" s="61" t="s">
        <v>100</v>
      </c>
      <c r="B18" s="62" t="s">
        <v>65</v>
      </c>
      <c r="C18" s="56">
        <f>enrollextractws!G16</f>
        <v>1252.5759999999998</v>
      </c>
      <c r="D18" s="57">
        <f>table34Bws!D14</f>
        <v>82.6</v>
      </c>
      <c r="E18" s="58">
        <f t="shared" si="0"/>
        <v>15.164358353510895</v>
      </c>
      <c r="F18" s="59">
        <f t="shared" si="1"/>
        <v>65.944102393786892</v>
      </c>
      <c r="G18" s="57">
        <f>table36Bws!D14</f>
        <v>6.86</v>
      </c>
      <c r="H18" s="58">
        <f t="shared" si="2"/>
        <v>182.59125364431483</v>
      </c>
      <c r="I18" s="60">
        <f t="shared" si="3"/>
        <v>5.4767135886365388</v>
      </c>
      <c r="J18" s="57">
        <f>table38Bws!D14</f>
        <v>67</v>
      </c>
      <c r="K18" s="58">
        <f t="shared" si="4"/>
        <v>18.695164179104474</v>
      </c>
      <c r="L18" s="59">
        <f t="shared" si="5"/>
        <v>53.489768285517215</v>
      </c>
    </row>
    <row r="19" spans="1:12" ht="12" customHeight="1" x14ac:dyDescent="0.3">
      <c r="A19" s="61" t="s">
        <v>101</v>
      </c>
      <c r="B19" s="62" t="s">
        <v>102</v>
      </c>
      <c r="C19" s="56">
        <f>enrollextractws!G17</f>
        <v>821.94</v>
      </c>
      <c r="D19" s="57">
        <f>table34Bws!D15</f>
        <v>52.33</v>
      </c>
      <c r="E19" s="58">
        <f t="shared" si="0"/>
        <v>15.706860309573861</v>
      </c>
      <c r="F19" s="59">
        <f t="shared" si="1"/>
        <v>63.666447672579508</v>
      </c>
      <c r="G19" s="57">
        <f>table36Bws!D15</f>
        <v>5.5</v>
      </c>
      <c r="H19" s="58">
        <f t="shared" si="2"/>
        <v>149.44363636363639</v>
      </c>
      <c r="I19" s="60">
        <f t="shared" si="3"/>
        <v>6.6914859965447597</v>
      </c>
      <c r="J19" s="57">
        <f>table38Bws!D15</f>
        <v>39.270000000000003</v>
      </c>
      <c r="K19" s="58">
        <f t="shared" si="4"/>
        <v>20.930481283422459</v>
      </c>
      <c r="L19" s="59">
        <f t="shared" si="5"/>
        <v>47.777210015329587</v>
      </c>
    </row>
    <row r="20" spans="1:12" ht="12" customHeight="1" x14ac:dyDescent="0.3">
      <c r="A20" s="61" t="s">
        <v>103</v>
      </c>
      <c r="B20" s="62" t="s">
        <v>104</v>
      </c>
      <c r="C20" s="56">
        <f>enrollextractws!G18</f>
        <v>2365.4360000000001</v>
      </c>
      <c r="D20" s="57">
        <f>table34Bws!D16</f>
        <v>157.85</v>
      </c>
      <c r="E20" s="58">
        <f t="shared" si="0"/>
        <v>14.985340513145392</v>
      </c>
      <c r="F20" s="59">
        <f t="shared" si="1"/>
        <v>66.731883678104168</v>
      </c>
      <c r="G20" s="57">
        <f>table36Bws!D16</f>
        <v>11</v>
      </c>
      <c r="H20" s="58">
        <f t="shared" si="2"/>
        <v>215.03963636363639</v>
      </c>
      <c r="I20" s="60">
        <f t="shared" si="3"/>
        <v>4.6503054827947148</v>
      </c>
      <c r="J20" s="57">
        <f>table38Bws!D16</f>
        <v>123.47</v>
      </c>
      <c r="K20" s="58">
        <f t="shared" si="4"/>
        <v>19.157981695958533</v>
      </c>
      <c r="L20" s="59">
        <f t="shared" si="5"/>
        <v>52.197565269151227</v>
      </c>
    </row>
    <row r="21" spans="1:12" ht="12" customHeight="1" x14ac:dyDescent="0.3">
      <c r="A21" s="61" t="s">
        <v>105</v>
      </c>
      <c r="B21" s="62" t="s">
        <v>106</v>
      </c>
      <c r="C21" s="56">
        <f>enrollextractws!G19</f>
        <v>13316.121999999999</v>
      </c>
      <c r="D21" s="57">
        <f>table34Bws!D17</f>
        <v>870.05</v>
      </c>
      <c r="E21" s="58">
        <f t="shared" si="0"/>
        <v>15.305007758174817</v>
      </c>
      <c r="F21" s="59">
        <f t="shared" si="1"/>
        <v>65.338091675639504</v>
      </c>
      <c r="G21" s="57">
        <f>table36Bws!D17</f>
        <v>65.760000000000005</v>
      </c>
      <c r="H21" s="58">
        <f t="shared" si="2"/>
        <v>202.49577250608269</v>
      </c>
      <c r="I21" s="60">
        <f t="shared" si="3"/>
        <v>4.9383747009827648</v>
      </c>
      <c r="J21" s="57">
        <f>table38Bws!D17</f>
        <v>506.69</v>
      </c>
      <c r="K21" s="58">
        <f t="shared" si="4"/>
        <v>26.280609445617635</v>
      </c>
      <c r="L21" s="59">
        <f t="shared" si="5"/>
        <v>38.050867962909919</v>
      </c>
    </row>
    <row r="22" spans="1:12" ht="12" customHeight="1" x14ac:dyDescent="0.3">
      <c r="A22" s="61" t="s">
        <v>107</v>
      </c>
      <c r="B22" s="62" t="s">
        <v>108</v>
      </c>
      <c r="C22" s="56">
        <f>enrollextractws!G20</f>
        <v>587.75599999999997</v>
      </c>
      <c r="D22" s="57">
        <f>table34Bws!D18</f>
        <v>46.27</v>
      </c>
      <c r="E22" s="58">
        <f t="shared" si="0"/>
        <v>12.702744759023124</v>
      </c>
      <c r="F22" s="59">
        <f t="shared" si="1"/>
        <v>78.723143617419481</v>
      </c>
      <c r="G22" s="57">
        <f>table36Bws!D18</f>
        <v>4.75</v>
      </c>
      <c r="H22" s="58">
        <f t="shared" si="2"/>
        <v>123.73810526315789</v>
      </c>
      <c r="I22" s="60">
        <f t="shared" si="3"/>
        <v>8.081584875356441</v>
      </c>
      <c r="J22" s="57">
        <f>table38Bws!D18</f>
        <v>31.5</v>
      </c>
      <c r="K22" s="58">
        <f t="shared" si="4"/>
        <v>18.658920634920634</v>
      </c>
      <c r="L22" s="59">
        <f t="shared" si="5"/>
        <v>53.59366812078482</v>
      </c>
    </row>
    <row r="23" spans="1:12" ht="12" customHeight="1" x14ac:dyDescent="0.3">
      <c r="A23" s="61" t="s">
        <v>109</v>
      </c>
      <c r="B23" s="62" t="s">
        <v>110</v>
      </c>
      <c r="C23" s="56">
        <f>enrollextractws!G21</f>
        <v>11.36</v>
      </c>
      <c r="D23" s="57">
        <f>table34Bws!D19</f>
        <v>1</v>
      </c>
      <c r="E23" s="58">
        <f t="shared" si="0"/>
        <v>11.36</v>
      </c>
      <c r="F23" s="59">
        <f t="shared" si="1"/>
        <v>88.028169014084511</v>
      </c>
      <c r="G23" s="57">
        <f>table36Bws!D19</f>
        <v>0</v>
      </c>
      <c r="H23" s="58">
        <f t="shared" si="2"/>
        <v>0</v>
      </c>
      <c r="I23" s="60">
        <f t="shared" si="3"/>
        <v>0</v>
      </c>
      <c r="J23" s="57">
        <f>table38Bws!D19</f>
        <v>0.25</v>
      </c>
      <c r="K23" s="58">
        <f t="shared" si="4"/>
        <v>45.44</v>
      </c>
      <c r="L23" s="59">
        <f t="shared" si="5"/>
        <v>22.007042253521128</v>
      </c>
    </row>
    <row r="24" spans="1:12" ht="12" customHeight="1" x14ac:dyDescent="0.3">
      <c r="A24" s="61" t="s">
        <v>111</v>
      </c>
      <c r="B24" s="62" t="s">
        <v>112</v>
      </c>
      <c r="C24" s="56">
        <f>enrollextractws!G22</f>
        <v>400.64600000000002</v>
      </c>
      <c r="D24" s="57">
        <f>table34Bws!D20</f>
        <v>29</v>
      </c>
      <c r="E24" s="58">
        <f t="shared" si="0"/>
        <v>13.815379310344827</v>
      </c>
      <c r="F24" s="59">
        <f t="shared" si="1"/>
        <v>72.383101291414363</v>
      </c>
      <c r="G24" s="57">
        <f>table36Bws!D20</f>
        <v>3</v>
      </c>
      <c r="H24" s="58">
        <f t="shared" si="2"/>
        <v>133.54866666666666</v>
      </c>
      <c r="I24" s="60">
        <f t="shared" si="3"/>
        <v>7.4879070301463138</v>
      </c>
      <c r="J24" s="57">
        <f>table38Bws!D20</f>
        <v>22.8</v>
      </c>
      <c r="K24" s="58">
        <f t="shared" si="4"/>
        <v>17.572192982456141</v>
      </c>
      <c r="L24" s="59">
        <f t="shared" si="5"/>
        <v>56.908093429111979</v>
      </c>
    </row>
    <row r="25" spans="1:12" ht="12" customHeight="1" x14ac:dyDescent="0.3">
      <c r="A25" s="61" t="s">
        <v>113</v>
      </c>
      <c r="B25" s="62" t="s">
        <v>114</v>
      </c>
      <c r="C25" s="56">
        <f>enrollextractws!G23</f>
        <v>1192.2619999999999</v>
      </c>
      <c r="D25" s="57">
        <f>table34Bws!D21</f>
        <v>87.72</v>
      </c>
      <c r="E25" s="58">
        <f t="shared" si="0"/>
        <v>13.591678066575467</v>
      </c>
      <c r="F25" s="59">
        <f t="shared" si="1"/>
        <v>73.574432465347385</v>
      </c>
      <c r="G25" s="57">
        <f>table36Bws!D21</f>
        <v>8</v>
      </c>
      <c r="H25" s="58">
        <f t="shared" si="2"/>
        <v>149.03274999999999</v>
      </c>
      <c r="I25" s="60">
        <f t="shared" si="3"/>
        <v>6.7099345613631911</v>
      </c>
      <c r="J25" s="57">
        <f>table38Bws!D21</f>
        <v>68.75</v>
      </c>
      <c r="K25" s="58">
        <f t="shared" si="4"/>
        <v>17.341992727272725</v>
      </c>
      <c r="L25" s="59">
        <f t="shared" si="5"/>
        <v>57.663500136714916</v>
      </c>
    </row>
    <row r="26" spans="1:12" ht="12" customHeight="1" x14ac:dyDescent="0.3">
      <c r="A26" s="61" t="s">
        <v>115</v>
      </c>
      <c r="B26" s="62" t="s">
        <v>116</v>
      </c>
      <c r="C26" s="56">
        <f>enrollextractws!G24</f>
        <v>1529.8320000000001</v>
      </c>
      <c r="D26" s="57">
        <f>table34Bws!D22</f>
        <v>105.97</v>
      </c>
      <c r="E26" s="58">
        <f t="shared" si="0"/>
        <v>14.4364631499481</v>
      </c>
      <c r="F26" s="59">
        <f t="shared" si="1"/>
        <v>69.269043921162577</v>
      </c>
      <c r="G26" s="57">
        <f>table36Bws!D22</f>
        <v>7.2</v>
      </c>
      <c r="H26" s="58">
        <f t="shared" si="2"/>
        <v>212.47666666666669</v>
      </c>
      <c r="I26" s="60">
        <f t="shared" si="3"/>
        <v>4.7063991340225595</v>
      </c>
      <c r="J26" s="57">
        <f>table38Bws!D22</f>
        <v>60.93</v>
      </c>
      <c r="K26" s="58">
        <f t="shared" si="4"/>
        <v>25.108025603151159</v>
      </c>
      <c r="L26" s="59">
        <f t="shared" si="5"/>
        <v>39.82790267166591</v>
      </c>
    </row>
    <row r="27" spans="1:12" ht="12" customHeight="1" x14ac:dyDescent="0.3">
      <c r="A27" s="61" t="s">
        <v>117</v>
      </c>
      <c r="B27" s="62" t="s">
        <v>118</v>
      </c>
      <c r="C27" s="56">
        <f>enrollextractws!G25</f>
        <v>1168.0159999999998</v>
      </c>
      <c r="D27" s="57">
        <f>table34Bws!D23</f>
        <v>81.33</v>
      </c>
      <c r="E27" s="58">
        <f t="shared" si="0"/>
        <v>14.361441042665682</v>
      </c>
      <c r="F27" s="59">
        <f t="shared" si="1"/>
        <v>69.630895467185383</v>
      </c>
      <c r="G27" s="57">
        <f>table36Bws!D23</f>
        <v>8</v>
      </c>
      <c r="H27" s="58">
        <f t="shared" si="2"/>
        <v>146.00199999999998</v>
      </c>
      <c r="I27" s="60">
        <f t="shared" si="3"/>
        <v>6.8492212435446094</v>
      </c>
      <c r="J27" s="57">
        <f>table38Bws!D23</f>
        <v>53.84</v>
      </c>
      <c r="K27" s="58">
        <f t="shared" si="4"/>
        <v>21.694205052005941</v>
      </c>
      <c r="L27" s="59">
        <f t="shared" si="5"/>
        <v>46.095258969055223</v>
      </c>
    </row>
    <row r="28" spans="1:12" ht="12" customHeight="1" x14ac:dyDescent="0.3">
      <c r="A28" s="61" t="s">
        <v>119</v>
      </c>
      <c r="B28" s="62" t="s">
        <v>120</v>
      </c>
      <c r="C28" s="56">
        <f>enrollextractws!G26</f>
        <v>6531.9980000000005</v>
      </c>
      <c r="D28" s="57">
        <f>table34Bws!D24</f>
        <v>472.23</v>
      </c>
      <c r="E28" s="58">
        <f t="shared" si="0"/>
        <v>13.832238527836013</v>
      </c>
      <c r="F28" s="59">
        <f t="shared" si="1"/>
        <v>72.294878228682862</v>
      </c>
      <c r="G28" s="57">
        <f>table36Bws!D24</f>
        <v>35.380000000000003</v>
      </c>
      <c r="H28" s="58">
        <f t="shared" si="2"/>
        <v>184.62402487280949</v>
      </c>
      <c r="I28" s="60">
        <f t="shared" si="3"/>
        <v>5.4164131709777008</v>
      </c>
      <c r="J28" s="57">
        <f>table38Bws!D24</f>
        <v>341.48</v>
      </c>
      <c r="K28" s="58">
        <f t="shared" si="4"/>
        <v>19.128493616024365</v>
      </c>
      <c r="L28" s="59">
        <f t="shared" si="5"/>
        <v>52.278031928362502</v>
      </c>
    </row>
    <row r="29" spans="1:12" ht="12" customHeight="1" x14ac:dyDescent="0.3">
      <c r="A29" s="61" t="s">
        <v>683</v>
      </c>
      <c r="B29" s="62" t="s">
        <v>679</v>
      </c>
      <c r="C29" s="56">
        <f>enrollextractws!G27</f>
        <v>214.25200000000001</v>
      </c>
      <c r="D29" s="57">
        <f>table34Bws!D25</f>
        <v>17.3</v>
      </c>
      <c r="E29" s="58">
        <f t="shared" si="0"/>
        <v>12.384508670520232</v>
      </c>
      <c r="F29" s="59">
        <f t="shared" si="1"/>
        <v>80.74603737654725</v>
      </c>
      <c r="G29" s="57">
        <f>table36Bws!D25</f>
        <v>4</v>
      </c>
      <c r="H29" s="58">
        <f t="shared" si="2"/>
        <v>53.563000000000002</v>
      </c>
      <c r="I29" s="60">
        <f t="shared" si="3"/>
        <v>18.669604017698784</v>
      </c>
      <c r="J29" s="57">
        <f>table38Bws!D25</f>
        <v>6.66</v>
      </c>
      <c r="K29" s="58">
        <f t="shared" si="4"/>
        <v>32.169969969969969</v>
      </c>
      <c r="L29" s="59">
        <f t="shared" si="5"/>
        <v>31.084890689468477</v>
      </c>
    </row>
    <row r="30" spans="1:12" ht="12" customHeight="1" x14ac:dyDescent="0.3">
      <c r="A30" s="61" t="s">
        <v>121</v>
      </c>
      <c r="B30" s="62" t="s">
        <v>122</v>
      </c>
      <c r="C30" s="56">
        <f>enrollextractws!G28</f>
        <v>3260.5020000000004</v>
      </c>
      <c r="D30" s="57">
        <f>table34Bws!D26</f>
        <v>221.01</v>
      </c>
      <c r="E30" s="58">
        <f t="shared" si="0"/>
        <v>14.752735170354285</v>
      </c>
      <c r="F30" s="59">
        <f t="shared" si="1"/>
        <v>67.784040617058338</v>
      </c>
      <c r="G30" s="57">
        <f>table36Bws!D26</f>
        <v>15.43</v>
      </c>
      <c r="H30" s="58">
        <f t="shared" si="2"/>
        <v>211.30926766040184</v>
      </c>
      <c r="I30" s="60">
        <f t="shared" si="3"/>
        <v>4.7324001028062543</v>
      </c>
      <c r="J30" s="57">
        <f>table38Bws!D26</f>
        <v>156.80000000000001</v>
      </c>
      <c r="K30" s="58">
        <f t="shared" si="4"/>
        <v>20.794017857142858</v>
      </c>
      <c r="L30" s="59">
        <f t="shared" si="5"/>
        <v>48.09075412313809</v>
      </c>
    </row>
    <row r="31" spans="1:12" ht="12" customHeight="1" x14ac:dyDescent="0.3">
      <c r="A31" s="61" t="s">
        <v>123</v>
      </c>
      <c r="B31" s="62" t="s">
        <v>124</v>
      </c>
      <c r="C31" s="56">
        <f>enrollextractws!G29</f>
        <v>383.14399999999995</v>
      </c>
      <c r="D31" s="57">
        <f>table34Bws!D27</f>
        <v>23.2</v>
      </c>
      <c r="E31" s="58">
        <f t="shared" si="0"/>
        <v>16.514827586206895</v>
      </c>
      <c r="F31" s="59">
        <f t="shared" si="1"/>
        <v>60.551646378385158</v>
      </c>
      <c r="G31" s="57">
        <f>table36Bws!D27</f>
        <v>3.66</v>
      </c>
      <c r="H31" s="58">
        <f t="shared" si="2"/>
        <v>104.68415300546447</v>
      </c>
      <c r="I31" s="60">
        <f t="shared" si="3"/>
        <v>9.5525442131417968</v>
      </c>
      <c r="J31" s="57">
        <f>table38Bws!D27</f>
        <v>29.37</v>
      </c>
      <c r="K31" s="58">
        <f t="shared" si="4"/>
        <v>13.045420497105889</v>
      </c>
      <c r="L31" s="59">
        <f t="shared" si="5"/>
        <v>76.655252333326388</v>
      </c>
    </row>
    <row r="32" spans="1:12" ht="12" customHeight="1" x14ac:dyDescent="0.3">
      <c r="A32" s="61" t="s">
        <v>125</v>
      </c>
      <c r="B32" s="62" t="s">
        <v>126</v>
      </c>
      <c r="C32" s="56">
        <f>enrollextractws!G30</f>
        <v>2481.7260000000001</v>
      </c>
      <c r="D32" s="57">
        <f>table34Bws!D28</f>
        <v>143.91</v>
      </c>
      <c r="E32" s="58">
        <f t="shared" si="0"/>
        <v>17.244986449864498</v>
      </c>
      <c r="F32" s="59">
        <f t="shared" si="1"/>
        <v>57.987868120815911</v>
      </c>
      <c r="G32" s="57">
        <f>table36Bws!D28</f>
        <v>11.8</v>
      </c>
      <c r="H32" s="58">
        <f t="shared" si="2"/>
        <v>210.31576271186441</v>
      </c>
      <c r="I32" s="60">
        <f t="shared" si="3"/>
        <v>4.7547553597778318</v>
      </c>
      <c r="J32" s="57">
        <f>table38Bws!D28</f>
        <v>78.88</v>
      </c>
      <c r="K32" s="58">
        <f t="shared" si="4"/>
        <v>31.462043610547671</v>
      </c>
      <c r="L32" s="59">
        <f t="shared" si="5"/>
        <v>31.784330744006382</v>
      </c>
    </row>
    <row r="33" spans="1:12" ht="12" customHeight="1" x14ac:dyDescent="0.3">
      <c r="A33" s="61" t="s">
        <v>127</v>
      </c>
      <c r="B33" s="62" t="s">
        <v>128</v>
      </c>
      <c r="C33" s="56">
        <f>enrollextractws!G31</f>
        <v>459.96400000000006</v>
      </c>
      <c r="D33" s="57">
        <f>table34Bws!D29</f>
        <v>36</v>
      </c>
      <c r="E33" s="58">
        <f t="shared" si="0"/>
        <v>12.776777777777779</v>
      </c>
      <c r="F33" s="59">
        <f t="shared" si="1"/>
        <v>78.266994808289326</v>
      </c>
      <c r="G33" s="57">
        <f>table36Bws!D29</f>
        <v>4.9400000000000004</v>
      </c>
      <c r="H33" s="58">
        <f t="shared" si="2"/>
        <v>93.110121457489882</v>
      </c>
      <c r="I33" s="60">
        <f t="shared" si="3"/>
        <v>10.739970954248593</v>
      </c>
      <c r="J33" s="57">
        <f>table38Bws!D29</f>
        <v>35.94</v>
      </c>
      <c r="K33" s="58">
        <f t="shared" si="4"/>
        <v>12.798107957707293</v>
      </c>
      <c r="L33" s="59">
        <f t="shared" si="5"/>
        <v>78.136549816942178</v>
      </c>
    </row>
    <row r="34" spans="1:12" ht="12" customHeight="1" x14ac:dyDescent="0.3">
      <c r="A34" s="61" t="s">
        <v>129</v>
      </c>
      <c r="B34" s="62" t="s">
        <v>130</v>
      </c>
      <c r="C34" s="56">
        <f>enrollextractws!G32</f>
        <v>3735.81</v>
      </c>
      <c r="D34" s="57">
        <f>table34Bws!D30</f>
        <v>171.21</v>
      </c>
      <c r="E34" s="58">
        <f t="shared" si="0"/>
        <v>21.820045558086559</v>
      </c>
      <c r="F34" s="59">
        <f t="shared" si="1"/>
        <v>45.829418519678462</v>
      </c>
      <c r="G34" s="57">
        <f>table36Bws!D30</f>
        <v>5</v>
      </c>
      <c r="H34" s="58">
        <f t="shared" si="2"/>
        <v>747.16200000000003</v>
      </c>
      <c r="I34" s="60">
        <f t="shared" si="3"/>
        <v>1.3383978307247959</v>
      </c>
      <c r="J34" s="57">
        <f>table38Bws!D30</f>
        <v>76.22</v>
      </c>
      <c r="K34" s="58">
        <f t="shared" si="4"/>
        <v>49.013513513513516</v>
      </c>
      <c r="L34" s="59">
        <f t="shared" si="5"/>
        <v>20.402536531568792</v>
      </c>
    </row>
    <row r="35" spans="1:12" ht="12" customHeight="1" x14ac:dyDescent="0.3">
      <c r="A35" s="61" t="s">
        <v>626</v>
      </c>
      <c r="B35" s="62" t="s">
        <v>631</v>
      </c>
      <c r="C35" s="56">
        <f>enrollextractws!G33</f>
        <v>90.046000000000006</v>
      </c>
      <c r="D35" s="57">
        <f>table34Bws!D31</f>
        <v>20</v>
      </c>
      <c r="E35" s="58">
        <f t="shared" si="0"/>
        <v>4.5023</v>
      </c>
      <c r="F35" s="59">
        <f t="shared" si="1"/>
        <v>222.1086999977789</v>
      </c>
      <c r="G35" s="57">
        <f>table36Bws!D31</f>
        <v>4</v>
      </c>
      <c r="H35" s="58">
        <f t="shared" si="2"/>
        <v>22.511500000000002</v>
      </c>
      <c r="I35" s="60">
        <f t="shared" si="3"/>
        <v>44.421739999555783</v>
      </c>
      <c r="J35" s="57">
        <f>table38Bws!D31</f>
        <v>19.600000000000001</v>
      </c>
      <c r="K35" s="58">
        <f t="shared" si="4"/>
        <v>4.5941836734693879</v>
      </c>
      <c r="L35" s="59">
        <f t="shared" si="5"/>
        <v>217.66652599782333</v>
      </c>
    </row>
    <row r="36" spans="1:12" ht="12" customHeight="1" x14ac:dyDescent="0.3">
      <c r="A36" s="61" t="s">
        <v>131</v>
      </c>
      <c r="B36" s="62" t="s">
        <v>132</v>
      </c>
      <c r="C36" s="56">
        <f>enrollextractws!G34</f>
        <v>20286.242000000006</v>
      </c>
      <c r="D36" s="57">
        <f>table34Bws!D32</f>
        <v>1478.1</v>
      </c>
      <c r="E36" s="58">
        <f t="shared" si="0"/>
        <v>13.724539611663626</v>
      </c>
      <c r="F36" s="59">
        <f t="shared" si="1"/>
        <v>72.862189063898541</v>
      </c>
      <c r="G36" s="57">
        <f>table36Bws!D32</f>
        <v>89.31</v>
      </c>
      <c r="H36" s="58">
        <f t="shared" si="2"/>
        <v>227.14412719740236</v>
      </c>
      <c r="I36" s="60">
        <f t="shared" si="3"/>
        <v>4.4024911070271164</v>
      </c>
      <c r="J36" s="57">
        <f>table38Bws!D32</f>
        <v>1087.3</v>
      </c>
      <c r="K36" s="58">
        <f t="shared" si="4"/>
        <v>18.657446886783781</v>
      </c>
      <c r="L36" s="59">
        <f t="shared" si="5"/>
        <v>53.597901474309516</v>
      </c>
    </row>
    <row r="37" spans="1:12" ht="12" customHeight="1" x14ac:dyDescent="0.3">
      <c r="A37" s="61" t="s">
        <v>133</v>
      </c>
      <c r="B37" s="62" t="s">
        <v>134</v>
      </c>
      <c r="C37" s="56">
        <f>enrollextractws!G35</f>
        <v>1985.2279999999996</v>
      </c>
      <c r="D37" s="57">
        <f>table34Bws!D33</f>
        <v>119.78</v>
      </c>
      <c r="E37" s="58">
        <f t="shared" si="0"/>
        <v>16.573952245783932</v>
      </c>
      <c r="F37" s="59">
        <f t="shared" si="1"/>
        <v>60.33563902987467</v>
      </c>
      <c r="G37" s="57">
        <f>table36Bws!D33</f>
        <v>10</v>
      </c>
      <c r="H37" s="58">
        <f t="shared" si="2"/>
        <v>198.52279999999996</v>
      </c>
      <c r="I37" s="60">
        <f t="shared" si="3"/>
        <v>5.0372047946130127</v>
      </c>
      <c r="J37" s="57">
        <f>table38Bws!D33</f>
        <v>70.69</v>
      </c>
      <c r="K37" s="58">
        <f t="shared" si="4"/>
        <v>28.083576177677177</v>
      </c>
      <c r="L37" s="59">
        <f t="shared" si="5"/>
        <v>35.608000693119386</v>
      </c>
    </row>
    <row r="38" spans="1:12" ht="12" customHeight="1" x14ac:dyDescent="0.3">
      <c r="A38" s="61" t="s">
        <v>135</v>
      </c>
      <c r="B38" s="62" t="s">
        <v>66</v>
      </c>
      <c r="C38" s="56">
        <f>enrollextractws!G36</f>
        <v>1764.7139999999999</v>
      </c>
      <c r="D38" s="57">
        <f>table34Bws!D34</f>
        <v>114.22</v>
      </c>
      <c r="E38" s="58">
        <f t="shared" si="0"/>
        <v>15.450131325512169</v>
      </c>
      <c r="F38" s="59">
        <f t="shared" si="1"/>
        <v>64.724368934569569</v>
      </c>
      <c r="G38" s="57">
        <f>table36Bws!D34</f>
        <v>10</v>
      </c>
      <c r="H38" s="58">
        <f t="shared" si="2"/>
        <v>176.47139999999999</v>
      </c>
      <c r="I38" s="60">
        <f t="shared" si="3"/>
        <v>5.6666406001199068</v>
      </c>
      <c r="J38" s="57">
        <f>table38Bws!D34</f>
        <v>59.15</v>
      </c>
      <c r="K38" s="58">
        <f t="shared" si="4"/>
        <v>29.834556213017752</v>
      </c>
      <c r="L38" s="59">
        <f t="shared" si="5"/>
        <v>33.518179149709248</v>
      </c>
    </row>
    <row r="39" spans="1:12" ht="12" customHeight="1" x14ac:dyDescent="0.3">
      <c r="A39" s="61" t="s">
        <v>136</v>
      </c>
      <c r="B39" s="62" t="s">
        <v>137</v>
      </c>
      <c r="C39" s="56">
        <f>enrollextractws!G37</f>
        <v>172.66</v>
      </c>
      <c r="D39" s="57">
        <f>table34Bws!D35</f>
        <v>12.23</v>
      </c>
      <c r="E39" s="58">
        <f t="shared" si="0"/>
        <v>14.117743254292723</v>
      </c>
      <c r="F39" s="59">
        <f t="shared" si="1"/>
        <v>70.832850689215803</v>
      </c>
      <c r="G39" s="57">
        <f>table36Bws!D35</f>
        <v>1.32</v>
      </c>
      <c r="H39" s="58">
        <f t="shared" si="2"/>
        <v>130.80303030303028</v>
      </c>
      <c r="I39" s="60">
        <f t="shared" si="3"/>
        <v>7.6450828217305693</v>
      </c>
      <c r="J39" s="57">
        <f>table38Bws!D35</f>
        <v>7.11</v>
      </c>
      <c r="K39" s="58">
        <f t="shared" si="4"/>
        <v>24.284106891701828</v>
      </c>
      <c r="L39" s="59">
        <f t="shared" si="5"/>
        <v>41.179196107957836</v>
      </c>
    </row>
    <row r="40" spans="1:12" ht="12" customHeight="1" x14ac:dyDescent="0.3">
      <c r="A40" s="61" t="s">
        <v>138</v>
      </c>
      <c r="B40" s="62" t="s">
        <v>139</v>
      </c>
      <c r="C40" s="56">
        <f>enrollextractws!G38</f>
        <v>2531.56</v>
      </c>
      <c r="D40" s="57">
        <f>table34Bws!D36</f>
        <v>168.19</v>
      </c>
      <c r="E40" s="58">
        <f t="shared" si="0"/>
        <v>15.051786669837684</v>
      </c>
      <c r="F40" s="59">
        <f t="shared" si="1"/>
        <v>66.437295580590629</v>
      </c>
      <c r="G40" s="57">
        <f>table36Bws!D36</f>
        <v>12.5</v>
      </c>
      <c r="H40" s="58">
        <f t="shared" si="2"/>
        <v>202.5248</v>
      </c>
      <c r="I40" s="60">
        <f t="shared" si="3"/>
        <v>4.9376668931409888</v>
      </c>
      <c r="J40" s="57">
        <f>table38Bws!D36</f>
        <v>118.32</v>
      </c>
      <c r="K40" s="58">
        <f t="shared" si="4"/>
        <v>21.395875591615958</v>
      </c>
      <c r="L40" s="59">
        <f t="shared" si="5"/>
        <v>46.737979743715336</v>
      </c>
    </row>
    <row r="41" spans="1:12" ht="12" customHeight="1" x14ac:dyDescent="0.3">
      <c r="A41" s="61" t="s">
        <v>140</v>
      </c>
      <c r="B41" s="62" t="s">
        <v>141</v>
      </c>
      <c r="C41" s="56">
        <f>enrollextractws!G39</f>
        <v>21094.878000000008</v>
      </c>
      <c r="D41" s="57">
        <f>table34Bws!D37</f>
        <v>1513.43</v>
      </c>
      <c r="E41" s="58">
        <f t="shared" si="0"/>
        <v>13.938456354109544</v>
      </c>
      <c r="F41" s="59">
        <f t="shared" si="1"/>
        <v>71.743956044685319</v>
      </c>
      <c r="G41" s="57">
        <f>table36Bws!D37</f>
        <v>111.71</v>
      </c>
      <c r="H41" s="58">
        <f t="shared" si="2"/>
        <v>188.83607555277064</v>
      </c>
      <c r="I41" s="60">
        <f t="shared" si="3"/>
        <v>5.2955982964205797</v>
      </c>
      <c r="J41" s="57">
        <f>table38Bws!D37</f>
        <v>940.21</v>
      </c>
      <c r="K41" s="58">
        <f t="shared" si="4"/>
        <v>22.43634719903001</v>
      </c>
      <c r="L41" s="59">
        <f t="shared" si="5"/>
        <v>44.570535084393455</v>
      </c>
    </row>
    <row r="42" spans="1:12" ht="12" customHeight="1" x14ac:dyDescent="0.3">
      <c r="A42" s="61" t="s">
        <v>142</v>
      </c>
      <c r="B42" s="62" t="s">
        <v>143</v>
      </c>
      <c r="C42" s="56">
        <f>enrollextractws!G40</f>
        <v>6876.7119999999995</v>
      </c>
      <c r="D42" s="57">
        <f>table34Bws!D38</f>
        <v>408.65</v>
      </c>
      <c r="E42" s="58">
        <f t="shared" si="0"/>
        <v>16.827877156490885</v>
      </c>
      <c r="F42" s="59">
        <f t="shared" si="1"/>
        <v>59.425202044232769</v>
      </c>
      <c r="G42" s="57">
        <f>table36Bws!D38</f>
        <v>22.78</v>
      </c>
      <c r="H42" s="58">
        <f t="shared" si="2"/>
        <v>301.87497805092181</v>
      </c>
      <c r="I42" s="60">
        <f t="shared" si="3"/>
        <v>3.3126296404444453</v>
      </c>
      <c r="J42" s="57">
        <f>table38Bws!D38</f>
        <v>267.99</v>
      </c>
      <c r="K42" s="58">
        <f t="shared" si="4"/>
        <v>25.660330609351092</v>
      </c>
      <c r="L42" s="59">
        <f t="shared" si="5"/>
        <v>38.970659233657024</v>
      </c>
    </row>
    <row r="43" spans="1:12" ht="12" customHeight="1" x14ac:dyDescent="0.3">
      <c r="A43" s="61" t="s">
        <v>144</v>
      </c>
      <c r="B43" s="62" t="s">
        <v>145</v>
      </c>
      <c r="C43" s="56">
        <f>enrollextractws!G41</f>
        <v>12311.99</v>
      </c>
      <c r="D43" s="57">
        <f>table34Bws!D39</f>
        <v>777.78</v>
      </c>
      <c r="E43" s="58">
        <f t="shared" si="0"/>
        <v>15.829656200982283</v>
      </c>
      <c r="F43" s="59">
        <f t="shared" si="1"/>
        <v>63.172565929634438</v>
      </c>
      <c r="G43" s="57">
        <f>table36Bws!D39</f>
        <v>54.24</v>
      </c>
      <c r="H43" s="58">
        <f t="shared" si="2"/>
        <v>226.99096607669614</v>
      </c>
      <c r="I43" s="60">
        <f t="shared" si="3"/>
        <v>4.4054616678538565</v>
      </c>
      <c r="J43" s="57">
        <f>table38Bws!D39</f>
        <v>440.6</v>
      </c>
      <c r="K43" s="58">
        <f t="shared" si="4"/>
        <v>27.943690422151608</v>
      </c>
      <c r="L43" s="59">
        <f t="shared" si="5"/>
        <v>35.786253887470671</v>
      </c>
    </row>
    <row r="44" spans="1:12" ht="12" customHeight="1" x14ac:dyDescent="0.3">
      <c r="A44" s="61" t="s">
        <v>146</v>
      </c>
      <c r="B44" s="62" t="s">
        <v>147</v>
      </c>
      <c r="C44" s="56">
        <f>enrollextractws!G42</f>
        <v>4115.4000000000005</v>
      </c>
      <c r="D44" s="57">
        <f>table34Bws!D40</f>
        <v>248.01</v>
      </c>
      <c r="E44" s="58">
        <f t="shared" si="0"/>
        <v>16.593685738478289</v>
      </c>
      <c r="F44" s="59">
        <f t="shared" si="1"/>
        <v>60.263886863974335</v>
      </c>
      <c r="G44" s="57">
        <f>table36Bws!D40</f>
        <v>19</v>
      </c>
      <c r="H44" s="58">
        <f t="shared" si="2"/>
        <v>216.60000000000002</v>
      </c>
      <c r="I44" s="60">
        <f t="shared" si="3"/>
        <v>4.6168051708217908</v>
      </c>
      <c r="J44" s="57">
        <f>table38Bws!D40</f>
        <v>119.1</v>
      </c>
      <c r="K44" s="58">
        <f t="shared" si="4"/>
        <v>34.554156171284639</v>
      </c>
      <c r="L44" s="59">
        <f t="shared" si="5"/>
        <v>28.940078728677644</v>
      </c>
    </row>
    <row r="45" spans="1:12" ht="12" customHeight="1" x14ac:dyDescent="0.3">
      <c r="A45" s="61" t="s">
        <v>694</v>
      </c>
      <c r="B45" s="62" t="s">
        <v>701</v>
      </c>
      <c r="C45" s="56">
        <f>enrollextractws!G43</f>
        <v>62.811999999999991</v>
      </c>
      <c r="D45" s="57">
        <f>table34Bws!D41</f>
        <v>7</v>
      </c>
      <c r="E45" s="58">
        <f t="shared" si="0"/>
        <v>8.9731428571428555</v>
      </c>
      <c r="F45" s="59">
        <f t="shared" si="1"/>
        <v>111.44367318346815</v>
      </c>
      <c r="G45" s="57">
        <f>table36Bws!D41</f>
        <v>1</v>
      </c>
      <c r="H45" s="58">
        <f t="shared" si="2"/>
        <v>62.811999999999991</v>
      </c>
      <c r="I45" s="60">
        <f t="shared" si="3"/>
        <v>15.920524740495448</v>
      </c>
      <c r="J45" s="57">
        <f>table38Bws!D41</f>
        <v>5.14</v>
      </c>
      <c r="K45" s="58">
        <f t="shared" si="4"/>
        <v>12.220233463035019</v>
      </c>
      <c r="L45" s="59">
        <f t="shared" si="5"/>
        <v>81.831497166146605</v>
      </c>
    </row>
    <row r="46" spans="1:12" ht="12" customHeight="1" x14ac:dyDescent="0.3">
      <c r="A46" s="61" t="s">
        <v>148</v>
      </c>
      <c r="B46" s="62" t="s">
        <v>149</v>
      </c>
      <c r="C46" s="56">
        <f>enrollextractws!G44</f>
        <v>317.59999999999997</v>
      </c>
      <c r="D46" s="57">
        <f>table34Bws!D42</f>
        <v>25</v>
      </c>
      <c r="E46" s="58">
        <f t="shared" si="0"/>
        <v>12.703999999999999</v>
      </c>
      <c r="F46" s="59">
        <f t="shared" si="1"/>
        <v>78.715365239294712</v>
      </c>
      <c r="G46" s="57">
        <f>table36Bws!D42</f>
        <v>2</v>
      </c>
      <c r="H46" s="58">
        <f t="shared" si="2"/>
        <v>158.79999999999998</v>
      </c>
      <c r="I46" s="60">
        <f t="shared" si="3"/>
        <v>6.2972292191435768</v>
      </c>
      <c r="J46" s="57">
        <f>table38Bws!D42</f>
        <v>21.42</v>
      </c>
      <c r="K46" s="58">
        <f t="shared" si="4"/>
        <v>14.827264239028942</v>
      </c>
      <c r="L46" s="59">
        <f t="shared" si="5"/>
        <v>67.443324937027725</v>
      </c>
    </row>
    <row r="47" spans="1:12" ht="12" customHeight="1" x14ac:dyDescent="0.3">
      <c r="A47" s="61" t="s">
        <v>150</v>
      </c>
      <c r="B47" s="62" t="s">
        <v>151</v>
      </c>
      <c r="C47" s="56">
        <f>enrollextractws!G45</f>
        <v>683.23199999999997</v>
      </c>
      <c r="D47" s="57">
        <f>table34Bws!D43</f>
        <v>4</v>
      </c>
      <c r="E47" s="58">
        <f t="shared" si="0"/>
        <v>170.80799999999999</v>
      </c>
      <c r="F47" s="59">
        <f t="shared" si="1"/>
        <v>5.8545267200599502</v>
      </c>
      <c r="G47" s="57">
        <f>table36Bws!D43</f>
        <v>1</v>
      </c>
      <c r="H47" s="58">
        <f t="shared" si="2"/>
        <v>683.23199999999997</v>
      </c>
      <c r="I47" s="60">
        <f t="shared" si="3"/>
        <v>1.4636316800149876</v>
      </c>
      <c r="J47" s="57">
        <f>table38Bws!D43</f>
        <v>2.0099999999999998</v>
      </c>
      <c r="K47" s="58">
        <f t="shared" si="4"/>
        <v>339.91641791044776</v>
      </c>
      <c r="L47" s="59">
        <f t="shared" si="5"/>
        <v>2.9418996768301251</v>
      </c>
    </row>
    <row r="48" spans="1:12" ht="12" customHeight="1" x14ac:dyDescent="0.3">
      <c r="A48" s="61" t="s">
        <v>152</v>
      </c>
      <c r="B48" s="62" t="s">
        <v>153</v>
      </c>
      <c r="C48" s="56">
        <f>enrollextractws!G46</f>
        <v>6137.1420000000007</v>
      </c>
      <c r="D48" s="57">
        <f>table34Bws!D44</f>
        <v>441.56</v>
      </c>
      <c r="E48" s="58">
        <f t="shared" si="0"/>
        <v>13.898772533743999</v>
      </c>
      <c r="F48" s="59">
        <f t="shared" si="1"/>
        <v>71.948799620409616</v>
      </c>
      <c r="G48" s="57">
        <f>table36Bws!D44</f>
        <v>29</v>
      </c>
      <c r="H48" s="58">
        <f t="shared" si="2"/>
        <v>211.62558620689657</v>
      </c>
      <c r="I48" s="60">
        <f t="shared" si="3"/>
        <v>4.7253265445055694</v>
      </c>
      <c r="J48" s="57">
        <f>table38Bws!D44</f>
        <v>330.89</v>
      </c>
      <c r="K48" s="58">
        <f t="shared" si="4"/>
        <v>18.547378282813021</v>
      </c>
      <c r="L48" s="59">
        <f t="shared" si="5"/>
        <v>53.915975872808538</v>
      </c>
    </row>
    <row r="49" spans="1:12" ht="12" customHeight="1" x14ac:dyDescent="0.3">
      <c r="A49" s="61" t="s">
        <v>154</v>
      </c>
      <c r="B49" s="62" t="s">
        <v>155</v>
      </c>
      <c r="C49" s="56">
        <f>enrollextractws!G47</f>
        <v>636.58000000000004</v>
      </c>
      <c r="D49" s="57">
        <f>table34Bws!D45</f>
        <v>36.32</v>
      </c>
      <c r="E49" s="58">
        <f t="shared" si="0"/>
        <v>17.526982378854626</v>
      </c>
      <c r="F49" s="59">
        <f t="shared" si="1"/>
        <v>57.054887052687796</v>
      </c>
      <c r="G49" s="57">
        <f>table36Bws!D45</f>
        <v>4</v>
      </c>
      <c r="H49" s="58">
        <f t="shared" si="2"/>
        <v>159.14500000000001</v>
      </c>
      <c r="I49" s="60">
        <f t="shared" si="3"/>
        <v>6.2835778692387434</v>
      </c>
      <c r="J49" s="57">
        <f>table38Bws!D45</f>
        <v>33.450000000000003</v>
      </c>
      <c r="K49" s="58">
        <f t="shared" si="4"/>
        <v>19.030792227204781</v>
      </c>
      <c r="L49" s="59">
        <f t="shared" si="5"/>
        <v>52.546419931509</v>
      </c>
    </row>
    <row r="50" spans="1:12" ht="12" customHeight="1" x14ac:dyDescent="0.3">
      <c r="A50" s="61" t="s">
        <v>156</v>
      </c>
      <c r="B50" s="62" t="s">
        <v>157</v>
      </c>
      <c r="C50" s="56">
        <f>enrollextractws!G48</f>
        <v>1325.5839999999998</v>
      </c>
      <c r="D50" s="57">
        <f>table34Bws!D46</f>
        <v>86.09</v>
      </c>
      <c r="E50" s="58">
        <f t="shared" si="0"/>
        <v>15.397653618306421</v>
      </c>
      <c r="F50" s="59">
        <f t="shared" si="1"/>
        <v>64.944960108148564</v>
      </c>
      <c r="G50" s="57">
        <f>table36Bws!D46</f>
        <v>0</v>
      </c>
      <c r="H50" s="58">
        <f t="shared" si="2"/>
        <v>0</v>
      </c>
      <c r="I50" s="60">
        <f t="shared" si="3"/>
        <v>0</v>
      </c>
      <c r="J50" s="57">
        <f>table38Bws!D46</f>
        <v>58.2</v>
      </c>
      <c r="K50" s="58">
        <f t="shared" si="4"/>
        <v>22.776357388316146</v>
      </c>
      <c r="L50" s="59">
        <f t="shared" si="5"/>
        <v>43.905176888073491</v>
      </c>
    </row>
    <row r="51" spans="1:12" ht="12" customHeight="1" x14ac:dyDescent="0.3">
      <c r="A51" s="61" t="s">
        <v>158</v>
      </c>
      <c r="B51" s="62" t="s">
        <v>159</v>
      </c>
      <c r="C51" s="56">
        <f>enrollextractws!G49</f>
        <v>1123.4279999999997</v>
      </c>
      <c r="D51" s="57">
        <f>table34Bws!D47</f>
        <v>89.6</v>
      </c>
      <c r="E51" s="58">
        <f t="shared" si="0"/>
        <v>12.538258928571425</v>
      </c>
      <c r="F51" s="59">
        <f t="shared" si="1"/>
        <v>79.755890008082417</v>
      </c>
      <c r="G51" s="57">
        <f>table36Bws!D47</f>
        <v>0</v>
      </c>
      <c r="H51" s="58">
        <f t="shared" si="2"/>
        <v>0</v>
      </c>
      <c r="I51" s="60">
        <f t="shared" si="3"/>
        <v>0</v>
      </c>
      <c r="J51" s="57">
        <f>table38Bws!D47</f>
        <v>32.14</v>
      </c>
      <c r="K51" s="58">
        <f t="shared" si="4"/>
        <v>34.954200373366511</v>
      </c>
      <c r="L51" s="59">
        <f t="shared" si="5"/>
        <v>28.60886500959564</v>
      </c>
    </row>
    <row r="52" spans="1:12" ht="12" customHeight="1" x14ac:dyDescent="0.3">
      <c r="A52" s="61" t="s">
        <v>160</v>
      </c>
      <c r="B52" s="62" t="s">
        <v>161</v>
      </c>
      <c r="C52" s="56">
        <f>enrollextractws!G50</f>
        <v>2258.0219999999999</v>
      </c>
      <c r="D52" s="57">
        <f>table34Bws!D48</f>
        <v>160.21</v>
      </c>
      <c r="E52" s="58">
        <f t="shared" si="0"/>
        <v>14.094138942637787</v>
      </c>
      <c r="F52" s="59">
        <f t="shared" si="1"/>
        <v>70.951478772128894</v>
      </c>
      <c r="G52" s="57">
        <f>table36Bws!D48</f>
        <v>8.1999999999999993</v>
      </c>
      <c r="H52" s="58">
        <f t="shared" si="2"/>
        <v>275.36853658536586</v>
      </c>
      <c r="I52" s="60">
        <f t="shared" si="3"/>
        <v>3.631496947328237</v>
      </c>
      <c r="J52" s="57">
        <f>table38Bws!D48</f>
        <v>177.01</v>
      </c>
      <c r="K52" s="58">
        <f t="shared" si="4"/>
        <v>12.756465736399074</v>
      </c>
      <c r="L52" s="59">
        <f t="shared" si="5"/>
        <v>78.391618859337939</v>
      </c>
    </row>
    <row r="53" spans="1:12" ht="12" customHeight="1" x14ac:dyDescent="0.3">
      <c r="A53" s="61" t="s">
        <v>162</v>
      </c>
      <c r="B53" s="62" t="s">
        <v>163</v>
      </c>
      <c r="C53" s="56">
        <f>enrollextractws!G51</f>
        <v>4925.7640000000001</v>
      </c>
      <c r="D53" s="57">
        <f>table34Bws!D49</f>
        <v>322.39</v>
      </c>
      <c r="E53" s="58">
        <f t="shared" si="0"/>
        <v>15.278898228853253</v>
      </c>
      <c r="F53" s="59">
        <f t="shared" si="1"/>
        <v>65.449745460805673</v>
      </c>
      <c r="G53" s="57">
        <f>table36Bws!D49</f>
        <v>25.48</v>
      </c>
      <c r="H53" s="58">
        <f t="shared" si="2"/>
        <v>193.3188383045526</v>
      </c>
      <c r="I53" s="60">
        <f t="shared" si="3"/>
        <v>5.1728016202156653</v>
      </c>
      <c r="J53" s="57">
        <f>table38Bws!D49</f>
        <v>248.36</v>
      </c>
      <c r="K53" s="58">
        <f t="shared" si="4"/>
        <v>19.833161539700434</v>
      </c>
      <c r="L53" s="59">
        <f t="shared" si="5"/>
        <v>50.420604803640614</v>
      </c>
    </row>
    <row r="54" spans="1:12" ht="12" customHeight="1" x14ac:dyDescent="0.3">
      <c r="A54" s="61" t="s">
        <v>164</v>
      </c>
      <c r="B54" s="62" t="s">
        <v>165</v>
      </c>
      <c r="C54" s="56">
        <f>enrollextractws!G52</f>
        <v>111.006</v>
      </c>
      <c r="D54" s="57">
        <f>table34Bws!D50</f>
        <v>8.52</v>
      </c>
      <c r="E54" s="58">
        <f t="shared" si="0"/>
        <v>13.028873239436621</v>
      </c>
      <c r="F54" s="59">
        <f t="shared" si="1"/>
        <v>76.75260796713691</v>
      </c>
      <c r="G54" s="57">
        <f>table36Bws!D50</f>
        <v>1</v>
      </c>
      <c r="H54" s="58">
        <f t="shared" si="2"/>
        <v>111.006</v>
      </c>
      <c r="I54" s="60">
        <f t="shared" si="3"/>
        <v>9.0085220618705293</v>
      </c>
      <c r="J54" s="57">
        <f>table38Bws!D50</f>
        <v>8.84</v>
      </c>
      <c r="K54" s="58">
        <f t="shared" si="4"/>
        <v>12.557239819004526</v>
      </c>
      <c r="L54" s="59">
        <f t="shared" si="5"/>
        <v>79.635335026935479</v>
      </c>
    </row>
    <row r="55" spans="1:12" ht="12" customHeight="1" x14ac:dyDescent="0.3">
      <c r="A55" s="61" t="s">
        <v>166</v>
      </c>
      <c r="B55" s="62" t="s">
        <v>167</v>
      </c>
      <c r="C55" s="56">
        <f>enrollextractws!G53</f>
        <v>726.428</v>
      </c>
      <c r="D55" s="57">
        <f>table34Bws!D51</f>
        <v>49</v>
      </c>
      <c r="E55" s="58">
        <f t="shared" si="0"/>
        <v>14.825061224489795</v>
      </c>
      <c r="F55" s="59">
        <f t="shared" si="1"/>
        <v>67.453347062613233</v>
      </c>
      <c r="G55" s="57">
        <f>table36Bws!D51</f>
        <v>5</v>
      </c>
      <c r="H55" s="58">
        <f t="shared" si="2"/>
        <v>145.28559999999999</v>
      </c>
      <c r="I55" s="60">
        <f t="shared" si="3"/>
        <v>6.8829945982258396</v>
      </c>
      <c r="J55" s="57">
        <f>table38Bws!D51</f>
        <v>39.89</v>
      </c>
      <c r="K55" s="58">
        <f t="shared" si="4"/>
        <v>18.210779644021059</v>
      </c>
      <c r="L55" s="59">
        <f t="shared" si="5"/>
        <v>54.912530904645749</v>
      </c>
    </row>
    <row r="56" spans="1:12" ht="12" customHeight="1" x14ac:dyDescent="0.3">
      <c r="A56" s="61" t="s">
        <v>168</v>
      </c>
      <c r="B56" s="62" t="s">
        <v>169</v>
      </c>
      <c r="C56" s="56">
        <f>enrollextractws!G54</f>
        <v>26</v>
      </c>
      <c r="D56" s="57">
        <f>table34Bws!D52</f>
        <v>3</v>
      </c>
      <c r="E56" s="58">
        <f t="shared" si="0"/>
        <v>8.6666666666666661</v>
      </c>
      <c r="F56" s="59">
        <f t="shared" si="1"/>
        <v>115.38461538461539</v>
      </c>
      <c r="G56" s="57">
        <f>table36Bws!D52</f>
        <v>0</v>
      </c>
      <c r="H56" s="58">
        <f t="shared" si="2"/>
        <v>0</v>
      </c>
      <c r="I56" s="60">
        <f t="shared" si="3"/>
        <v>0</v>
      </c>
      <c r="J56" s="57">
        <f>table38Bws!D52</f>
        <v>2.7</v>
      </c>
      <c r="K56" s="58">
        <f t="shared" si="4"/>
        <v>9.6296296296296298</v>
      </c>
      <c r="L56" s="59">
        <f t="shared" si="5"/>
        <v>103.84615384615385</v>
      </c>
    </row>
    <row r="57" spans="1:12" ht="12" customHeight="1" x14ac:dyDescent="0.3">
      <c r="A57" s="61" t="s">
        <v>170</v>
      </c>
      <c r="B57" s="62" t="s">
        <v>171</v>
      </c>
      <c r="C57" s="56">
        <f>enrollextractws!G55</f>
        <v>5594.1359999999995</v>
      </c>
      <c r="D57" s="57">
        <f>table34Bws!D53</f>
        <v>369.36</v>
      </c>
      <c r="E57" s="58">
        <f t="shared" si="0"/>
        <v>15.145484080571798</v>
      </c>
      <c r="F57" s="59">
        <f t="shared" si="1"/>
        <v>66.026281806520259</v>
      </c>
      <c r="G57" s="57">
        <f>table36Bws!D53</f>
        <v>25.56</v>
      </c>
      <c r="H57" s="58">
        <f t="shared" si="2"/>
        <v>218.86291079812204</v>
      </c>
      <c r="I57" s="60">
        <f t="shared" si="3"/>
        <v>4.5690701834921432</v>
      </c>
      <c r="J57" s="57">
        <f>table38Bws!D53</f>
        <v>225.61</v>
      </c>
      <c r="K57" s="58">
        <f t="shared" si="4"/>
        <v>24.795603031780502</v>
      </c>
      <c r="L57" s="59">
        <f t="shared" si="5"/>
        <v>40.329730989736397</v>
      </c>
    </row>
    <row r="58" spans="1:12" ht="12" customHeight="1" x14ac:dyDescent="0.3">
      <c r="A58" s="61" t="s">
        <v>172</v>
      </c>
      <c r="B58" s="62" t="s">
        <v>173</v>
      </c>
      <c r="C58" s="56">
        <f>enrollextractws!G56</f>
        <v>105.2</v>
      </c>
      <c r="D58" s="57">
        <f>table34Bws!D54</f>
        <v>11</v>
      </c>
      <c r="E58" s="58">
        <f t="shared" si="0"/>
        <v>9.5636363636363644</v>
      </c>
      <c r="F58" s="59">
        <f t="shared" si="1"/>
        <v>104.56273764258555</v>
      </c>
      <c r="G58" s="57">
        <f>table36Bws!D54</f>
        <v>1.36</v>
      </c>
      <c r="H58" s="58">
        <f t="shared" si="2"/>
        <v>77.35294117647058</v>
      </c>
      <c r="I58" s="60">
        <f t="shared" si="3"/>
        <v>12.927756653992395</v>
      </c>
      <c r="J58" s="57">
        <f>table38Bws!D54</f>
        <v>8.6999999999999993</v>
      </c>
      <c r="K58" s="58">
        <f t="shared" si="4"/>
        <v>12.091954022988507</v>
      </c>
      <c r="L58" s="59">
        <f t="shared" si="5"/>
        <v>82.699619771863098</v>
      </c>
    </row>
    <row r="59" spans="1:12" ht="12" customHeight="1" x14ac:dyDescent="0.3">
      <c r="A59" s="61" t="s">
        <v>174</v>
      </c>
      <c r="B59" s="62" t="s">
        <v>175</v>
      </c>
      <c r="C59" s="56">
        <f>enrollextractws!G57</f>
        <v>282.65000000000003</v>
      </c>
      <c r="D59" s="57">
        <f>table34Bws!D55</f>
        <v>18.760000000000002</v>
      </c>
      <c r="E59" s="58">
        <f t="shared" si="0"/>
        <v>15.066631130063966</v>
      </c>
      <c r="F59" s="59">
        <f t="shared" si="1"/>
        <v>66.371837962143999</v>
      </c>
      <c r="G59" s="57">
        <f>table36Bws!D55</f>
        <v>1.32</v>
      </c>
      <c r="H59" s="58">
        <f t="shared" si="2"/>
        <v>214.1287878787879</v>
      </c>
      <c r="I59" s="60">
        <f t="shared" si="3"/>
        <v>4.6700866796391294</v>
      </c>
      <c r="J59" s="57">
        <f>table38Bws!D55</f>
        <v>15.03</v>
      </c>
      <c r="K59" s="58">
        <f t="shared" si="4"/>
        <v>18.805721889554228</v>
      </c>
      <c r="L59" s="59">
        <f t="shared" si="5"/>
        <v>53.175305147709167</v>
      </c>
    </row>
    <row r="60" spans="1:12" ht="12" customHeight="1" x14ac:dyDescent="0.3">
      <c r="A60" s="61">
        <v>10003</v>
      </c>
      <c r="B60" s="62" t="s">
        <v>176</v>
      </c>
      <c r="C60" s="56">
        <f>enrollextractws!G58</f>
        <v>16</v>
      </c>
      <c r="D60" s="57">
        <f>table34Bws!D56</f>
        <v>3</v>
      </c>
      <c r="E60" s="58">
        <f t="shared" si="0"/>
        <v>5.333333333333333</v>
      </c>
      <c r="F60" s="59">
        <f t="shared" si="1"/>
        <v>187.5</v>
      </c>
      <c r="G60" s="57">
        <f>table36Bws!D56</f>
        <v>1</v>
      </c>
      <c r="H60" s="58">
        <f t="shared" si="2"/>
        <v>16</v>
      </c>
      <c r="I60" s="60">
        <f t="shared" si="3"/>
        <v>62.5</v>
      </c>
      <c r="J60" s="57">
        <f>table38Bws!D56</f>
        <v>5.36</v>
      </c>
      <c r="K60" s="58">
        <f t="shared" si="4"/>
        <v>2.9850746268656714</v>
      </c>
      <c r="L60" s="59">
        <f t="shared" si="5"/>
        <v>335</v>
      </c>
    </row>
    <row r="61" spans="1:12" ht="12" customHeight="1" x14ac:dyDescent="0.3">
      <c r="A61" s="61">
        <v>10050</v>
      </c>
      <c r="B61" s="62" t="s">
        <v>177</v>
      </c>
      <c r="C61" s="56">
        <f>enrollextractws!G59</f>
        <v>210.512</v>
      </c>
      <c r="D61" s="57">
        <f>table34Bws!D57</f>
        <v>17.45</v>
      </c>
      <c r="E61" s="58">
        <f t="shared" si="0"/>
        <v>12.063724928366764</v>
      </c>
      <c r="F61" s="59">
        <f t="shared" si="1"/>
        <v>82.893136733297865</v>
      </c>
      <c r="G61" s="57">
        <f>table36Bws!D57</f>
        <v>1.5</v>
      </c>
      <c r="H61" s="58">
        <f t="shared" si="2"/>
        <v>140.34133333333332</v>
      </c>
      <c r="I61" s="60">
        <f t="shared" si="3"/>
        <v>7.1254845329482404</v>
      </c>
      <c r="J61" s="57">
        <f>table38Bws!D57</f>
        <v>15.38</v>
      </c>
      <c r="K61" s="58">
        <f t="shared" si="4"/>
        <v>13.687386215864759</v>
      </c>
      <c r="L61" s="59">
        <f t="shared" si="5"/>
        <v>73.059968077829296</v>
      </c>
    </row>
    <row r="62" spans="1:12" ht="12" customHeight="1" x14ac:dyDescent="0.3">
      <c r="A62" s="61">
        <v>10065</v>
      </c>
      <c r="B62" s="62" t="s">
        <v>178</v>
      </c>
      <c r="C62" s="56">
        <f>enrollextractws!G60</f>
        <v>44.8</v>
      </c>
      <c r="D62" s="57">
        <f>table34Bws!D58</f>
        <v>3.5</v>
      </c>
      <c r="E62" s="58">
        <f t="shared" si="0"/>
        <v>12.799999999999999</v>
      </c>
      <c r="F62" s="59">
        <f t="shared" si="1"/>
        <v>78.125</v>
      </c>
      <c r="G62" s="57">
        <f>table36Bws!D58</f>
        <v>0</v>
      </c>
      <c r="H62" s="58">
        <f t="shared" si="2"/>
        <v>0</v>
      </c>
      <c r="I62" s="60">
        <f t="shared" si="3"/>
        <v>0</v>
      </c>
      <c r="J62" s="57">
        <f>table38Bws!D58</f>
        <v>3.87</v>
      </c>
      <c r="K62" s="58">
        <f t="shared" si="4"/>
        <v>11.576227390180877</v>
      </c>
      <c r="L62" s="59">
        <f t="shared" si="5"/>
        <v>86.383928571428584</v>
      </c>
    </row>
    <row r="63" spans="1:12" ht="12" customHeight="1" x14ac:dyDescent="0.3">
      <c r="A63" s="61">
        <v>10070</v>
      </c>
      <c r="B63" s="62" t="s">
        <v>179</v>
      </c>
      <c r="C63" s="56">
        <f>enrollextractws!G61</f>
        <v>180.7</v>
      </c>
      <c r="D63" s="57">
        <f>table34Bws!D59</f>
        <v>20</v>
      </c>
      <c r="E63" s="58">
        <f t="shared" si="0"/>
        <v>9.0350000000000001</v>
      </c>
      <c r="F63" s="59">
        <f t="shared" si="1"/>
        <v>110.68068622025459</v>
      </c>
      <c r="G63" s="57">
        <f>table36Bws!D59</f>
        <v>2</v>
      </c>
      <c r="H63" s="58">
        <f t="shared" si="2"/>
        <v>90.35</v>
      </c>
      <c r="I63" s="60">
        <f t="shared" si="3"/>
        <v>11.068068622025457</v>
      </c>
      <c r="J63" s="57">
        <f>table38Bws!D59</f>
        <v>13.15</v>
      </c>
      <c r="K63" s="58">
        <f t="shared" si="4"/>
        <v>13.741444866920151</v>
      </c>
      <c r="L63" s="59">
        <f t="shared" si="5"/>
        <v>72.772551189817392</v>
      </c>
    </row>
    <row r="64" spans="1:12" ht="12" customHeight="1" x14ac:dyDescent="0.3">
      <c r="A64" s="61">
        <v>10309</v>
      </c>
      <c r="B64" s="62" t="s">
        <v>180</v>
      </c>
      <c r="C64" s="56">
        <f>enrollextractws!G62</f>
        <v>513.12400000000002</v>
      </c>
      <c r="D64" s="57">
        <f>table34Bws!D60</f>
        <v>25.5</v>
      </c>
      <c r="E64" s="58">
        <f t="shared" si="0"/>
        <v>20.12250980392157</v>
      </c>
      <c r="F64" s="59">
        <f t="shared" si="1"/>
        <v>49.695590149749378</v>
      </c>
      <c r="G64" s="57">
        <f>table36Bws!D60</f>
        <v>3</v>
      </c>
      <c r="H64" s="58">
        <f t="shared" si="2"/>
        <v>171.04133333333334</v>
      </c>
      <c r="I64" s="60">
        <f t="shared" si="3"/>
        <v>5.8465400176175741</v>
      </c>
      <c r="J64" s="57">
        <f>table38Bws!D60</f>
        <v>21.47</v>
      </c>
      <c r="K64" s="58">
        <f t="shared" si="4"/>
        <v>23.899580810433164</v>
      </c>
      <c r="L64" s="59">
        <f t="shared" si="5"/>
        <v>41.841738059416436</v>
      </c>
    </row>
    <row r="65" spans="1:12" ht="12" customHeight="1" x14ac:dyDescent="0.3">
      <c r="A65" s="61">
        <v>11001</v>
      </c>
      <c r="B65" s="62" t="s">
        <v>181</v>
      </c>
      <c r="C65" s="56">
        <f>enrollextractws!G63</f>
        <v>17633.670000000002</v>
      </c>
      <c r="D65" s="57">
        <f>table34Bws!D61</f>
        <v>1228.8399999999999</v>
      </c>
      <c r="E65" s="58">
        <f t="shared" si="0"/>
        <v>14.349850265290845</v>
      </c>
      <c r="F65" s="59">
        <f t="shared" si="1"/>
        <v>69.687138298493721</v>
      </c>
      <c r="G65" s="57">
        <f>table36Bws!D61</f>
        <v>83.37</v>
      </c>
      <c r="H65" s="58">
        <f t="shared" si="2"/>
        <v>211.51097517092481</v>
      </c>
      <c r="I65" s="60">
        <f t="shared" si="3"/>
        <v>4.727887047903244</v>
      </c>
      <c r="J65" s="57">
        <f>table38Bws!D61</f>
        <v>731.58</v>
      </c>
      <c r="K65" s="58">
        <f t="shared" si="4"/>
        <v>24.103543016484871</v>
      </c>
      <c r="L65" s="59">
        <f t="shared" si="5"/>
        <v>41.487676700312527</v>
      </c>
    </row>
    <row r="66" spans="1:12" ht="12" customHeight="1" x14ac:dyDescent="0.3">
      <c r="A66" s="61">
        <v>11051</v>
      </c>
      <c r="B66" s="62" t="s">
        <v>182</v>
      </c>
      <c r="C66" s="56">
        <f>enrollextractws!G64</f>
        <v>1921.1539999999998</v>
      </c>
      <c r="D66" s="57">
        <f>table34Bws!D62</f>
        <v>129.28</v>
      </c>
      <c r="E66" s="58">
        <f t="shared" si="0"/>
        <v>14.860411509900988</v>
      </c>
      <c r="F66" s="59">
        <f t="shared" si="1"/>
        <v>67.292887504073079</v>
      </c>
      <c r="G66" s="57">
        <f>table36Bws!D62</f>
        <v>10.26</v>
      </c>
      <c r="H66" s="58">
        <f t="shared" si="2"/>
        <v>187.24697855750486</v>
      </c>
      <c r="I66" s="60">
        <f t="shared" si="3"/>
        <v>5.340540112869661</v>
      </c>
      <c r="J66" s="57">
        <f>table38Bws!D62</f>
        <v>98.69</v>
      </c>
      <c r="K66" s="58">
        <f t="shared" si="4"/>
        <v>19.466551828959364</v>
      </c>
      <c r="L66" s="59">
        <f t="shared" si="5"/>
        <v>51.370166056443168</v>
      </c>
    </row>
    <row r="67" spans="1:12" ht="12" customHeight="1" x14ac:dyDescent="0.3">
      <c r="A67" s="61">
        <v>11054</v>
      </c>
      <c r="B67" s="62" t="s">
        <v>183</v>
      </c>
      <c r="C67" s="56">
        <f>enrollextractws!G65</f>
        <v>11</v>
      </c>
      <c r="D67" s="57">
        <f>table34Bws!D63</f>
        <v>2</v>
      </c>
      <c r="E67" s="58">
        <f t="shared" si="0"/>
        <v>5.5</v>
      </c>
      <c r="F67" s="59">
        <f t="shared" si="1"/>
        <v>181.81818181818181</v>
      </c>
      <c r="G67" s="57">
        <f>table36Bws!D63</f>
        <v>1</v>
      </c>
      <c r="H67" s="58">
        <f t="shared" si="2"/>
        <v>11</v>
      </c>
      <c r="I67" s="60">
        <f t="shared" si="3"/>
        <v>90.909090909090907</v>
      </c>
      <c r="J67" s="57">
        <f>table38Bws!D63</f>
        <v>0.04</v>
      </c>
      <c r="K67" s="58">
        <f t="shared" si="4"/>
        <v>275</v>
      </c>
      <c r="L67" s="59">
        <f t="shared" si="5"/>
        <v>3.6363636363636362</v>
      </c>
    </row>
    <row r="68" spans="1:12" ht="12" customHeight="1" x14ac:dyDescent="0.3">
      <c r="A68" s="61">
        <v>11056</v>
      </c>
      <c r="B68" s="62" t="s">
        <v>184</v>
      </c>
      <c r="C68" s="56">
        <f>enrollextractws!G66</f>
        <v>37.048000000000002</v>
      </c>
      <c r="D68" s="57">
        <f>table34Bws!D64</f>
        <v>11.79</v>
      </c>
      <c r="E68" s="58">
        <f t="shared" si="0"/>
        <v>3.142324003392706</v>
      </c>
      <c r="F68" s="59">
        <f t="shared" si="1"/>
        <v>318.23580220254797</v>
      </c>
      <c r="G68" s="57">
        <f>table36Bws!D64</f>
        <v>1.05</v>
      </c>
      <c r="H68" s="58">
        <f t="shared" si="2"/>
        <v>35.283809523809524</v>
      </c>
      <c r="I68" s="60">
        <f t="shared" si="3"/>
        <v>28.341610883178578</v>
      </c>
      <c r="J68" s="57">
        <f>table38Bws!D64</f>
        <v>4.62</v>
      </c>
      <c r="K68" s="58">
        <f t="shared" si="4"/>
        <v>8.019047619047619</v>
      </c>
      <c r="L68" s="59">
        <f t="shared" si="5"/>
        <v>124.70308788598575</v>
      </c>
    </row>
    <row r="69" spans="1:12" ht="12" customHeight="1" x14ac:dyDescent="0.3">
      <c r="A69" s="61">
        <v>12110</v>
      </c>
      <c r="B69" s="62" t="s">
        <v>185</v>
      </c>
      <c r="C69" s="56">
        <f>enrollextractws!G67</f>
        <v>354.86600000000004</v>
      </c>
      <c r="D69" s="57">
        <f>table34Bws!D65</f>
        <v>26.43</v>
      </c>
      <c r="E69" s="58">
        <f t="shared" si="0"/>
        <v>13.42663639803254</v>
      </c>
      <c r="F69" s="59">
        <f t="shared" si="1"/>
        <v>74.478817356410588</v>
      </c>
      <c r="G69" s="57">
        <f>table36Bws!D65</f>
        <v>2.29</v>
      </c>
      <c r="H69" s="58">
        <f t="shared" si="2"/>
        <v>154.96331877729259</v>
      </c>
      <c r="I69" s="60">
        <f t="shared" si="3"/>
        <v>6.4531400585009546</v>
      </c>
      <c r="J69" s="57">
        <f>table38Bws!D65</f>
        <v>23.17</v>
      </c>
      <c r="K69" s="58">
        <f t="shared" si="4"/>
        <v>15.315753129046181</v>
      </c>
      <c r="L69" s="59">
        <f t="shared" si="5"/>
        <v>65.292251159592624</v>
      </c>
    </row>
    <row r="70" spans="1:12" ht="12" customHeight="1" x14ac:dyDescent="0.3">
      <c r="A70" s="61">
        <v>13073</v>
      </c>
      <c r="B70" s="62" t="s">
        <v>186</v>
      </c>
      <c r="C70" s="56">
        <f>enrollextractws!G68</f>
        <v>2189.25</v>
      </c>
      <c r="D70" s="57">
        <f>table34Bws!D66</f>
        <v>148.85</v>
      </c>
      <c r="E70" s="58">
        <f t="shared" si="0"/>
        <v>14.707759489418878</v>
      </c>
      <c r="F70" s="59">
        <f t="shared" si="1"/>
        <v>67.991321228731294</v>
      </c>
      <c r="G70" s="57">
        <f>table36Bws!D66</f>
        <v>15</v>
      </c>
      <c r="H70" s="58">
        <f t="shared" si="2"/>
        <v>145.94999999999999</v>
      </c>
      <c r="I70" s="60">
        <f t="shared" si="3"/>
        <v>6.8516615279205206</v>
      </c>
      <c r="J70" s="57">
        <f>table38Bws!D66</f>
        <v>135.02000000000001</v>
      </c>
      <c r="K70" s="58">
        <f t="shared" si="4"/>
        <v>16.214264553399495</v>
      </c>
      <c r="L70" s="59">
        <f t="shared" si="5"/>
        <v>61.674089299988587</v>
      </c>
    </row>
    <row r="71" spans="1:12" ht="12" customHeight="1" x14ac:dyDescent="0.3">
      <c r="A71" s="61">
        <v>13144</v>
      </c>
      <c r="B71" s="62" t="s">
        <v>187</v>
      </c>
      <c r="C71" s="56">
        <f>enrollextractws!G69</f>
        <v>3191.69</v>
      </c>
      <c r="D71" s="57">
        <f>table34Bws!D67</f>
        <v>218.65</v>
      </c>
      <c r="E71" s="58">
        <f t="shared" si="0"/>
        <v>14.597255888406128</v>
      </c>
      <c r="F71" s="59">
        <f t="shared" si="1"/>
        <v>68.506026587795191</v>
      </c>
      <c r="G71" s="57">
        <f>table36Bws!D67</f>
        <v>19</v>
      </c>
      <c r="H71" s="58">
        <f t="shared" si="2"/>
        <v>167.98368421052632</v>
      </c>
      <c r="I71" s="60">
        <f t="shared" si="3"/>
        <v>5.9529590906385019</v>
      </c>
      <c r="J71" s="57">
        <f>table38Bws!D67</f>
        <v>150.54</v>
      </c>
      <c r="K71" s="58">
        <f t="shared" si="4"/>
        <v>21.201607546167132</v>
      </c>
      <c r="L71" s="59">
        <f t="shared" si="5"/>
        <v>47.1662348160379</v>
      </c>
    </row>
    <row r="72" spans="1:12" ht="12" customHeight="1" x14ac:dyDescent="0.3">
      <c r="A72" s="61">
        <v>13146</v>
      </c>
      <c r="B72" s="62" t="s">
        <v>188</v>
      </c>
      <c r="C72" s="56">
        <f>enrollextractws!G70</f>
        <v>857.76599999999996</v>
      </c>
      <c r="D72" s="57">
        <f>table34Bws!D68</f>
        <v>62.48</v>
      </c>
      <c r="E72" s="58">
        <f t="shared" si="0"/>
        <v>13.728649167733675</v>
      </c>
      <c r="F72" s="59">
        <f t="shared" si="1"/>
        <v>72.840378378252339</v>
      </c>
      <c r="G72" s="57">
        <f>table36Bws!D68</f>
        <v>7</v>
      </c>
      <c r="H72" s="58">
        <f t="shared" si="2"/>
        <v>122.538</v>
      </c>
      <c r="I72" s="60">
        <f t="shared" si="3"/>
        <v>8.160733813184482</v>
      </c>
      <c r="J72" s="57">
        <f>table38Bws!D68</f>
        <v>40.729999999999997</v>
      </c>
      <c r="K72" s="58">
        <f t="shared" si="4"/>
        <v>21.059808494966855</v>
      </c>
      <c r="L72" s="59">
        <f t="shared" si="5"/>
        <v>47.483812601571984</v>
      </c>
    </row>
    <row r="73" spans="1:12" ht="12" customHeight="1" x14ac:dyDescent="0.3">
      <c r="A73" s="61">
        <v>13151</v>
      </c>
      <c r="B73" s="62" t="s">
        <v>67</v>
      </c>
      <c r="C73" s="56">
        <f>enrollextractws!G71</f>
        <v>182.11800000000002</v>
      </c>
      <c r="D73" s="57">
        <f>table34Bws!D69</f>
        <v>17.73</v>
      </c>
      <c r="E73" s="58">
        <f t="shared" si="0"/>
        <v>10.271742808798647</v>
      </c>
      <c r="F73" s="59">
        <f t="shared" si="1"/>
        <v>97.354462491351754</v>
      </c>
      <c r="G73" s="57">
        <f>table36Bws!D69</f>
        <v>1.86</v>
      </c>
      <c r="H73" s="58">
        <f t="shared" si="2"/>
        <v>97.91290322580646</v>
      </c>
      <c r="I73" s="60">
        <f t="shared" si="3"/>
        <v>10.21315850163081</v>
      </c>
      <c r="J73" s="57">
        <f>table38Bws!D69</f>
        <v>13.85</v>
      </c>
      <c r="K73" s="58">
        <f t="shared" si="4"/>
        <v>13.149314079422386</v>
      </c>
      <c r="L73" s="59">
        <f t="shared" si="5"/>
        <v>76.049594219132644</v>
      </c>
    </row>
    <row r="74" spans="1:12" ht="12" customHeight="1" x14ac:dyDescent="0.3">
      <c r="A74" s="61">
        <v>13156</v>
      </c>
      <c r="B74" s="62" t="s">
        <v>189</v>
      </c>
      <c r="C74" s="56">
        <f>enrollextractws!G72</f>
        <v>525.68599999999992</v>
      </c>
      <c r="D74" s="57">
        <f>table34Bws!D70</f>
        <v>36.96</v>
      </c>
      <c r="E74" s="58">
        <f t="shared" ref="E74:E137" si="6">IF(D74=0,0,C74/D74)</f>
        <v>14.223106060606058</v>
      </c>
      <c r="F74" s="59">
        <f t="shared" ref="F74:F137" si="7">(+D74/C74)*1000</f>
        <v>70.308130709206651</v>
      </c>
      <c r="G74" s="57">
        <f>table36Bws!D70</f>
        <v>3</v>
      </c>
      <c r="H74" s="58">
        <f t="shared" ref="H74:H137" si="8">IF(G74=0,0,C74/G74)</f>
        <v>175.22866666666664</v>
      </c>
      <c r="I74" s="60">
        <f t="shared" ref="I74:I137" si="9">(+G74/C74)*1000</f>
        <v>5.7068287913317084</v>
      </c>
      <c r="J74" s="57">
        <f>table38Bws!D70</f>
        <v>31.83</v>
      </c>
      <c r="K74" s="58">
        <f t="shared" ref="K74:K137" si="10">IF(J74=0,0,C74/J74)</f>
        <v>16.515425699026075</v>
      </c>
      <c r="L74" s="59">
        <f t="shared" ref="L74:L137" si="11">(+J74/C74)*1000</f>
        <v>60.54945347602942</v>
      </c>
    </row>
    <row r="75" spans="1:12" ht="12" customHeight="1" x14ac:dyDescent="0.3">
      <c r="A75" s="61">
        <v>13160</v>
      </c>
      <c r="B75" s="62" t="s">
        <v>190</v>
      </c>
      <c r="C75" s="56">
        <f>enrollextractws!G73</f>
        <v>1679.538</v>
      </c>
      <c r="D75" s="57">
        <f>table34Bws!D71</f>
        <v>108.22</v>
      </c>
      <c r="E75" s="58">
        <f t="shared" si="6"/>
        <v>15.519663648124192</v>
      </c>
      <c r="F75" s="59">
        <f t="shared" si="7"/>
        <v>64.434386122850455</v>
      </c>
      <c r="G75" s="57">
        <f>table36Bws!D71</f>
        <v>9.1999999999999993</v>
      </c>
      <c r="H75" s="58">
        <f t="shared" si="8"/>
        <v>182.55847826086958</v>
      </c>
      <c r="I75" s="60">
        <f t="shared" si="9"/>
        <v>5.4776968428222519</v>
      </c>
      <c r="J75" s="57">
        <f>table38Bws!D71</f>
        <v>88.05</v>
      </c>
      <c r="K75" s="58">
        <f t="shared" si="10"/>
        <v>19.074821124361158</v>
      </c>
      <c r="L75" s="59">
        <f t="shared" si="11"/>
        <v>52.425131196793402</v>
      </c>
    </row>
    <row r="76" spans="1:12" ht="12" customHeight="1" x14ac:dyDescent="0.3">
      <c r="A76" s="61">
        <v>13161</v>
      </c>
      <c r="B76" s="62" t="s">
        <v>191</v>
      </c>
      <c r="C76" s="56">
        <f>enrollextractws!G74</f>
        <v>8035.4079999999985</v>
      </c>
      <c r="D76" s="57">
        <f>table34Bws!D72</f>
        <v>494.75</v>
      </c>
      <c r="E76" s="58">
        <f t="shared" si="6"/>
        <v>16.241350176856997</v>
      </c>
      <c r="F76" s="59">
        <f t="shared" si="7"/>
        <v>61.571235710744254</v>
      </c>
      <c r="G76" s="57">
        <f>table36Bws!D72</f>
        <v>34.33</v>
      </c>
      <c r="H76" s="58">
        <f t="shared" si="8"/>
        <v>234.06373434314008</v>
      </c>
      <c r="I76" s="60">
        <f t="shared" si="9"/>
        <v>4.2723406204140479</v>
      </c>
      <c r="J76" s="57">
        <f>table38Bws!D72</f>
        <v>354.13</v>
      </c>
      <c r="K76" s="58">
        <f t="shared" si="10"/>
        <v>22.690559963855076</v>
      </c>
      <c r="L76" s="59">
        <f t="shared" si="11"/>
        <v>44.071190909036616</v>
      </c>
    </row>
    <row r="77" spans="1:12" ht="12" customHeight="1" x14ac:dyDescent="0.3">
      <c r="A77" s="61">
        <v>13165</v>
      </c>
      <c r="B77" s="62" t="s">
        <v>192</v>
      </c>
      <c r="C77" s="56">
        <f>enrollextractws!G75</f>
        <v>2601.17</v>
      </c>
      <c r="D77" s="57">
        <f>table34Bws!D73</f>
        <v>177</v>
      </c>
      <c r="E77" s="58">
        <f t="shared" si="6"/>
        <v>14.695875706214689</v>
      </c>
      <c r="F77" s="59">
        <f t="shared" si="7"/>
        <v>68.04630224091467</v>
      </c>
      <c r="G77" s="57">
        <f>table36Bws!D73</f>
        <v>14.5</v>
      </c>
      <c r="H77" s="58">
        <f t="shared" si="8"/>
        <v>179.39103448275861</v>
      </c>
      <c r="I77" s="60">
        <f t="shared" si="9"/>
        <v>5.5744145903574163</v>
      </c>
      <c r="J77" s="57">
        <f>table38Bws!D73</f>
        <v>127.76</v>
      </c>
      <c r="K77" s="58">
        <f t="shared" si="10"/>
        <v>20.359815278647464</v>
      </c>
      <c r="L77" s="59">
        <f t="shared" si="11"/>
        <v>49.116359176831963</v>
      </c>
    </row>
    <row r="78" spans="1:12" ht="12" customHeight="1" x14ac:dyDescent="0.3">
      <c r="A78" s="61">
        <v>13167</v>
      </c>
      <c r="B78" s="62" t="s">
        <v>193</v>
      </c>
      <c r="C78" s="56">
        <f>enrollextractws!G76</f>
        <v>112.25399999999998</v>
      </c>
      <c r="D78" s="57">
        <f>table34Bws!D74</f>
        <v>13</v>
      </c>
      <c r="E78" s="58">
        <f t="shared" si="6"/>
        <v>8.6349230769230747</v>
      </c>
      <c r="F78" s="59">
        <f t="shared" si="7"/>
        <v>115.80879077805693</v>
      </c>
      <c r="G78" s="57">
        <f>table36Bws!D74</f>
        <v>1</v>
      </c>
      <c r="H78" s="58">
        <f t="shared" si="8"/>
        <v>112.25399999999998</v>
      </c>
      <c r="I78" s="60">
        <f t="shared" si="9"/>
        <v>8.9083685213889936</v>
      </c>
      <c r="J78" s="57">
        <f>table38Bws!D74</f>
        <v>9.68</v>
      </c>
      <c r="K78" s="58">
        <f t="shared" si="10"/>
        <v>11.596487603305784</v>
      </c>
      <c r="L78" s="59">
        <f t="shared" si="11"/>
        <v>86.233007287045467</v>
      </c>
    </row>
    <row r="79" spans="1:12" ht="12" customHeight="1" x14ac:dyDescent="0.3">
      <c r="A79" s="61">
        <v>13301</v>
      </c>
      <c r="B79" s="62" t="s">
        <v>194</v>
      </c>
      <c r="C79" s="56">
        <f>enrollextractws!G77</f>
        <v>607.12799999999993</v>
      </c>
      <c r="D79" s="57">
        <f>table34Bws!D75</f>
        <v>49</v>
      </c>
      <c r="E79" s="58">
        <f t="shared" si="6"/>
        <v>12.390367346938774</v>
      </c>
      <c r="F79" s="59">
        <f t="shared" si="7"/>
        <v>80.707857321685054</v>
      </c>
      <c r="G79" s="57">
        <f>table36Bws!D75</f>
        <v>5.77</v>
      </c>
      <c r="H79" s="58">
        <f t="shared" si="8"/>
        <v>105.2214904679376</v>
      </c>
      <c r="I79" s="60">
        <f t="shared" si="9"/>
        <v>9.5037619744106685</v>
      </c>
      <c r="J79" s="57">
        <f>table38Bws!D75</f>
        <v>45.81</v>
      </c>
      <c r="K79" s="58">
        <f t="shared" si="10"/>
        <v>13.253176162409952</v>
      </c>
      <c r="L79" s="59">
        <f t="shared" si="11"/>
        <v>75.453611100130459</v>
      </c>
    </row>
    <row r="80" spans="1:12" ht="12" customHeight="1" x14ac:dyDescent="0.3">
      <c r="A80" s="61">
        <v>14005</v>
      </c>
      <c r="B80" s="62" t="s">
        <v>195</v>
      </c>
      <c r="C80" s="56">
        <f>enrollextractws!G78</f>
        <v>2917.8059999999991</v>
      </c>
      <c r="D80" s="57">
        <f>table34Bws!D76</f>
        <v>205.44</v>
      </c>
      <c r="E80" s="58">
        <f t="shared" si="6"/>
        <v>14.202716121495323</v>
      </c>
      <c r="F80" s="59">
        <f t="shared" si="7"/>
        <v>70.409067635065554</v>
      </c>
      <c r="G80" s="57">
        <f>table36Bws!D76</f>
        <v>14.95</v>
      </c>
      <c r="H80" s="58">
        <f t="shared" si="8"/>
        <v>195.17096989966549</v>
      </c>
      <c r="I80" s="60">
        <f t="shared" si="9"/>
        <v>5.1237128170961341</v>
      </c>
      <c r="J80" s="57">
        <f>table38Bws!D76</f>
        <v>163.83000000000001</v>
      </c>
      <c r="K80" s="58">
        <f t="shared" si="10"/>
        <v>17.809961545504478</v>
      </c>
      <c r="L80" s="59">
        <f t="shared" si="11"/>
        <v>56.148352563535774</v>
      </c>
    </row>
    <row r="81" spans="1:12" ht="12" customHeight="1" x14ac:dyDescent="0.3">
      <c r="A81" s="61">
        <v>14028</v>
      </c>
      <c r="B81" s="62" t="s">
        <v>196</v>
      </c>
      <c r="C81" s="56">
        <f>enrollextractws!G79</f>
        <v>1498.9280000000003</v>
      </c>
      <c r="D81" s="57">
        <f>table34Bws!D77</f>
        <v>109.51</v>
      </c>
      <c r="E81" s="58">
        <f t="shared" si="6"/>
        <v>13.687590174413298</v>
      </c>
      <c r="F81" s="59">
        <f t="shared" si="7"/>
        <v>73.058879412486775</v>
      </c>
      <c r="G81" s="57">
        <f>table36Bws!D77</f>
        <v>9</v>
      </c>
      <c r="H81" s="58">
        <f t="shared" si="8"/>
        <v>166.54755555555559</v>
      </c>
      <c r="I81" s="60">
        <f t="shared" si="9"/>
        <v>6.0042910666823213</v>
      </c>
      <c r="J81" s="57">
        <f>table38Bws!D77</f>
        <v>82.82</v>
      </c>
      <c r="K81" s="58">
        <f t="shared" si="10"/>
        <v>18.09862352088868</v>
      </c>
      <c r="L81" s="59">
        <f t="shared" si="11"/>
        <v>55.252820682514418</v>
      </c>
    </row>
    <row r="82" spans="1:12" ht="12" customHeight="1" x14ac:dyDescent="0.3">
      <c r="A82" s="61">
        <v>14064</v>
      </c>
      <c r="B82" s="62" t="s">
        <v>197</v>
      </c>
      <c r="C82" s="56">
        <f>enrollextractws!G80</f>
        <v>599.50599999999997</v>
      </c>
      <c r="D82" s="57">
        <f>table34Bws!D78</f>
        <v>47.28</v>
      </c>
      <c r="E82" s="58">
        <f t="shared" si="6"/>
        <v>12.679906937394247</v>
      </c>
      <c r="F82" s="59">
        <f t="shared" si="7"/>
        <v>78.86493212745161</v>
      </c>
      <c r="G82" s="57">
        <f>table36Bws!D78</f>
        <v>4</v>
      </c>
      <c r="H82" s="58">
        <f t="shared" si="8"/>
        <v>149.87649999999999</v>
      </c>
      <c r="I82" s="60">
        <f t="shared" si="9"/>
        <v>6.6721600784646027</v>
      </c>
      <c r="J82" s="57">
        <f>table38Bws!D78</f>
        <v>40.53</v>
      </c>
      <c r="K82" s="58">
        <f t="shared" si="10"/>
        <v>14.791660498396249</v>
      </c>
      <c r="L82" s="59">
        <f t="shared" si="11"/>
        <v>67.605661995042581</v>
      </c>
    </row>
    <row r="83" spans="1:12" ht="12" customHeight="1" x14ac:dyDescent="0.3">
      <c r="A83" s="61">
        <v>14065</v>
      </c>
      <c r="B83" s="62" t="s">
        <v>68</v>
      </c>
      <c r="C83" s="56">
        <f>enrollextractws!G81</f>
        <v>308.63</v>
      </c>
      <c r="D83" s="57">
        <f>table34Bws!D79</f>
        <v>24.4</v>
      </c>
      <c r="E83" s="58">
        <f t="shared" si="6"/>
        <v>12.64877049180328</v>
      </c>
      <c r="F83" s="59">
        <f t="shared" si="7"/>
        <v>79.059067491818681</v>
      </c>
      <c r="G83" s="57">
        <f>table36Bws!D79</f>
        <v>2</v>
      </c>
      <c r="H83" s="58">
        <f t="shared" si="8"/>
        <v>154.315</v>
      </c>
      <c r="I83" s="60">
        <f t="shared" si="9"/>
        <v>6.4802514337556296</v>
      </c>
      <c r="J83" s="57">
        <f>table38Bws!D79</f>
        <v>16.350000000000001</v>
      </c>
      <c r="K83" s="58">
        <f t="shared" si="10"/>
        <v>18.876452599388376</v>
      </c>
      <c r="L83" s="59">
        <f t="shared" si="11"/>
        <v>52.976055470952275</v>
      </c>
    </row>
    <row r="84" spans="1:12" ht="12" customHeight="1" x14ac:dyDescent="0.3">
      <c r="A84" s="61">
        <v>14066</v>
      </c>
      <c r="B84" s="62" t="s">
        <v>198</v>
      </c>
      <c r="C84" s="56">
        <f>enrollextractws!G82</f>
        <v>1322.1299999999999</v>
      </c>
      <c r="D84" s="57">
        <f>table34Bws!D80</f>
        <v>89.63</v>
      </c>
      <c r="E84" s="58">
        <f t="shared" si="6"/>
        <v>14.75097623563539</v>
      </c>
      <c r="F84" s="59">
        <f t="shared" si="7"/>
        <v>67.79212331616408</v>
      </c>
      <c r="G84" s="57">
        <f>table36Bws!D80</f>
        <v>7</v>
      </c>
      <c r="H84" s="58">
        <f t="shared" si="8"/>
        <v>188.87571428571428</v>
      </c>
      <c r="I84" s="60">
        <f t="shared" si="9"/>
        <v>5.2944869263990686</v>
      </c>
      <c r="J84" s="57">
        <f>table38Bws!D80</f>
        <v>59.5</v>
      </c>
      <c r="K84" s="58">
        <f t="shared" si="10"/>
        <v>22.22067226890756</v>
      </c>
      <c r="L84" s="59">
        <f t="shared" si="11"/>
        <v>45.003138874392086</v>
      </c>
    </row>
    <row r="85" spans="1:12" ht="12" customHeight="1" x14ac:dyDescent="0.3">
      <c r="A85" s="61">
        <v>14068</v>
      </c>
      <c r="B85" s="62" t="s">
        <v>199</v>
      </c>
      <c r="C85" s="56">
        <f>enrollextractws!G83</f>
        <v>1536.4899999999998</v>
      </c>
      <c r="D85" s="57">
        <f>table34Bws!D81</f>
        <v>96.71</v>
      </c>
      <c r="E85" s="58">
        <f t="shared" si="6"/>
        <v>15.887602109399234</v>
      </c>
      <c r="F85" s="59">
        <f t="shared" si="7"/>
        <v>62.942160378525081</v>
      </c>
      <c r="G85" s="57">
        <f>table36Bws!D81</f>
        <v>9</v>
      </c>
      <c r="H85" s="58">
        <f t="shared" si="8"/>
        <v>170.7211111111111</v>
      </c>
      <c r="I85" s="60">
        <f t="shared" si="9"/>
        <v>5.8575063944444814</v>
      </c>
      <c r="J85" s="57">
        <f>table38Bws!D81</f>
        <v>62.77</v>
      </c>
      <c r="K85" s="58">
        <f t="shared" si="10"/>
        <v>24.47809463119324</v>
      </c>
      <c r="L85" s="59">
        <f t="shared" si="11"/>
        <v>40.852852931031123</v>
      </c>
    </row>
    <row r="86" spans="1:12" ht="12" customHeight="1" x14ac:dyDescent="0.3">
      <c r="A86" s="61">
        <v>14077</v>
      </c>
      <c r="B86" s="62" t="s">
        <v>200</v>
      </c>
      <c r="C86" s="56">
        <f>enrollextractws!G84</f>
        <v>184.89799999999997</v>
      </c>
      <c r="D86" s="57">
        <f>table34Bws!D82</f>
        <v>18.61</v>
      </c>
      <c r="E86" s="58">
        <f t="shared" si="6"/>
        <v>9.9354110693175706</v>
      </c>
      <c r="F86" s="59">
        <f t="shared" si="7"/>
        <v>100.65008815671345</v>
      </c>
      <c r="G86" s="57">
        <f>table36Bws!D82</f>
        <v>2.2999999999999998</v>
      </c>
      <c r="H86" s="58">
        <f t="shared" si="8"/>
        <v>80.390434782608693</v>
      </c>
      <c r="I86" s="60">
        <f t="shared" si="9"/>
        <v>12.439290852253675</v>
      </c>
      <c r="J86" s="57">
        <f>table38Bws!D82</f>
        <v>18.61</v>
      </c>
      <c r="K86" s="58">
        <f t="shared" si="10"/>
        <v>9.9354110693175706</v>
      </c>
      <c r="L86" s="59">
        <f t="shared" si="11"/>
        <v>100.65008815671345</v>
      </c>
    </row>
    <row r="87" spans="1:12" ht="12" customHeight="1" x14ac:dyDescent="0.3">
      <c r="A87" s="61">
        <v>14097</v>
      </c>
      <c r="B87" s="62" t="s">
        <v>355</v>
      </c>
      <c r="C87" s="56">
        <f>enrollextractws!G85</f>
        <v>198.44200000000001</v>
      </c>
      <c r="D87" s="57">
        <f>table34Bws!D83</f>
        <v>17.420000000000002</v>
      </c>
      <c r="E87" s="58">
        <f t="shared" si="6"/>
        <v>11.391618828932261</v>
      </c>
      <c r="F87" s="59">
        <f t="shared" si="7"/>
        <v>87.783836083087252</v>
      </c>
      <c r="G87" s="57">
        <f>table36Bws!D83</f>
        <v>1</v>
      </c>
      <c r="H87" s="58">
        <f t="shared" si="8"/>
        <v>198.44200000000001</v>
      </c>
      <c r="I87" s="60">
        <f t="shared" si="9"/>
        <v>5.0392558027030558</v>
      </c>
      <c r="J87" s="57">
        <f>table38Bws!D83</f>
        <v>15.27</v>
      </c>
      <c r="K87" s="58">
        <f t="shared" si="10"/>
        <v>12.995546823837591</v>
      </c>
      <c r="L87" s="59">
        <f t="shared" si="11"/>
        <v>76.949436107275673</v>
      </c>
    </row>
    <row r="88" spans="1:12" ht="12" customHeight="1" x14ac:dyDescent="0.3">
      <c r="A88" s="61">
        <v>14099</v>
      </c>
      <c r="B88" s="62" t="s">
        <v>201</v>
      </c>
      <c r="C88" s="56">
        <f>enrollextractws!G86</f>
        <v>163.1</v>
      </c>
      <c r="D88" s="57">
        <f>table34Bws!D84</f>
        <v>11.68</v>
      </c>
      <c r="E88" s="58">
        <f t="shared" si="6"/>
        <v>13.96404109589041</v>
      </c>
      <c r="F88" s="59">
        <f t="shared" si="7"/>
        <v>71.612507664009811</v>
      </c>
      <c r="G88" s="57">
        <f>table36Bws!D84</f>
        <v>1</v>
      </c>
      <c r="H88" s="58">
        <f t="shared" si="8"/>
        <v>163.1</v>
      </c>
      <c r="I88" s="60">
        <f t="shared" si="9"/>
        <v>6.1312078479460457</v>
      </c>
      <c r="J88" s="57">
        <f>table38Bws!D84</f>
        <v>10.36</v>
      </c>
      <c r="K88" s="58">
        <f t="shared" si="10"/>
        <v>15.743243243243244</v>
      </c>
      <c r="L88" s="59">
        <f t="shared" si="11"/>
        <v>63.519313304721031</v>
      </c>
    </row>
    <row r="89" spans="1:12" ht="12" customHeight="1" x14ac:dyDescent="0.3">
      <c r="A89" s="61">
        <v>14104</v>
      </c>
      <c r="B89" s="62" t="s">
        <v>202</v>
      </c>
      <c r="C89" s="56">
        <f>enrollextractws!G87</f>
        <v>70.400000000000006</v>
      </c>
      <c r="D89" s="57">
        <f>table34Bws!D85</f>
        <v>4.4400000000000004</v>
      </c>
      <c r="E89" s="58">
        <f t="shared" si="6"/>
        <v>15.855855855855856</v>
      </c>
      <c r="F89" s="59">
        <f t="shared" si="7"/>
        <v>63.068181818181813</v>
      </c>
      <c r="G89" s="57">
        <f>table36Bws!D85</f>
        <v>0.46</v>
      </c>
      <c r="H89" s="58">
        <f t="shared" si="8"/>
        <v>153.04347826086956</v>
      </c>
      <c r="I89" s="60">
        <f t="shared" si="9"/>
        <v>6.5340909090909083</v>
      </c>
      <c r="J89" s="57">
        <f>table38Bws!D85</f>
        <v>3.77</v>
      </c>
      <c r="K89" s="58">
        <f t="shared" si="10"/>
        <v>18.673740053050398</v>
      </c>
      <c r="L89" s="59">
        <f t="shared" si="11"/>
        <v>53.55113636363636</v>
      </c>
    </row>
    <row r="90" spans="1:12" ht="12" customHeight="1" x14ac:dyDescent="0.3">
      <c r="A90" s="61">
        <v>14117</v>
      </c>
      <c r="B90" s="62" t="s">
        <v>203</v>
      </c>
      <c r="C90" s="56">
        <f>enrollextractws!G88</f>
        <v>176.11</v>
      </c>
      <c r="D90" s="57">
        <f>table34Bws!D86</f>
        <v>17.5</v>
      </c>
      <c r="E90" s="58">
        <f t="shared" si="6"/>
        <v>10.063428571428572</v>
      </c>
      <c r="F90" s="59">
        <f t="shared" si="7"/>
        <v>99.369712111748328</v>
      </c>
      <c r="G90" s="57">
        <f>table36Bws!D86</f>
        <v>3.44</v>
      </c>
      <c r="H90" s="58">
        <f t="shared" si="8"/>
        <v>51.194767441860471</v>
      </c>
      <c r="I90" s="60">
        <f t="shared" si="9"/>
        <v>19.533246266537958</v>
      </c>
      <c r="J90" s="57">
        <f>table38Bws!D86</f>
        <v>10.49</v>
      </c>
      <c r="K90" s="58">
        <f t="shared" si="10"/>
        <v>16.788369876072451</v>
      </c>
      <c r="L90" s="59">
        <f t="shared" si="11"/>
        <v>59.565044574413719</v>
      </c>
    </row>
    <row r="91" spans="1:12" ht="12" customHeight="1" x14ac:dyDescent="0.3">
      <c r="A91" s="61">
        <v>14172</v>
      </c>
      <c r="B91" s="62" t="s">
        <v>204</v>
      </c>
      <c r="C91" s="56">
        <f>enrollextractws!G89</f>
        <v>509.71199999999999</v>
      </c>
      <c r="D91" s="57">
        <f>table34Bws!D87</f>
        <v>41.72</v>
      </c>
      <c r="E91" s="58">
        <f t="shared" si="6"/>
        <v>12.21744966442953</v>
      </c>
      <c r="F91" s="59">
        <f t="shared" si="7"/>
        <v>81.850142825752584</v>
      </c>
      <c r="G91" s="57">
        <f>table36Bws!D87</f>
        <v>5.5</v>
      </c>
      <c r="H91" s="58">
        <f t="shared" si="8"/>
        <v>92.674909090909082</v>
      </c>
      <c r="I91" s="60">
        <f t="shared" si="9"/>
        <v>10.790407131870548</v>
      </c>
      <c r="J91" s="57">
        <f>table38Bws!D87</f>
        <v>27.81</v>
      </c>
      <c r="K91" s="58">
        <f t="shared" si="10"/>
        <v>18.328371089536137</v>
      </c>
      <c r="L91" s="59">
        <f t="shared" si="11"/>
        <v>54.56022224314907</v>
      </c>
    </row>
    <row r="92" spans="1:12" ht="12" customHeight="1" x14ac:dyDescent="0.3">
      <c r="A92" s="61">
        <v>14400</v>
      </c>
      <c r="B92" s="62" t="s">
        <v>205</v>
      </c>
      <c r="C92" s="56">
        <f>enrollextractws!G90</f>
        <v>319.53199999999998</v>
      </c>
      <c r="D92" s="57">
        <f>table34Bws!D88</f>
        <v>26.52</v>
      </c>
      <c r="E92" s="58">
        <f t="shared" si="6"/>
        <v>12.048717948717949</v>
      </c>
      <c r="F92" s="59">
        <f t="shared" si="7"/>
        <v>82.996382208980634</v>
      </c>
      <c r="G92" s="57">
        <f>table36Bws!D88</f>
        <v>4.41</v>
      </c>
      <c r="H92" s="58">
        <f t="shared" si="8"/>
        <v>72.456235827664386</v>
      </c>
      <c r="I92" s="60">
        <f t="shared" si="9"/>
        <v>13.801434598099721</v>
      </c>
      <c r="J92" s="57">
        <f>table38Bws!D88</f>
        <v>23.16</v>
      </c>
      <c r="K92" s="58">
        <f t="shared" si="10"/>
        <v>13.796718480138168</v>
      </c>
      <c r="L92" s="59">
        <f t="shared" si="11"/>
        <v>72.481003467571327</v>
      </c>
    </row>
    <row r="93" spans="1:12" ht="12" customHeight="1" x14ac:dyDescent="0.3">
      <c r="A93" s="61">
        <v>15201</v>
      </c>
      <c r="B93" s="62" t="s">
        <v>206</v>
      </c>
      <c r="C93" s="56">
        <f>enrollextractws!G91</f>
        <v>5269.5180000000018</v>
      </c>
      <c r="D93" s="57">
        <f>table34Bws!D89</f>
        <v>377.59</v>
      </c>
      <c r="E93" s="58">
        <f t="shared" si="6"/>
        <v>13.955660902036607</v>
      </c>
      <c r="F93" s="59">
        <f t="shared" si="7"/>
        <v>71.6555100485471</v>
      </c>
      <c r="G93" s="57">
        <f>table36Bws!D89</f>
        <v>20</v>
      </c>
      <c r="H93" s="58">
        <f t="shared" si="8"/>
        <v>263.47590000000008</v>
      </c>
      <c r="I93" s="60">
        <f t="shared" si="9"/>
        <v>3.7954135463623038</v>
      </c>
      <c r="J93" s="57">
        <f>table38Bws!D89</f>
        <v>256.97000000000003</v>
      </c>
      <c r="K93" s="58">
        <f t="shared" si="10"/>
        <v>20.506354827411766</v>
      </c>
      <c r="L93" s="59">
        <f t="shared" si="11"/>
        <v>48.765370950436065</v>
      </c>
    </row>
    <row r="94" spans="1:12" ht="12" customHeight="1" x14ac:dyDescent="0.3">
      <c r="A94" s="61">
        <v>15204</v>
      </c>
      <c r="B94" s="62" t="s">
        <v>207</v>
      </c>
      <c r="C94" s="56">
        <f>enrollextractws!G92</f>
        <v>932.70799999999974</v>
      </c>
      <c r="D94" s="57">
        <f>table34Bws!D90</f>
        <v>57.91</v>
      </c>
      <c r="E94" s="58">
        <f t="shared" si="6"/>
        <v>16.10616473838715</v>
      </c>
      <c r="F94" s="59">
        <f t="shared" si="7"/>
        <v>62.088027549887009</v>
      </c>
      <c r="G94" s="57">
        <f>table36Bws!D90</f>
        <v>5</v>
      </c>
      <c r="H94" s="58">
        <f t="shared" si="8"/>
        <v>186.54159999999996</v>
      </c>
      <c r="I94" s="60">
        <f t="shared" si="9"/>
        <v>5.3607345492908838</v>
      </c>
      <c r="J94" s="57">
        <f>table38Bws!D90</f>
        <v>41.95</v>
      </c>
      <c r="K94" s="58">
        <f t="shared" si="10"/>
        <v>22.233802145411197</v>
      </c>
      <c r="L94" s="59">
        <f t="shared" si="11"/>
        <v>44.976562868550516</v>
      </c>
    </row>
    <row r="95" spans="1:12" ht="12" customHeight="1" x14ac:dyDescent="0.3">
      <c r="A95" s="61">
        <v>15206</v>
      </c>
      <c r="B95" s="62" t="s">
        <v>208</v>
      </c>
      <c r="C95" s="56">
        <f>enrollextractws!G93</f>
        <v>1212.2039999999997</v>
      </c>
      <c r="D95" s="57">
        <f>table34Bws!D91</f>
        <v>78.38</v>
      </c>
      <c r="E95" s="58">
        <f t="shared" si="6"/>
        <v>15.465731053840262</v>
      </c>
      <c r="F95" s="59">
        <f t="shared" si="7"/>
        <v>64.659083784577518</v>
      </c>
      <c r="G95" s="57">
        <f>table36Bws!D91</f>
        <v>5</v>
      </c>
      <c r="H95" s="58">
        <f t="shared" si="8"/>
        <v>242.44079999999994</v>
      </c>
      <c r="I95" s="60">
        <f t="shared" si="9"/>
        <v>4.1247182817413579</v>
      </c>
      <c r="J95" s="57">
        <f>table38Bws!D91</f>
        <v>53.84</v>
      </c>
      <c r="K95" s="58">
        <f t="shared" si="10"/>
        <v>22.514933135215447</v>
      </c>
      <c r="L95" s="59">
        <f t="shared" si="11"/>
        <v>44.414966457790946</v>
      </c>
    </row>
    <row r="96" spans="1:12" ht="12" customHeight="1" x14ac:dyDescent="0.3">
      <c r="A96" s="61">
        <v>16020</v>
      </c>
      <c r="B96" s="62" t="s">
        <v>209</v>
      </c>
      <c r="C96" s="56">
        <f>enrollextractws!G94</f>
        <v>35</v>
      </c>
      <c r="D96" s="57">
        <f>table34Bws!D92</f>
        <v>2.79</v>
      </c>
      <c r="E96" s="58">
        <f t="shared" si="6"/>
        <v>12.544802867383513</v>
      </c>
      <c r="F96" s="59">
        <f t="shared" si="7"/>
        <v>79.714285714285708</v>
      </c>
      <c r="G96" s="57">
        <f>table36Bws!D92</f>
        <v>0.21</v>
      </c>
      <c r="H96" s="58">
        <f t="shared" si="8"/>
        <v>166.66666666666669</v>
      </c>
      <c r="I96" s="60">
        <f t="shared" si="9"/>
        <v>6</v>
      </c>
      <c r="J96" s="57">
        <f>table38Bws!D92</f>
        <v>2.37</v>
      </c>
      <c r="K96" s="58">
        <f t="shared" si="10"/>
        <v>14.767932489451477</v>
      </c>
      <c r="L96" s="59">
        <f t="shared" si="11"/>
        <v>67.714285714285708</v>
      </c>
    </row>
    <row r="97" spans="1:12" ht="12" customHeight="1" x14ac:dyDescent="0.3">
      <c r="A97" s="61">
        <v>16046</v>
      </c>
      <c r="B97" s="62" t="s">
        <v>210</v>
      </c>
      <c r="C97" s="56">
        <f>enrollextractws!G95</f>
        <v>69.92</v>
      </c>
      <c r="D97" s="57">
        <f>table34Bws!D93</f>
        <v>5.72</v>
      </c>
      <c r="E97" s="58">
        <f t="shared" si="6"/>
        <v>12.223776223776225</v>
      </c>
      <c r="F97" s="59">
        <f t="shared" si="7"/>
        <v>81.807780320366135</v>
      </c>
      <c r="G97" s="57">
        <f>table36Bws!D93</f>
        <v>1.3</v>
      </c>
      <c r="H97" s="58">
        <f t="shared" si="8"/>
        <v>53.784615384615385</v>
      </c>
      <c r="I97" s="60">
        <f t="shared" si="9"/>
        <v>18.592677345537755</v>
      </c>
      <c r="J97" s="57">
        <f>table38Bws!D93</f>
        <v>5.0999999999999996</v>
      </c>
      <c r="K97" s="58">
        <f t="shared" si="10"/>
        <v>13.709803921568628</v>
      </c>
      <c r="L97" s="59">
        <f t="shared" si="11"/>
        <v>72.940503432494268</v>
      </c>
    </row>
    <row r="98" spans="1:12" ht="12" customHeight="1" x14ac:dyDescent="0.3">
      <c r="A98" s="61">
        <v>16048</v>
      </c>
      <c r="B98" s="62" t="s">
        <v>211</v>
      </c>
      <c r="C98" s="56">
        <f>enrollextractws!G96</f>
        <v>653.23799999999994</v>
      </c>
      <c r="D98" s="57">
        <f>table34Bws!D94</f>
        <v>34.58</v>
      </c>
      <c r="E98" s="58">
        <f t="shared" si="6"/>
        <v>18.890630422209369</v>
      </c>
      <c r="F98" s="59">
        <f t="shared" si="7"/>
        <v>52.936295806428895</v>
      </c>
      <c r="G98" s="57">
        <f>table36Bws!D94</f>
        <v>3.8</v>
      </c>
      <c r="H98" s="58">
        <f t="shared" si="8"/>
        <v>171.90473684210525</v>
      </c>
      <c r="I98" s="60">
        <f t="shared" si="9"/>
        <v>5.8171753633438348</v>
      </c>
      <c r="J98" s="57">
        <f>table38Bws!D94</f>
        <v>30.92</v>
      </c>
      <c r="K98" s="58">
        <f t="shared" si="10"/>
        <v>21.126714100905559</v>
      </c>
      <c r="L98" s="59">
        <f t="shared" si="11"/>
        <v>47.333437430155634</v>
      </c>
    </row>
    <row r="99" spans="1:12" ht="12" customHeight="1" x14ac:dyDescent="0.3">
      <c r="A99" s="61">
        <v>16049</v>
      </c>
      <c r="B99" s="62" t="s">
        <v>212</v>
      </c>
      <c r="C99" s="56">
        <f>enrollextractws!G97</f>
        <v>668.68399999999997</v>
      </c>
      <c r="D99" s="57">
        <f>table34Bws!D95</f>
        <v>52.45</v>
      </c>
      <c r="E99" s="58">
        <f t="shared" si="6"/>
        <v>12.748979980934221</v>
      </c>
      <c r="F99" s="59">
        <f t="shared" si="7"/>
        <v>78.437647678125998</v>
      </c>
      <c r="G99" s="57">
        <f>table36Bws!D95</f>
        <v>4.1500000000000004</v>
      </c>
      <c r="H99" s="58">
        <f t="shared" si="8"/>
        <v>161.12867469879515</v>
      </c>
      <c r="I99" s="60">
        <f t="shared" si="9"/>
        <v>6.2062199783455281</v>
      </c>
      <c r="J99" s="57">
        <f>table38Bws!D95</f>
        <v>43.79</v>
      </c>
      <c r="K99" s="58">
        <f t="shared" si="10"/>
        <v>15.270244348024663</v>
      </c>
      <c r="L99" s="59">
        <f t="shared" si="11"/>
        <v>65.486836831747141</v>
      </c>
    </row>
    <row r="100" spans="1:12" ht="12" customHeight="1" x14ac:dyDescent="0.3">
      <c r="A100" s="61">
        <v>16050</v>
      </c>
      <c r="B100" s="62" t="s">
        <v>213</v>
      </c>
      <c r="C100" s="56">
        <f>enrollextractws!G98</f>
        <v>1216.3919999999998</v>
      </c>
      <c r="D100" s="57">
        <f>table34Bws!D96</f>
        <v>86.23</v>
      </c>
      <c r="E100" s="58">
        <f t="shared" si="6"/>
        <v>14.106366693726079</v>
      </c>
      <c r="F100" s="59">
        <f t="shared" si="7"/>
        <v>70.8899762576538</v>
      </c>
      <c r="G100" s="57">
        <f>table36Bws!D96</f>
        <v>9</v>
      </c>
      <c r="H100" s="58">
        <f t="shared" si="8"/>
        <v>135.15466666666666</v>
      </c>
      <c r="I100" s="60">
        <f t="shared" si="9"/>
        <v>7.3989306078961397</v>
      </c>
      <c r="J100" s="57">
        <f>table38Bws!D96</f>
        <v>65.19</v>
      </c>
      <c r="K100" s="58">
        <f t="shared" si="10"/>
        <v>18.659180855959502</v>
      </c>
      <c r="L100" s="59">
        <f t="shared" si="11"/>
        <v>53.592920703194373</v>
      </c>
    </row>
    <row r="101" spans="1:12" ht="12" customHeight="1" x14ac:dyDescent="0.3">
      <c r="A101" s="61">
        <v>17001</v>
      </c>
      <c r="B101" s="62" t="s">
        <v>214</v>
      </c>
      <c r="C101" s="56">
        <f>enrollextractws!G99</f>
        <v>48093.578000000001</v>
      </c>
      <c r="D101" s="57">
        <f>table34Bws!D97</f>
        <v>3771.77</v>
      </c>
      <c r="E101" s="58">
        <f t="shared" si="6"/>
        <v>12.750930730134659</v>
      </c>
      <c r="F101" s="59">
        <f t="shared" si="7"/>
        <v>78.425647598937218</v>
      </c>
      <c r="G101" s="57">
        <f>table36Bws!D97</f>
        <v>234</v>
      </c>
      <c r="H101" s="58">
        <f t="shared" si="8"/>
        <v>205.52811111111112</v>
      </c>
      <c r="I101" s="60">
        <f t="shared" si="9"/>
        <v>4.8655144767977125</v>
      </c>
      <c r="J101" s="57">
        <f>table38Bws!D97</f>
        <v>2420</v>
      </c>
      <c r="K101" s="58">
        <f t="shared" si="10"/>
        <v>19.873379338842977</v>
      </c>
      <c r="L101" s="59">
        <f t="shared" si="11"/>
        <v>50.318568520728483</v>
      </c>
    </row>
    <row r="102" spans="1:12" ht="12" customHeight="1" x14ac:dyDescent="0.3">
      <c r="A102" s="61">
        <v>17210</v>
      </c>
      <c r="B102" s="62" t="s">
        <v>215</v>
      </c>
      <c r="C102" s="56">
        <f>enrollextractws!G100</f>
        <v>20344.582000000006</v>
      </c>
      <c r="D102" s="57">
        <f>table34Bws!D98</f>
        <v>1506.73</v>
      </c>
      <c r="E102" s="58">
        <f t="shared" si="6"/>
        <v>13.502473568588934</v>
      </c>
      <c r="F102" s="59">
        <f t="shared" si="7"/>
        <v>74.060504167645206</v>
      </c>
      <c r="G102" s="57">
        <f>table36Bws!D98</f>
        <v>98.27</v>
      </c>
      <c r="H102" s="58">
        <f t="shared" si="8"/>
        <v>207.0273939147248</v>
      </c>
      <c r="I102" s="60">
        <f t="shared" si="9"/>
        <v>4.8302786461771481</v>
      </c>
      <c r="J102" s="57">
        <f>table38Bws!D98</f>
        <v>877.17</v>
      </c>
      <c r="K102" s="58">
        <f t="shared" si="10"/>
        <v>23.193431147896082</v>
      </c>
      <c r="L102" s="59">
        <f t="shared" si="11"/>
        <v>43.115656050343027</v>
      </c>
    </row>
    <row r="103" spans="1:12" ht="12" customHeight="1" x14ac:dyDescent="0.3">
      <c r="A103" s="61">
        <v>17216</v>
      </c>
      <c r="B103" s="62" t="s">
        <v>216</v>
      </c>
      <c r="C103" s="56">
        <f>enrollextractws!G101</f>
        <v>4277.1279999999997</v>
      </c>
      <c r="D103" s="57">
        <f>table34Bws!D99</f>
        <v>281</v>
      </c>
      <c r="E103" s="58">
        <f t="shared" si="6"/>
        <v>15.221096085409252</v>
      </c>
      <c r="F103" s="59">
        <f t="shared" si="7"/>
        <v>65.698291002747638</v>
      </c>
      <c r="G103" s="57">
        <f>table36Bws!D99</f>
        <v>22.7</v>
      </c>
      <c r="H103" s="58">
        <f t="shared" si="8"/>
        <v>188.41973568281938</v>
      </c>
      <c r="I103" s="60">
        <f t="shared" si="9"/>
        <v>5.3072996646347743</v>
      </c>
      <c r="J103" s="57">
        <f>table38Bws!D99</f>
        <v>183.6</v>
      </c>
      <c r="K103" s="58">
        <f t="shared" si="10"/>
        <v>23.295904139433549</v>
      </c>
      <c r="L103" s="59">
        <f t="shared" si="11"/>
        <v>42.926000811759664</v>
      </c>
    </row>
    <row r="104" spans="1:12" ht="12" customHeight="1" x14ac:dyDescent="0.3">
      <c r="A104" s="61">
        <v>17400</v>
      </c>
      <c r="B104" s="62" t="s">
        <v>217</v>
      </c>
      <c r="C104" s="56">
        <f>enrollextractws!G102</f>
        <v>3824.5339999999997</v>
      </c>
      <c r="D104" s="57">
        <f>table34Bws!D100</f>
        <v>264.27</v>
      </c>
      <c r="E104" s="58">
        <f t="shared" si="6"/>
        <v>14.472070231202936</v>
      </c>
      <c r="F104" s="59">
        <f t="shared" si="7"/>
        <v>69.09861436713598</v>
      </c>
      <c r="G104" s="57">
        <f>table36Bws!D100</f>
        <v>16.2</v>
      </c>
      <c r="H104" s="58">
        <f t="shared" si="8"/>
        <v>236.08234567901235</v>
      </c>
      <c r="I104" s="60">
        <f t="shared" si="9"/>
        <v>4.235810166676516</v>
      </c>
      <c r="J104" s="57">
        <f>table38Bws!D100</f>
        <v>152.06</v>
      </c>
      <c r="K104" s="58">
        <f t="shared" si="10"/>
        <v>25.151479679074047</v>
      </c>
      <c r="L104" s="59">
        <f t="shared" si="11"/>
        <v>39.759092218816733</v>
      </c>
    </row>
    <row r="105" spans="1:12" ht="12" customHeight="1" x14ac:dyDescent="0.3">
      <c r="A105" s="61">
        <v>17401</v>
      </c>
      <c r="B105" s="62" t="s">
        <v>218</v>
      </c>
      <c r="C105" s="56">
        <f>enrollextractws!G103</f>
        <v>17069.510000000017</v>
      </c>
      <c r="D105" s="57">
        <f>table34Bws!D101</f>
        <v>1401.05</v>
      </c>
      <c r="E105" s="58">
        <f t="shared" si="6"/>
        <v>12.183369615645422</v>
      </c>
      <c r="F105" s="59">
        <f t="shared" si="7"/>
        <v>82.079098931369359</v>
      </c>
      <c r="G105" s="57">
        <f>table36Bws!D101</f>
        <v>95.71</v>
      </c>
      <c r="H105" s="58">
        <f t="shared" si="8"/>
        <v>178.34614982760439</v>
      </c>
      <c r="I105" s="60">
        <f t="shared" si="9"/>
        <v>5.6070736652663076</v>
      </c>
      <c r="J105" s="57">
        <f>table38Bws!D101</f>
        <v>896.44</v>
      </c>
      <c r="K105" s="58">
        <f t="shared" si="10"/>
        <v>19.04144170273528</v>
      </c>
      <c r="L105" s="59">
        <f t="shared" si="11"/>
        <v>52.517031830439137</v>
      </c>
    </row>
    <row r="106" spans="1:12" ht="12" customHeight="1" x14ac:dyDescent="0.3">
      <c r="A106" s="61">
        <v>17402</v>
      </c>
      <c r="B106" s="62" t="s">
        <v>219</v>
      </c>
      <c r="C106" s="56">
        <f>enrollextractws!G104</f>
        <v>1334.432</v>
      </c>
      <c r="D106" s="57">
        <f>table34Bws!D102</f>
        <v>85.12</v>
      </c>
      <c r="E106" s="58">
        <f t="shared" si="6"/>
        <v>15.677067669172931</v>
      </c>
      <c r="F106" s="59">
        <f t="shared" si="7"/>
        <v>63.787439150140287</v>
      </c>
      <c r="G106" s="57">
        <f>table36Bws!D102</f>
        <v>8</v>
      </c>
      <c r="H106" s="58">
        <f t="shared" si="8"/>
        <v>166.804</v>
      </c>
      <c r="I106" s="60">
        <f t="shared" si="9"/>
        <v>5.9950600705019061</v>
      </c>
      <c r="J106" s="57">
        <f>table38Bws!D102</f>
        <v>64.040000000000006</v>
      </c>
      <c r="K106" s="58">
        <f t="shared" si="10"/>
        <v>20.837476577139284</v>
      </c>
      <c r="L106" s="59">
        <f t="shared" si="11"/>
        <v>47.990455864367767</v>
      </c>
    </row>
    <row r="107" spans="1:12" ht="12" customHeight="1" x14ac:dyDescent="0.3">
      <c r="A107" s="61">
        <v>17403</v>
      </c>
      <c r="B107" s="62" t="s">
        <v>220</v>
      </c>
      <c r="C107" s="56">
        <f>enrollextractws!G105</f>
        <v>13636.031999999999</v>
      </c>
      <c r="D107" s="57">
        <f>table34Bws!D103</f>
        <v>1017.81</v>
      </c>
      <c r="E107" s="58">
        <f t="shared" si="6"/>
        <v>13.397423880685</v>
      </c>
      <c r="F107" s="59">
        <f t="shared" si="7"/>
        <v>74.64121527435546</v>
      </c>
      <c r="G107" s="57">
        <f>table36Bws!D103</f>
        <v>49.83</v>
      </c>
      <c r="H107" s="58">
        <f t="shared" si="8"/>
        <v>273.65105358217943</v>
      </c>
      <c r="I107" s="60">
        <f t="shared" si="9"/>
        <v>3.6542888723053744</v>
      </c>
      <c r="J107" s="57">
        <f>table38Bws!D103</f>
        <v>692.62</v>
      </c>
      <c r="K107" s="58">
        <f t="shared" si="10"/>
        <v>19.687609367329848</v>
      </c>
      <c r="L107" s="59">
        <f t="shared" si="11"/>
        <v>50.793368628058367</v>
      </c>
    </row>
    <row r="108" spans="1:12" ht="12" customHeight="1" x14ac:dyDescent="0.3">
      <c r="A108" s="61">
        <v>17404</v>
      </c>
      <c r="B108" s="62" t="s">
        <v>221</v>
      </c>
      <c r="C108" s="56">
        <f>enrollextractws!G106</f>
        <v>44.548000000000002</v>
      </c>
      <c r="D108" s="57">
        <f>table34Bws!D104</f>
        <v>10</v>
      </c>
      <c r="E108" s="58">
        <f t="shared" si="6"/>
        <v>4.4548000000000005</v>
      </c>
      <c r="F108" s="59">
        <f t="shared" si="7"/>
        <v>224.47696866301516</v>
      </c>
      <c r="G108" s="57">
        <f>table36Bws!D104</f>
        <v>1</v>
      </c>
      <c r="H108" s="58">
        <f t="shared" si="8"/>
        <v>44.548000000000002</v>
      </c>
      <c r="I108" s="60">
        <f t="shared" si="9"/>
        <v>22.447696866301516</v>
      </c>
      <c r="J108" s="57">
        <f>table38Bws!D104</f>
        <v>7.6</v>
      </c>
      <c r="K108" s="58">
        <f t="shared" si="10"/>
        <v>5.8615789473684217</v>
      </c>
      <c r="L108" s="59">
        <f t="shared" si="11"/>
        <v>170.6024961838915</v>
      </c>
    </row>
    <row r="109" spans="1:12" ht="12" customHeight="1" x14ac:dyDescent="0.3">
      <c r="A109" s="61">
        <v>17405</v>
      </c>
      <c r="B109" s="62" t="s">
        <v>222</v>
      </c>
      <c r="C109" s="56">
        <f>enrollextractws!G107</f>
        <v>19154.277999999998</v>
      </c>
      <c r="D109" s="57">
        <f>table34Bws!D105</f>
        <v>1296.6099999999999</v>
      </c>
      <c r="E109" s="58">
        <f t="shared" si="6"/>
        <v>14.772582349357171</v>
      </c>
      <c r="F109" s="59">
        <f t="shared" si="7"/>
        <v>67.692971773720728</v>
      </c>
      <c r="G109" s="57">
        <f>table36Bws!D105</f>
        <v>73</v>
      </c>
      <c r="H109" s="58">
        <f t="shared" si="8"/>
        <v>262.3873698630137</v>
      </c>
      <c r="I109" s="60">
        <f t="shared" si="9"/>
        <v>3.8111590528236046</v>
      </c>
      <c r="J109" s="57">
        <f>table38Bws!D105</f>
        <v>803.08</v>
      </c>
      <c r="K109" s="58">
        <f t="shared" si="10"/>
        <v>23.851021068884791</v>
      </c>
      <c r="L109" s="59">
        <f t="shared" si="11"/>
        <v>41.926926193720277</v>
      </c>
    </row>
    <row r="110" spans="1:12" ht="12" customHeight="1" x14ac:dyDescent="0.3">
      <c r="A110" s="61">
        <v>17406</v>
      </c>
      <c r="B110" s="62" t="s">
        <v>52</v>
      </c>
      <c r="C110" s="56">
        <f>enrollextractws!G108</f>
        <v>2536.1420000000003</v>
      </c>
      <c r="D110" s="57">
        <f>table34Bws!D106</f>
        <v>181.83</v>
      </c>
      <c r="E110" s="58">
        <f t="shared" si="6"/>
        <v>13.94787438816477</v>
      </c>
      <c r="F110" s="59">
        <f t="shared" si="7"/>
        <v>71.695512317527971</v>
      </c>
      <c r="G110" s="57">
        <f>table36Bws!D106</f>
        <v>12</v>
      </c>
      <c r="H110" s="58">
        <f t="shared" si="8"/>
        <v>211.3451666666667</v>
      </c>
      <c r="I110" s="60">
        <f t="shared" si="9"/>
        <v>4.7315962591999972</v>
      </c>
      <c r="J110" s="57">
        <f>table38Bws!D106</f>
        <v>116.91</v>
      </c>
      <c r="K110" s="58">
        <f t="shared" si="10"/>
        <v>21.693114361474642</v>
      </c>
      <c r="L110" s="59">
        <f t="shared" si="11"/>
        <v>46.097576555255969</v>
      </c>
    </row>
    <row r="111" spans="1:12" ht="12" customHeight="1" x14ac:dyDescent="0.3">
      <c r="A111" s="61">
        <v>17407</v>
      </c>
      <c r="B111" s="62" t="s">
        <v>223</v>
      </c>
      <c r="C111" s="56">
        <f>enrollextractws!G109</f>
        <v>2806.4160000000002</v>
      </c>
      <c r="D111" s="57">
        <f>table34Bws!D107</f>
        <v>185.65</v>
      </c>
      <c r="E111" s="58">
        <f t="shared" si="6"/>
        <v>15.116703474279559</v>
      </c>
      <c r="F111" s="59">
        <f t="shared" si="7"/>
        <v>66.151988871215096</v>
      </c>
      <c r="G111" s="57">
        <f>table36Bws!D107</f>
        <v>13.81</v>
      </c>
      <c r="H111" s="58">
        <f t="shared" si="8"/>
        <v>203.21622013034033</v>
      </c>
      <c r="I111" s="60">
        <f t="shared" si="9"/>
        <v>4.9208670418070595</v>
      </c>
      <c r="J111" s="57">
        <f>table38Bws!D107</f>
        <v>124.23</v>
      </c>
      <c r="K111" s="58">
        <f t="shared" si="10"/>
        <v>22.590485390002417</v>
      </c>
      <c r="L111" s="59">
        <f t="shared" si="11"/>
        <v>44.266423794619186</v>
      </c>
    </row>
    <row r="112" spans="1:12" ht="12" customHeight="1" x14ac:dyDescent="0.3">
      <c r="A112" s="61">
        <v>17408</v>
      </c>
      <c r="B112" s="62" t="s">
        <v>224</v>
      </c>
      <c r="C112" s="56">
        <f>enrollextractws!G110</f>
        <v>16663.207999999995</v>
      </c>
      <c r="D112" s="57">
        <f>table34Bws!D108</f>
        <v>1213.5999999999999</v>
      </c>
      <c r="E112" s="58">
        <f t="shared" si="6"/>
        <v>13.730395517468684</v>
      </c>
      <c r="F112" s="59">
        <f t="shared" si="7"/>
        <v>72.831113912759193</v>
      </c>
      <c r="G112" s="57">
        <f>table36Bws!D108</f>
        <v>75.97</v>
      </c>
      <c r="H112" s="58">
        <f t="shared" si="8"/>
        <v>219.33931815190201</v>
      </c>
      <c r="I112" s="60">
        <f t="shared" si="9"/>
        <v>4.559146114001579</v>
      </c>
      <c r="J112" s="57">
        <f>table38Bws!D108</f>
        <v>759.69</v>
      </c>
      <c r="K112" s="58">
        <f t="shared" si="10"/>
        <v>21.934220537324428</v>
      </c>
      <c r="L112" s="59">
        <f t="shared" si="11"/>
        <v>45.590861015477948</v>
      </c>
    </row>
    <row r="113" spans="1:12" ht="12" customHeight="1" x14ac:dyDescent="0.3">
      <c r="A113" s="61">
        <v>17409</v>
      </c>
      <c r="B113" s="62" t="s">
        <v>225</v>
      </c>
      <c r="C113" s="56">
        <f>enrollextractws!G111</f>
        <v>8516.6180000000004</v>
      </c>
      <c r="D113" s="57">
        <f>table34Bws!D109</f>
        <v>556.09</v>
      </c>
      <c r="E113" s="58">
        <f t="shared" si="6"/>
        <v>15.315179197611897</v>
      </c>
      <c r="F113" s="59">
        <f t="shared" si="7"/>
        <v>65.294697965788771</v>
      </c>
      <c r="G113" s="57">
        <f>table36Bws!D109</f>
        <v>32.4</v>
      </c>
      <c r="H113" s="58">
        <f t="shared" si="8"/>
        <v>262.85858024691362</v>
      </c>
      <c r="I113" s="60">
        <f t="shared" si="9"/>
        <v>3.8043270227688968</v>
      </c>
      <c r="J113" s="57">
        <f>table38Bws!D109</f>
        <v>347.44</v>
      </c>
      <c r="K113" s="58">
        <f t="shared" si="10"/>
        <v>24.512485609026019</v>
      </c>
      <c r="L113" s="59">
        <f t="shared" si="11"/>
        <v>40.795536444161286</v>
      </c>
    </row>
    <row r="114" spans="1:12" ht="12" customHeight="1" x14ac:dyDescent="0.3">
      <c r="A114" s="61">
        <v>17410</v>
      </c>
      <c r="B114" s="62" t="s">
        <v>226</v>
      </c>
      <c r="C114" s="56">
        <f>enrollextractws!G112</f>
        <v>6768.2439999999988</v>
      </c>
      <c r="D114" s="57">
        <f>table34Bws!D110</f>
        <v>472.3</v>
      </c>
      <c r="E114" s="58">
        <f t="shared" si="6"/>
        <v>14.330391700190553</v>
      </c>
      <c r="F114" s="59">
        <f t="shared" si="7"/>
        <v>69.781763187024595</v>
      </c>
      <c r="G114" s="57">
        <f>table36Bws!D110</f>
        <v>33.29</v>
      </c>
      <c r="H114" s="58">
        <f t="shared" si="8"/>
        <v>203.3116251126464</v>
      </c>
      <c r="I114" s="60">
        <f t="shared" si="9"/>
        <v>4.9185579006903426</v>
      </c>
      <c r="J114" s="57">
        <f>table38Bws!D110</f>
        <v>258.13</v>
      </c>
      <c r="K114" s="58">
        <f t="shared" si="10"/>
        <v>26.220292100879398</v>
      </c>
      <c r="L114" s="59">
        <f t="shared" si="11"/>
        <v>38.138400447738</v>
      </c>
    </row>
    <row r="115" spans="1:12" ht="12" customHeight="1" x14ac:dyDescent="0.3">
      <c r="A115" s="61">
        <v>17411</v>
      </c>
      <c r="B115" s="62" t="s">
        <v>227</v>
      </c>
      <c r="C115" s="56">
        <f>enrollextractws!G113</f>
        <v>17461.439999999999</v>
      </c>
      <c r="D115" s="57">
        <f>table34Bws!D111</f>
        <v>1213.0999999999999</v>
      </c>
      <c r="E115" s="58">
        <f t="shared" si="6"/>
        <v>14.394064792679911</v>
      </c>
      <c r="F115" s="59">
        <f t="shared" si="7"/>
        <v>69.473078967141319</v>
      </c>
      <c r="G115" s="57">
        <f>table36Bws!D111</f>
        <v>75.83</v>
      </c>
      <c r="H115" s="58">
        <f t="shared" si="8"/>
        <v>230.27086904918897</v>
      </c>
      <c r="I115" s="60">
        <f t="shared" si="9"/>
        <v>4.342711712207012</v>
      </c>
      <c r="J115" s="57">
        <f>table38Bws!D111</f>
        <v>742.61</v>
      </c>
      <c r="K115" s="58">
        <f t="shared" si="10"/>
        <v>23.513607411696583</v>
      </c>
      <c r="L115" s="59">
        <f t="shared" si="11"/>
        <v>42.528565799842397</v>
      </c>
    </row>
    <row r="116" spans="1:12" ht="12" customHeight="1" x14ac:dyDescent="0.3">
      <c r="A116" s="61">
        <v>17412</v>
      </c>
      <c r="B116" s="62" t="s">
        <v>228</v>
      </c>
      <c r="C116" s="56">
        <f>enrollextractws!G114</f>
        <v>8998.6159999999982</v>
      </c>
      <c r="D116" s="57">
        <f>table34Bws!D112</f>
        <v>595.75</v>
      </c>
      <c r="E116" s="58">
        <f t="shared" si="6"/>
        <v>15.104684851028113</v>
      </c>
      <c r="F116" s="59">
        <f t="shared" si="7"/>
        <v>66.204625244593188</v>
      </c>
      <c r="G116" s="57">
        <f>table36Bws!D112</f>
        <v>36.31</v>
      </c>
      <c r="H116" s="58">
        <f t="shared" si="8"/>
        <v>247.82748554117316</v>
      </c>
      <c r="I116" s="60">
        <f t="shared" si="9"/>
        <v>4.035064947765302</v>
      </c>
      <c r="J116" s="57">
        <f>table38Bws!D112</f>
        <v>355.46</v>
      </c>
      <c r="K116" s="58">
        <f t="shared" si="10"/>
        <v>25.315411016710737</v>
      </c>
      <c r="L116" s="59">
        <f t="shared" si="11"/>
        <v>39.501630028439934</v>
      </c>
    </row>
    <row r="117" spans="1:12" ht="12" customHeight="1" x14ac:dyDescent="0.3">
      <c r="A117" s="61">
        <v>17414</v>
      </c>
      <c r="B117" s="62" t="s">
        <v>229</v>
      </c>
      <c r="C117" s="56">
        <f>enrollextractws!G115</f>
        <v>29383.164000000008</v>
      </c>
      <c r="D117" s="57">
        <f>table34Bws!D113</f>
        <v>1963.12</v>
      </c>
      <c r="E117" s="58">
        <f t="shared" si="6"/>
        <v>14.967584253637073</v>
      </c>
      <c r="F117" s="59">
        <f t="shared" si="7"/>
        <v>66.811048667189127</v>
      </c>
      <c r="G117" s="57">
        <f>table36Bws!D113</f>
        <v>124.39</v>
      </c>
      <c r="H117" s="58">
        <f t="shared" si="8"/>
        <v>236.21805611383559</v>
      </c>
      <c r="I117" s="60">
        <f t="shared" si="9"/>
        <v>4.2333766370428991</v>
      </c>
      <c r="J117" s="57">
        <f>table38Bws!D113</f>
        <v>1007.19</v>
      </c>
      <c r="K117" s="58">
        <f t="shared" si="10"/>
        <v>29.173407202216072</v>
      </c>
      <c r="L117" s="59">
        <f t="shared" si="11"/>
        <v>34.277792548140823</v>
      </c>
    </row>
    <row r="118" spans="1:12" ht="12" customHeight="1" x14ac:dyDescent="0.3">
      <c r="A118" s="61">
        <v>17415</v>
      </c>
      <c r="B118" s="62" t="s">
        <v>230</v>
      </c>
      <c r="C118" s="56">
        <f>enrollextractws!G116</f>
        <v>23717.48</v>
      </c>
      <c r="D118" s="57">
        <f>table34Bws!D114</f>
        <v>1854.71</v>
      </c>
      <c r="E118" s="58">
        <f t="shared" si="6"/>
        <v>12.787702659714995</v>
      </c>
      <c r="F118" s="59">
        <f t="shared" si="7"/>
        <v>78.2001291874179</v>
      </c>
      <c r="G118" s="57">
        <f>table36Bws!D114</f>
        <v>99.33</v>
      </c>
      <c r="H118" s="58">
        <f t="shared" si="8"/>
        <v>238.77458975133393</v>
      </c>
      <c r="I118" s="60">
        <f t="shared" si="9"/>
        <v>4.1880503324973812</v>
      </c>
      <c r="J118" s="57">
        <f>table38Bws!D114</f>
        <v>1031.69</v>
      </c>
      <c r="K118" s="58">
        <f t="shared" si="10"/>
        <v>22.988959861974042</v>
      </c>
      <c r="L118" s="59">
        <f t="shared" si="11"/>
        <v>43.499140718153868</v>
      </c>
    </row>
    <row r="119" spans="1:12" ht="12" customHeight="1" x14ac:dyDescent="0.3">
      <c r="A119" s="61">
        <v>17417</v>
      </c>
      <c r="B119" s="62" t="s">
        <v>231</v>
      </c>
      <c r="C119" s="56">
        <f>enrollextractws!G117</f>
        <v>21423.242000000002</v>
      </c>
      <c r="D119" s="57">
        <f>table34Bws!D115</f>
        <v>1379.84</v>
      </c>
      <c r="E119" s="58">
        <f t="shared" si="6"/>
        <v>15.525888508812619</v>
      </c>
      <c r="F119" s="59">
        <f t="shared" si="7"/>
        <v>64.40855216964826</v>
      </c>
      <c r="G119" s="57">
        <f>table36Bws!D115</f>
        <v>84.02</v>
      </c>
      <c r="H119" s="58">
        <f t="shared" si="8"/>
        <v>254.97788621756729</v>
      </c>
      <c r="I119" s="60">
        <f t="shared" si="9"/>
        <v>3.9219087381825766</v>
      </c>
      <c r="J119" s="57">
        <f>table38Bws!D115</f>
        <v>941.77</v>
      </c>
      <c r="K119" s="58">
        <f t="shared" si="10"/>
        <v>22.747849262558802</v>
      </c>
      <c r="L119" s="59">
        <f t="shared" si="11"/>
        <v>43.960199861440202</v>
      </c>
    </row>
    <row r="120" spans="1:12" ht="12" customHeight="1" x14ac:dyDescent="0.3">
      <c r="A120" s="61" t="s">
        <v>615</v>
      </c>
      <c r="B120" s="62" t="s">
        <v>622</v>
      </c>
      <c r="C120" s="56">
        <f>enrollextractws!G118</f>
        <v>156.36400000000003</v>
      </c>
      <c r="D120" s="57">
        <f>table34Bws!D116</f>
        <v>12.9</v>
      </c>
      <c r="E120" s="58">
        <f t="shared" si="6"/>
        <v>12.121240310077521</v>
      </c>
      <c r="F120" s="59">
        <f t="shared" si="7"/>
        <v>82.499808139981042</v>
      </c>
      <c r="G120" s="57">
        <f>table36Bws!D116</f>
        <v>0</v>
      </c>
      <c r="H120" s="58">
        <f t="shared" si="8"/>
        <v>0</v>
      </c>
      <c r="I120" s="60">
        <f t="shared" si="9"/>
        <v>0</v>
      </c>
      <c r="J120" s="57">
        <f>table38Bws!D116</f>
        <v>6</v>
      </c>
      <c r="K120" s="58">
        <f t="shared" si="10"/>
        <v>26.060666666666673</v>
      </c>
      <c r="L120" s="59">
        <f t="shared" si="11"/>
        <v>38.372003786037702</v>
      </c>
    </row>
    <row r="121" spans="1:12" ht="12" customHeight="1" x14ac:dyDescent="0.3">
      <c r="A121" s="61" t="s">
        <v>607</v>
      </c>
      <c r="B121" s="62" t="s">
        <v>608</v>
      </c>
      <c r="C121" s="56">
        <f>enrollextractws!G119</f>
        <v>456.13800000000009</v>
      </c>
      <c r="D121" s="57">
        <f>table34Bws!D117</f>
        <v>57.77</v>
      </c>
      <c r="E121" s="58">
        <f t="shared" si="6"/>
        <v>7.8957590444867591</v>
      </c>
      <c r="F121" s="59">
        <f t="shared" si="7"/>
        <v>126.65026812061261</v>
      </c>
      <c r="G121" s="57">
        <f>table36Bws!D117</f>
        <v>7.78</v>
      </c>
      <c r="H121" s="58">
        <f t="shared" si="8"/>
        <v>58.629562982005154</v>
      </c>
      <c r="I121" s="60">
        <f t="shared" si="9"/>
        <v>17.056241751399792</v>
      </c>
      <c r="J121" s="57">
        <f>table38Bws!D117</f>
        <v>1</v>
      </c>
      <c r="K121" s="58">
        <f t="shared" si="10"/>
        <v>456.13800000000009</v>
      </c>
      <c r="L121" s="59">
        <f t="shared" si="11"/>
        <v>2.1923189911824923</v>
      </c>
    </row>
    <row r="122" spans="1:12" ht="12" customHeight="1" x14ac:dyDescent="0.3">
      <c r="A122" s="61" t="s">
        <v>651</v>
      </c>
      <c r="B122" s="62" t="s">
        <v>655</v>
      </c>
      <c r="C122" s="56">
        <f>enrollextractws!G120</f>
        <v>597.44000000000017</v>
      </c>
      <c r="D122" s="57">
        <f>table34Bws!D118</f>
        <v>37.6</v>
      </c>
      <c r="E122" s="58">
        <f t="shared" si="6"/>
        <v>15.889361702127664</v>
      </c>
      <c r="F122" s="59">
        <f t="shared" si="7"/>
        <v>62.935190144617017</v>
      </c>
      <c r="G122" s="57">
        <f>table36Bws!D118</f>
        <v>0</v>
      </c>
      <c r="H122" s="58">
        <f t="shared" si="8"/>
        <v>0</v>
      </c>
      <c r="I122" s="60">
        <f t="shared" si="9"/>
        <v>0</v>
      </c>
      <c r="J122" s="57">
        <f>table38Bws!D118</f>
        <v>9</v>
      </c>
      <c r="K122" s="58">
        <f t="shared" si="10"/>
        <v>66.382222222222239</v>
      </c>
      <c r="L122" s="59">
        <f t="shared" si="11"/>
        <v>15.064274236743435</v>
      </c>
    </row>
    <row r="123" spans="1:12" ht="12" customHeight="1" x14ac:dyDescent="0.3">
      <c r="A123" s="61" t="s">
        <v>616</v>
      </c>
      <c r="B123" s="62" t="s">
        <v>623</v>
      </c>
      <c r="C123" s="56">
        <f>enrollextractws!G121</f>
        <v>361.4</v>
      </c>
      <c r="D123" s="57">
        <f>table34Bws!D119</f>
        <v>26.49</v>
      </c>
      <c r="E123" s="58">
        <f t="shared" si="6"/>
        <v>13.642884107210268</v>
      </c>
      <c r="F123" s="59">
        <f t="shared" si="7"/>
        <v>73.298284449363592</v>
      </c>
      <c r="G123" s="57">
        <f>table36Bws!D119</f>
        <v>4</v>
      </c>
      <c r="H123" s="58">
        <f t="shared" si="8"/>
        <v>90.35</v>
      </c>
      <c r="I123" s="60">
        <f t="shared" si="9"/>
        <v>11.068068622025457</v>
      </c>
      <c r="J123" s="57">
        <f>table38Bws!D119</f>
        <v>2</v>
      </c>
      <c r="K123" s="58">
        <f t="shared" si="10"/>
        <v>180.7</v>
      </c>
      <c r="L123" s="59">
        <f t="shared" si="11"/>
        <v>5.5340343110127286</v>
      </c>
    </row>
    <row r="124" spans="1:12" ht="12" customHeight="1" x14ac:dyDescent="0.3">
      <c r="A124" s="61" t="s">
        <v>652</v>
      </c>
      <c r="B124" s="62" t="s">
        <v>676</v>
      </c>
      <c r="C124" s="56">
        <f>enrollextractws!G122</f>
        <v>116.98400000000001</v>
      </c>
      <c r="D124" s="57">
        <f>table34Bws!D120</f>
        <v>13.39</v>
      </c>
      <c r="E124" s="58">
        <f t="shared" si="6"/>
        <v>8.7366691560866325</v>
      </c>
      <c r="F124" s="59">
        <f t="shared" si="7"/>
        <v>114.46009710729672</v>
      </c>
      <c r="G124" s="57">
        <f>table36Bws!D120</f>
        <v>2.4700000000000002</v>
      </c>
      <c r="H124" s="58">
        <f t="shared" si="8"/>
        <v>47.361943319838055</v>
      </c>
      <c r="I124" s="60">
        <f t="shared" si="9"/>
        <v>21.113998495520754</v>
      </c>
      <c r="J124" s="57">
        <f>table38Bws!D120</f>
        <v>2.64</v>
      </c>
      <c r="K124" s="58">
        <f t="shared" si="10"/>
        <v>44.312121212121212</v>
      </c>
      <c r="L124" s="59">
        <f t="shared" si="11"/>
        <v>22.56718867537441</v>
      </c>
    </row>
    <row r="125" spans="1:12" ht="12" customHeight="1" x14ac:dyDescent="0.3">
      <c r="A125" s="61" t="s">
        <v>657</v>
      </c>
      <c r="B125" s="62" t="s">
        <v>677</v>
      </c>
      <c r="C125" s="56">
        <f>enrollextractws!G123</f>
        <v>521.6</v>
      </c>
      <c r="D125" s="57">
        <f>table34Bws!D121</f>
        <v>36.299999999999997</v>
      </c>
      <c r="E125" s="58">
        <f t="shared" si="6"/>
        <v>14.369146005509643</v>
      </c>
      <c r="F125" s="59">
        <f t="shared" si="7"/>
        <v>69.593558282208576</v>
      </c>
      <c r="G125" s="57">
        <f>table36Bws!D121</f>
        <v>3</v>
      </c>
      <c r="H125" s="58">
        <f t="shared" si="8"/>
        <v>173.86666666666667</v>
      </c>
      <c r="I125" s="60">
        <f t="shared" si="9"/>
        <v>5.7515337423312882</v>
      </c>
      <c r="J125" s="57">
        <f>table38Bws!D121</f>
        <v>12.79</v>
      </c>
      <c r="K125" s="58">
        <f t="shared" si="10"/>
        <v>40.78186082877248</v>
      </c>
      <c r="L125" s="59">
        <f t="shared" si="11"/>
        <v>24.52070552147239</v>
      </c>
    </row>
    <row r="126" spans="1:12" ht="12" customHeight="1" x14ac:dyDescent="0.3">
      <c r="A126" s="61" t="s">
        <v>669</v>
      </c>
      <c r="B126" s="62" t="s">
        <v>675</v>
      </c>
      <c r="C126" s="56">
        <f>enrollextractws!G124</f>
        <v>443</v>
      </c>
      <c r="D126" s="57">
        <f>table34Bws!D122</f>
        <v>31</v>
      </c>
      <c r="E126" s="58">
        <f t="shared" si="6"/>
        <v>14.290322580645162</v>
      </c>
      <c r="F126" s="59">
        <f t="shared" si="7"/>
        <v>69.97742663656885</v>
      </c>
      <c r="G126" s="57">
        <f>table36Bws!D122</f>
        <v>3.7</v>
      </c>
      <c r="H126" s="58">
        <f t="shared" si="8"/>
        <v>119.72972972972973</v>
      </c>
      <c r="I126" s="60">
        <f t="shared" si="9"/>
        <v>8.3521444695259603</v>
      </c>
      <c r="J126" s="57">
        <f>table38Bws!D122</f>
        <v>8.11</v>
      </c>
      <c r="K126" s="58">
        <f t="shared" si="10"/>
        <v>54.623921085080148</v>
      </c>
      <c r="L126" s="59">
        <f t="shared" si="11"/>
        <v>18.306997742663654</v>
      </c>
    </row>
    <row r="127" spans="1:12" ht="12" customHeight="1" x14ac:dyDescent="0.3">
      <c r="A127" s="61" t="s">
        <v>684</v>
      </c>
      <c r="B127" s="62" t="s">
        <v>680</v>
      </c>
      <c r="C127" s="56">
        <f>enrollextractws!G125</f>
        <v>57.576000000000001</v>
      </c>
      <c r="D127" s="57">
        <f>table34Bws!D123</f>
        <v>8</v>
      </c>
      <c r="E127" s="58">
        <f t="shared" si="6"/>
        <v>7.1970000000000001</v>
      </c>
      <c r="F127" s="59">
        <f t="shared" si="7"/>
        <v>138.94678338196471</v>
      </c>
      <c r="G127" s="57">
        <f>table36Bws!D123</f>
        <v>1</v>
      </c>
      <c r="H127" s="58">
        <f t="shared" si="8"/>
        <v>57.576000000000001</v>
      </c>
      <c r="I127" s="60">
        <f t="shared" si="9"/>
        <v>17.368347922745588</v>
      </c>
      <c r="J127" s="57">
        <f>table38Bws!D123</f>
        <v>2.46</v>
      </c>
      <c r="K127" s="58">
        <f t="shared" si="10"/>
        <v>23.404878048780489</v>
      </c>
      <c r="L127" s="59">
        <f t="shared" si="11"/>
        <v>42.726135889954143</v>
      </c>
    </row>
    <row r="128" spans="1:12" ht="12" customHeight="1" x14ac:dyDescent="0.3">
      <c r="A128" s="61" t="s">
        <v>695</v>
      </c>
      <c r="B128" s="62" t="s">
        <v>696</v>
      </c>
      <c r="C128" s="56">
        <f>enrollextractws!G126</f>
        <v>275.39999999999998</v>
      </c>
      <c r="D128" s="57">
        <f>table34Bws!D124</f>
        <v>18</v>
      </c>
      <c r="E128" s="58">
        <f t="shared" si="6"/>
        <v>15.299999999999999</v>
      </c>
      <c r="F128" s="59">
        <f t="shared" si="7"/>
        <v>65.359477124183016</v>
      </c>
      <c r="G128" s="57">
        <f>table36Bws!D124</f>
        <v>2</v>
      </c>
      <c r="H128" s="58">
        <f t="shared" si="8"/>
        <v>137.69999999999999</v>
      </c>
      <c r="I128" s="60">
        <f t="shared" si="9"/>
        <v>7.2621641249092237</v>
      </c>
      <c r="J128" s="57">
        <f>table38Bws!D124</f>
        <v>6.77</v>
      </c>
      <c r="K128" s="58">
        <f t="shared" si="10"/>
        <v>40.6794682422452</v>
      </c>
      <c r="L128" s="59">
        <f t="shared" si="11"/>
        <v>24.582425562817722</v>
      </c>
    </row>
    <row r="129" spans="1:12" ht="12" customHeight="1" x14ac:dyDescent="0.3">
      <c r="A129" s="61">
        <v>18100</v>
      </c>
      <c r="B129" s="62" t="s">
        <v>232</v>
      </c>
      <c r="C129" s="56">
        <f>enrollextractws!G127</f>
        <v>4357.2039999999988</v>
      </c>
      <c r="D129" s="57">
        <f>table34Bws!D125</f>
        <v>327.05</v>
      </c>
      <c r="E129" s="58">
        <f t="shared" si="6"/>
        <v>13.322745757529425</v>
      </c>
      <c r="F129" s="59">
        <f t="shared" si="7"/>
        <v>75.059602442300175</v>
      </c>
      <c r="G129" s="57">
        <f>table36Bws!D125</f>
        <v>27.04</v>
      </c>
      <c r="H129" s="58">
        <f t="shared" si="8"/>
        <v>161.13920118343191</v>
      </c>
      <c r="I129" s="60">
        <f t="shared" si="9"/>
        <v>6.2058145544711714</v>
      </c>
      <c r="J129" s="57">
        <f>table38Bws!D125</f>
        <v>224.72</v>
      </c>
      <c r="K129" s="58">
        <f t="shared" si="10"/>
        <v>19.389480242079028</v>
      </c>
      <c r="L129" s="59">
        <f t="shared" si="11"/>
        <v>51.574358235235266</v>
      </c>
    </row>
    <row r="130" spans="1:12" ht="12" customHeight="1" x14ac:dyDescent="0.3">
      <c r="A130" s="61">
        <v>18303</v>
      </c>
      <c r="B130" s="62" t="s">
        <v>350</v>
      </c>
      <c r="C130" s="56">
        <f>enrollextractws!G128</f>
        <v>3297.1160000000004</v>
      </c>
      <c r="D130" s="57">
        <f>table34Bws!D126</f>
        <v>208.29</v>
      </c>
      <c r="E130" s="58">
        <f t="shared" si="6"/>
        <v>15.829449325459699</v>
      </c>
      <c r="F130" s="59">
        <f t="shared" si="7"/>
        <v>63.173391533691863</v>
      </c>
      <c r="G130" s="57">
        <f>table36Bws!D126</f>
        <v>16</v>
      </c>
      <c r="H130" s="58">
        <f t="shared" si="8"/>
        <v>206.06975000000003</v>
      </c>
      <c r="I130" s="60">
        <f t="shared" si="9"/>
        <v>4.8527258367615813</v>
      </c>
      <c r="J130" s="57">
        <f>table38Bws!D126</f>
        <v>143.05000000000001</v>
      </c>
      <c r="K130" s="58">
        <f t="shared" si="10"/>
        <v>23.048696260048935</v>
      </c>
      <c r="L130" s="59">
        <f t="shared" si="11"/>
        <v>43.386401934296515</v>
      </c>
    </row>
    <row r="131" spans="1:12" ht="12" customHeight="1" x14ac:dyDescent="0.3">
      <c r="A131" s="61">
        <v>18400</v>
      </c>
      <c r="B131" s="62" t="s">
        <v>233</v>
      </c>
      <c r="C131" s="56">
        <f>enrollextractws!G129</f>
        <v>5020.6440000000002</v>
      </c>
      <c r="D131" s="57">
        <f>table34Bws!D127</f>
        <v>335.24</v>
      </c>
      <c r="E131" s="58">
        <f t="shared" si="6"/>
        <v>14.976267748478701</v>
      </c>
      <c r="F131" s="59">
        <f t="shared" si="7"/>
        <v>66.772310484471717</v>
      </c>
      <c r="G131" s="57">
        <f>table36Bws!D127</f>
        <v>26</v>
      </c>
      <c r="H131" s="58">
        <f t="shared" si="8"/>
        <v>193.1016923076923</v>
      </c>
      <c r="I131" s="60">
        <f t="shared" si="9"/>
        <v>5.1786185198552213</v>
      </c>
      <c r="J131" s="57">
        <f>table38Bws!D127</f>
        <v>294.32</v>
      </c>
      <c r="K131" s="58">
        <f t="shared" si="10"/>
        <v>17.058453384071761</v>
      </c>
      <c r="L131" s="59">
        <f t="shared" si="11"/>
        <v>58.621961644761107</v>
      </c>
    </row>
    <row r="132" spans="1:12" ht="12" customHeight="1" x14ac:dyDescent="0.3">
      <c r="A132" s="61">
        <v>18401</v>
      </c>
      <c r="B132" s="62" t="s">
        <v>234</v>
      </c>
      <c r="C132" s="56">
        <f>enrollextractws!G130</f>
        <v>10455.940000000002</v>
      </c>
      <c r="D132" s="57">
        <f>table34Bws!D128</f>
        <v>725.83</v>
      </c>
      <c r="E132" s="58">
        <f t="shared" si="6"/>
        <v>14.405494399515041</v>
      </c>
      <c r="F132" s="59">
        <f t="shared" si="7"/>
        <v>69.417957639389655</v>
      </c>
      <c r="G132" s="57">
        <f>table36Bws!D128</f>
        <v>49.75</v>
      </c>
      <c r="H132" s="58">
        <f t="shared" si="8"/>
        <v>210.16964824120609</v>
      </c>
      <c r="I132" s="60">
        <f t="shared" si="9"/>
        <v>4.7580609682151955</v>
      </c>
      <c r="J132" s="57">
        <f>table38Bws!D128</f>
        <v>496.05</v>
      </c>
      <c r="K132" s="58">
        <f t="shared" si="10"/>
        <v>21.078399354903745</v>
      </c>
      <c r="L132" s="59">
        <f t="shared" si="11"/>
        <v>47.441932528304477</v>
      </c>
    </row>
    <row r="133" spans="1:12" ht="12" customHeight="1" x14ac:dyDescent="0.3">
      <c r="A133" s="61">
        <v>18402</v>
      </c>
      <c r="B133" s="62" t="s">
        <v>235</v>
      </c>
      <c r="C133" s="56">
        <f>enrollextractws!G131</f>
        <v>8803.7199999999993</v>
      </c>
      <c r="D133" s="57">
        <f>table34Bws!D129</f>
        <v>648.35</v>
      </c>
      <c r="E133" s="58">
        <f t="shared" si="6"/>
        <v>13.578653505051282</v>
      </c>
      <c r="F133" s="59">
        <f t="shared" si="7"/>
        <v>73.645004611686886</v>
      </c>
      <c r="G133" s="57">
        <f>table36Bws!D129</f>
        <v>35.97</v>
      </c>
      <c r="H133" s="58">
        <f t="shared" si="8"/>
        <v>244.75173755907699</v>
      </c>
      <c r="I133" s="60">
        <f t="shared" si="9"/>
        <v>4.0857728323935794</v>
      </c>
      <c r="J133" s="57">
        <f>table38Bws!D129</f>
        <v>421.42</v>
      </c>
      <c r="K133" s="58">
        <f t="shared" si="10"/>
        <v>20.890607944568362</v>
      </c>
      <c r="L133" s="59">
        <f t="shared" si="11"/>
        <v>47.868401084995888</v>
      </c>
    </row>
    <row r="134" spans="1:12" ht="12" customHeight="1" x14ac:dyDescent="0.3">
      <c r="A134" s="61" t="s">
        <v>671</v>
      </c>
      <c r="B134" s="62" t="s">
        <v>678</v>
      </c>
      <c r="C134" s="56">
        <f>enrollextractws!G132</f>
        <v>521.13599999999997</v>
      </c>
      <c r="D134" s="57">
        <f>table34Bws!D130</f>
        <v>35.799999999999997</v>
      </c>
      <c r="E134" s="58">
        <f t="shared" si="6"/>
        <v>14.556871508379889</v>
      </c>
      <c r="F134" s="59">
        <f t="shared" si="7"/>
        <v>68.696079334377202</v>
      </c>
      <c r="G134" s="57">
        <f>table36Bws!D130</f>
        <v>5</v>
      </c>
      <c r="H134" s="58">
        <f t="shared" si="8"/>
        <v>104.2272</v>
      </c>
      <c r="I134" s="60">
        <f t="shared" si="9"/>
        <v>9.5944244880415113</v>
      </c>
      <c r="J134" s="57">
        <f>table38Bws!D130</f>
        <v>28.32</v>
      </c>
      <c r="K134" s="58">
        <f t="shared" si="10"/>
        <v>18.401694915254236</v>
      </c>
      <c r="L134" s="59">
        <f t="shared" si="11"/>
        <v>54.342820300267107</v>
      </c>
    </row>
    <row r="135" spans="1:12" ht="12" customHeight="1" x14ac:dyDescent="0.3">
      <c r="A135" s="61">
        <v>18902</v>
      </c>
      <c r="B135" s="62" t="s">
        <v>610</v>
      </c>
      <c r="C135" s="56">
        <f>enrollextractws!G133</f>
        <v>79.783999999999992</v>
      </c>
      <c r="D135" s="57">
        <f>table34Bws!D131</f>
        <v>14</v>
      </c>
      <c r="E135" s="58">
        <f t="shared" si="6"/>
        <v>5.6988571428571424</v>
      </c>
      <c r="F135" s="59">
        <f t="shared" si="7"/>
        <v>175.4737792038504</v>
      </c>
      <c r="G135" s="57">
        <f>table36Bws!D131</f>
        <v>2</v>
      </c>
      <c r="H135" s="58">
        <f t="shared" si="8"/>
        <v>39.891999999999996</v>
      </c>
      <c r="I135" s="60">
        <f t="shared" si="9"/>
        <v>25.0676827434072</v>
      </c>
      <c r="J135" s="57">
        <f>table38Bws!D131</f>
        <v>4.08</v>
      </c>
      <c r="K135" s="58">
        <f t="shared" si="10"/>
        <v>19.55490196078431</v>
      </c>
      <c r="L135" s="59">
        <f t="shared" si="11"/>
        <v>51.138072796550695</v>
      </c>
    </row>
    <row r="136" spans="1:12" ht="12" customHeight="1" x14ac:dyDescent="0.3">
      <c r="A136" s="61">
        <v>19007</v>
      </c>
      <c r="B136" s="62" t="s">
        <v>236</v>
      </c>
      <c r="C136" s="56">
        <f>enrollextractws!G134</f>
        <v>45</v>
      </c>
      <c r="D136" s="57">
        <f>table34Bws!D132</f>
        <v>2.6</v>
      </c>
      <c r="E136" s="58">
        <f t="shared" si="6"/>
        <v>17.307692307692307</v>
      </c>
      <c r="F136" s="59">
        <f t="shared" si="7"/>
        <v>57.777777777777779</v>
      </c>
      <c r="G136" s="57">
        <f>table36Bws!D132</f>
        <v>0.25</v>
      </c>
      <c r="H136" s="58">
        <f t="shared" si="8"/>
        <v>180</v>
      </c>
      <c r="I136" s="60">
        <f t="shared" si="9"/>
        <v>5.5555555555555554</v>
      </c>
      <c r="J136" s="57">
        <f>table38Bws!D132</f>
        <v>1.18</v>
      </c>
      <c r="K136" s="58">
        <f t="shared" si="10"/>
        <v>38.135593220338983</v>
      </c>
      <c r="L136" s="59">
        <f t="shared" si="11"/>
        <v>26.222222222222221</v>
      </c>
    </row>
    <row r="137" spans="1:12" ht="12" customHeight="1" x14ac:dyDescent="0.3">
      <c r="A137" s="61">
        <v>19028</v>
      </c>
      <c r="B137" s="62" t="s">
        <v>237</v>
      </c>
      <c r="C137" s="56">
        <f>enrollextractws!G135</f>
        <v>77.267999999999986</v>
      </c>
      <c r="D137" s="57">
        <f>table34Bws!D133</f>
        <v>10</v>
      </c>
      <c r="E137" s="58">
        <f t="shared" si="6"/>
        <v>7.726799999999999</v>
      </c>
      <c r="F137" s="59">
        <f t="shared" si="7"/>
        <v>129.41968214526068</v>
      </c>
      <c r="G137" s="57">
        <f>table36Bws!D133</f>
        <v>1</v>
      </c>
      <c r="H137" s="58">
        <f t="shared" si="8"/>
        <v>77.267999999999986</v>
      </c>
      <c r="I137" s="60">
        <f t="shared" si="9"/>
        <v>12.941968214526067</v>
      </c>
      <c r="J137" s="57">
        <f>table38Bws!D133</f>
        <v>7.7</v>
      </c>
      <c r="K137" s="58">
        <f t="shared" si="10"/>
        <v>10.034805194805193</v>
      </c>
      <c r="L137" s="59">
        <f t="shared" si="11"/>
        <v>99.653155251850734</v>
      </c>
    </row>
    <row r="138" spans="1:12" ht="12" customHeight="1" x14ac:dyDescent="0.3">
      <c r="A138" s="61">
        <v>19400</v>
      </c>
      <c r="B138" s="62" t="s">
        <v>238</v>
      </c>
      <c r="C138" s="56">
        <f>enrollextractws!G136</f>
        <v>258.524</v>
      </c>
      <c r="D138" s="57">
        <f>table34Bws!D134</f>
        <v>24.92</v>
      </c>
      <c r="E138" s="58">
        <f t="shared" ref="E138:E201" si="12">IF(D138=0,0,C138/D138)</f>
        <v>10.374157303370787</v>
      </c>
      <c r="F138" s="59">
        <f t="shared" ref="F138:F201" si="13">(+D138/C138)*1000</f>
        <v>96.393371601862881</v>
      </c>
      <c r="G138" s="57">
        <f>table36Bws!D134</f>
        <v>1.7</v>
      </c>
      <c r="H138" s="58">
        <f t="shared" ref="H138:H201" si="14">IF(G138=0,0,C138/G138)</f>
        <v>152.07294117647058</v>
      </c>
      <c r="I138" s="60">
        <f t="shared" ref="I138:I201" si="15">(+G138/C138)*1000</f>
        <v>6.5757918026953011</v>
      </c>
      <c r="J138" s="57">
        <f>table38Bws!D134</f>
        <v>12.69</v>
      </c>
      <c r="K138" s="58">
        <f t="shared" ref="K138:K201" si="16">IF(J138=0,0,C138/J138)</f>
        <v>20.372261623325453</v>
      </c>
      <c r="L138" s="59">
        <f t="shared" ref="L138:L201" si="17">(+J138/C138)*1000</f>
        <v>49.086351750707863</v>
      </c>
    </row>
    <row r="139" spans="1:12" ht="12" customHeight="1" x14ac:dyDescent="0.3">
      <c r="A139" s="61">
        <v>19401</v>
      </c>
      <c r="B139" s="62" t="s">
        <v>239</v>
      </c>
      <c r="C139" s="56">
        <f>enrollextractws!G137</f>
        <v>3160.1320000000001</v>
      </c>
      <c r="D139" s="57">
        <f>table34Bws!D135</f>
        <v>223.61</v>
      </c>
      <c r="E139" s="58">
        <f t="shared" si="12"/>
        <v>14.132337551987835</v>
      </c>
      <c r="F139" s="59">
        <f t="shared" si="13"/>
        <v>70.759702442809356</v>
      </c>
      <c r="G139" s="57">
        <f>table36Bws!D135</f>
        <v>20.95</v>
      </c>
      <c r="H139" s="58">
        <f t="shared" si="14"/>
        <v>150.84162291169451</v>
      </c>
      <c r="I139" s="60">
        <f t="shared" si="15"/>
        <v>6.6294699082190229</v>
      </c>
      <c r="J139" s="57">
        <f>table38Bws!D135</f>
        <v>148.80000000000001</v>
      </c>
      <c r="K139" s="58">
        <f t="shared" si="16"/>
        <v>21.237446236559137</v>
      </c>
      <c r="L139" s="59">
        <f t="shared" si="17"/>
        <v>47.086640684629629</v>
      </c>
    </row>
    <row r="140" spans="1:12" ht="12" customHeight="1" x14ac:dyDescent="0.3">
      <c r="A140" s="61">
        <v>19403</v>
      </c>
      <c r="B140" s="62" t="s">
        <v>240</v>
      </c>
      <c r="C140" s="56">
        <f>enrollextractws!G138</f>
        <v>550.79999999999995</v>
      </c>
      <c r="D140" s="57">
        <f>table34Bws!D136</f>
        <v>38.090000000000003</v>
      </c>
      <c r="E140" s="58">
        <f t="shared" si="12"/>
        <v>14.460488317143605</v>
      </c>
      <c r="F140" s="59">
        <f t="shared" si="13"/>
        <v>69.153957879448086</v>
      </c>
      <c r="G140" s="57">
        <f>table36Bws!D136</f>
        <v>3.41</v>
      </c>
      <c r="H140" s="58">
        <f t="shared" si="14"/>
        <v>161.52492668621699</v>
      </c>
      <c r="I140" s="60">
        <f t="shared" si="15"/>
        <v>6.1909949164851135</v>
      </c>
      <c r="J140" s="57">
        <f>table38Bws!D136</f>
        <v>26.46</v>
      </c>
      <c r="K140" s="58">
        <f t="shared" si="16"/>
        <v>20.816326530612244</v>
      </c>
      <c r="L140" s="59">
        <f t="shared" si="17"/>
        <v>48.03921568627451</v>
      </c>
    </row>
    <row r="141" spans="1:12" ht="12" customHeight="1" x14ac:dyDescent="0.3">
      <c r="A141" s="61">
        <v>19404</v>
      </c>
      <c r="B141" s="62" t="s">
        <v>241</v>
      </c>
      <c r="C141" s="56">
        <f>enrollextractws!G139</f>
        <v>949.75200000000007</v>
      </c>
      <c r="D141" s="57">
        <f>table34Bws!D137</f>
        <v>69.400000000000006</v>
      </c>
      <c r="E141" s="58">
        <f t="shared" si="12"/>
        <v>13.685187319884726</v>
      </c>
      <c r="F141" s="59">
        <f t="shared" si="13"/>
        <v>73.071707140390345</v>
      </c>
      <c r="G141" s="57">
        <f>table36Bws!D137</f>
        <v>7.24</v>
      </c>
      <c r="H141" s="58">
        <f t="shared" si="14"/>
        <v>131.18121546961328</v>
      </c>
      <c r="I141" s="60">
        <f t="shared" si="15"/>
        <v>7.6230426469225652</v>
      </c>
      <c r="J141" s="57">
        <f>table38Bws!D137</f>
        <v>45.8</v>
      </c>
      <c r="K141" s="58">
        <f t="shared" si="16"/>
        <v>20.73694323144105</v>
      </c>
      <c r="L141" s="59">
        <f t="shared" si="17"/>
        <v>48.223115086885834</v>
      </c>
    </row>
    <row r="142" spans="1:12" ht="12" customHeight="1" x14ac:dyDescent="0.3">
      <c r="A142" s="61">
        <v>20094</v>
      </c>
      <c r="B142" s="62" t="s">
        <v>242</v>
      </c>
      <c r="C142" s="56">
        <f>enrollextractws!G140</f>
        <v>78.371999999999986</v>
      </c>
      <c r="D142" s="57">
        <f>table34Bws!D138</f>
        <v>9.3000000000000007</v>
      </c>
      <c r="E142" s="58">
        <f t="shared" si="12"/>
        <v>8.4270967741935454</v>
      </c>
      <c r="F142" s="59">
        <f t="shared" si="13"/>
        <v>118.66482927576179</v>
      </c>
      <c r="G142" s="57">
        <f>table36Bws!D138</f>
        <v>1</v>
      </c>
      <c r="H142" s="58">
        <f t="shared" si="14"/>
        <v>78.371999999999986</v>
      </c>
      <c r="I142" s="60">
        <f t="shared" si="15"/>
        <v>12.759659061909867</v>
      </c>
      <c r="J142" s="57">
        <f>table38Bws!D138</f>
        <v>8.8000000000000007</v>
      </c>
      <c r="K142" s="58">
        <f t="shared" si="16"/>
        <v>8.9059090909090894</v>
      </c>
      <c r="L142" s="59">
        <f t="shared" si="17"/>
        <v>112.28499974480685</v>
      </c>
    </row>
    <row r="143" spans="1:12" ht="12" customHeight="1" x14ac:dyDescent="0.3">
      <c r="A143" s="61">
        <v>20203</v>
      </c>
      <c r="B143" s="62" t="s">
        <v>243</v>
      </c>
      <c r="C143" s="56">
        <f>enrollextractws!G141</f>
        <v>85.49199999999999</v>
      </c>
      <c r="D143" s="57">
        <f>table34Bws!D139</f>
        <v>12.12</v>
      </c>
      <c r="E143" s="58">
        <f t="shared" si="12"/>
        <v>7.0537953795379531</v>
      </c>
      <c r="F143" s="59">
        <f t="shared" si="13"/>
        <v>141.76765077434146</v>
      </c>
      <c r="G143" s="57">
        <f>table36Bws!D139</f>
        <v>1.5</v>
      </c>
      <c r="H143" s="58">
        <f t="shared" si="14"/>
        <v>56.99466666666666</v>
      </c>
      <c r="I143" s="60">
        <f t="shared" si="15"/>
        <v>17.545501333458102</v>
      </c>
      <c r="J143" s="57">
        <f>table38Bws!D139</f>
        <v>2.82</v>
      </c>
      <c r="K143" s="58">
        <f t="shared" si="16"/>
        <v>30.316312056737587</v>
      </c>
      <c r="L143" s="59">
        <f t="shared" si="17"/>
        <v>32.985542506901226</v>
      </c>
    </row>
    <row r="144" spans="1:12" ht="12" customHeight="1" x14ac:dyDescent="0.3">
      <c r="A144" s="61">
        <v>20215</v>
      </c>
      <c r="B144" s="62" t="s">
        <v>244</v>
      </c>
      <c r="C144" s="56">
        <f>enrollextractws!G142</f>
        <v>93.6</v>
      </c>
      <c r="D144" s="57">
        <f>table34Bws!D140</f>
        <v>5</v>
      </c>
      <c r="E144" s="58">
        <f t="shared" si="12"/>
        <v>18.72</v>
      </c>
      <c r="F144" s="59">
        <f t="shared" si="13"/>
        <v>53.418803418803421</v>
      </c>
      <c r="G144" s="57">
        <f>table36Bws!D140</f>
        <v>1.1399999999999999</v>
      </c>
      <c r="H144" s="58">
        <f t="shared" si="14"/>
        <v>82.10526315789474</v>
      </c>
      <c r="I144" s="60">
        <f t="shared" si="15"/>
        <v>12.179487179487179</v>
      </c>
      <c r="J144" s="57">
        <f>table38Bws!D140</f>
        <v>5.7</v>
      </c>
      <c r="K144" s="58">
        <f t="shared" si="16"/>
        <v>16.421052631578945</v>
      </c>
      <c r="L144" s="59">
        <f t="shared" si="17"/>
        <v>60.897435897435905</v>
      </c>
    </row>
    <row r="145" spans="1:12" ht="12" customHeight="1" x14ac:dyDescent="0.3">
      <c r="A145" s="61">
        <v>20400</v>
      </c>
      <c r="B145" s="62" t="s">
        <v>245</v>
      </c>
      <c r="C145" s="56">
        <f>enrollextractws!G143</f>
        <v>199.46600000000001</v>
      </c>
      <c r="D145" s="57">
        <f>table34Bws!D141</f>
        <v>15</v>
      </c>
      <c r="E145" s="58">
        <f t="shared" si="12"/>
        <v>13.297733333333333</v>
      </c>
      <c r="F145" s="59">
        <f t="shared" si="13"/>
        <v>75.200786098884024</v>
      </c>
      <c r="G145" s="57">
        <f>table36Bws!D141</f>
        <v>1.22</v>
      </c>
      <c r="H145" s="58">
        <f t="shared" si="14"/>
        <v>163.49672131147543</v>
      </c>
      <c r="I145" s="60">
        <f t="shared" si="15"/>
        <v>6.1163306027092332</v>
      </c>
      <c r="J145" s="57">
        <f>table38Bws!D141</f>
        <v>2.64</v>
      </c>
      <c r="K145" s="58">
        <f t="shared" si="16"/>
        <v>75.555303030303037</v>
      </c>
      <c r="L145" s="59">
        <f t="shared" si="17"/>
        <v>13.235338353403588</v>
      </c>
    </row>
    <row r="146" spans="1:12" ht="12" customHeight="1" x14ac:dyDescent="0.3">
      <c r="A146" s="61">
        <v>20401</v>
      </c>
      <c r="B146" s="62" t="s">
        <v>246</v>
      </c>
      <c r="C146" s="56">
        <f>enrollextractws!G144</f>
        <v>33.260000000000005</v>
      </c>
      <c r="D146" s="57">
        <f>table34Bws!D142</f>
        <v>8</v>
      </c>
      <c r="E146" s="58">
        <f t="shared" si="12"/>
        <v>4.1575000000000006</v>
      </c>
      <c r="F146" s="59">
        <f t="shared" si="13"/>
        <v>240.52916416115448</v>
      </c>
      <c r="G146" s="57">
        <f>table36Bws!D142</f>
        <v>1</v>
      </c>
      <c r="H146" s="58">
        <f t="shared" si="14"/>
        <v>33.260000000000005</v>
      </c>
      <c r="I146" s="60">
        <f t="shared" si="15"/>
        <v>30.06614552014431</v>
      </c>
      <c r="J146" s="57">
        <f>table38Bws!D142</f>
        <v>5.91</v>
      </c>
      <c r="K146" s="58">
        <f t="shared" si="16"/>
        <v>5.6277495769881565</v>
      </c>
      <c r="L146" s="59">
        <f t="shared" si="17"/>
        <v>177.6909200240529</v>
      </c>
    </row>
    <row r="147" spans="1:12" ht="12" customHeight="1" x14ac:dyDescent="0.3">
      <c r="A147" s="61">
        <v>20402</v>
      </c>
      <c r="B147" s="62" t="s">
        <v>247</v>
      </c>
      <c r="C147" s="56">
        <f>enrollextractws!G145</f>
        <v>73.251999999999995</v>
      </c>
      <c r="D147" s="57">
        <f>table34Bws!D143</f>
        <v>5</v>
      </c>
      <c r="E147" s="58">
        <f t="shared" si="12"/>
        <v>14.650399999999999</v>
      </c>
      <c r="F147" s="59">
        <f t="shared" si="13"/>
        <v>68.257521978922085</v>
      </c>
      <c r="G147" s="57">
        <f>table36Bws!D143</f>
        <v>1</v>
      </c>
      <c r="H147" s="58">
        <f t="shared" si="14"/>
        <v>73.251999999999995</v>
      </c>
      <c r="I147" s="60">
        <f t="shared" si="15"/>
        <v>13.651504395784416</v>
      </c>
      <c r="J147" s="57">
        <f>table38Bws!D143</f>
        <v>4.1900000000000004</v>
      </c>
      <c r="K147" s="58">
        <f t="shared" si="16"/>
        <v>17.482577565632454</v>
      </c>
      <c r="L147" s="59">
        <f t="shared" si="17"/>
        <v>57.199803418336714</v>
      </c>
    </row>
    <row r="148" spans="1:12" ht="12" customHeight="1" x14ac:dyDescent="0.3">
      <c r="A148" s="61">
        <v>20403</v>
      </c>
      <c r="B148" s="62" t="s">
        <v>248</v>
      </c>
      <c r="C148" s="56">
        <f>enrollextractws!G146</f>
        <v>24</v>
      </c>
      <c r="D148" s="57">
        <f>table34Bws!D144</f>
        <v>3</v>
      </c>
      <c r="E148" s="58">
        <f t="shared" si="12"/>
        <v>8</v>
      </c>
      <c r="F148" s="59">
        <f t="shared" si="13"/>
        <v>125</v>
      </c>
      <c r="G148" s="57">
        <f>table36Bws!D144</f>
        <v>0</v>
      </c>
      <c r="H148" s="58">
        <f t="shared" si="14"/>
        <v>0</v>
      </c>
      <c r="I148" s="60">
        <f t="shared" si="15"/>
        <v>0</v>
      </c>
      <c r="J148" s="57">
        <f>table38Bws!D144</f>
        <v>1.73</v>
      </c>
      <c r="K148" s="58">
        <f t="shared" si="16"/>
        <v>13.872832369942197</v>
      </c>
      <c r="L148" s="59">
        <f t="shared" si="17"/>
        <v>72.083333333333329</v>
      </c>
    </row>
    <row r="149" spans="1:12" ht="12" customHeight="1" x14ac:dyDescent="0.3">
      <c r="A149" s="61">
        <v>20404</v>
      </c>
      <c r="B149" s="62" t="s">
        <v>249</v>
      </c>
      <c r="C149" s="56">
        <f>enrollextractws!G147</f>
        <v>3061.7779999999998</v>
      </c>
      <c r="D149" s="57">
        <f>table34Bws!D145</f>
        <v>120.05</v>
      </c>
      <c r="E149" s="58">
        <f t="shared" si="12"/>
        <v>25.504189920866306</v>
      </c>
      <c r="F149" s="59">
        <f t="shared" si="13"/>
        <v>39.209243779268128</v>
      </c>
      <c r="G149" s="57">
        <f>table36Bws!D145</f>
        <v>4.3</v>
      </c>
      <c r="H149" s="58">
        <f t="shared" si="14"/>
        <v>712.04139534883723</v>
      </c>
      <c r="I149" s="60">
        <f t="shared" si="15"/>
        <v>1.4044127301195579</v>
      </c>
      <c r="J149" s="57">
        <f>table38Bws!D145</f>
        <v>53.47</v>
      </c>
      <c r="K149" s="58">
        <f t="shared" si="16"/>
        <v>57.261604638114825</v>
      </c>
      <c r="L149" s="59">
        <f t="shared" si="17"/>
        <v>17.463708995230874</v>
      </c>
    </row>
    <row r="150" spans="1:12" ht="12" customHeight="1" x14ac:dyDescent="0.3">
      <c r="A150" s="61">
        <v>20405</v>
      </c>
      <c r="B150" s="62" t="s">
        <v>250</v>
      </c>
      <c r="C150" s="56">
        <f>enrollextractws!G148</f>
        <v>1031.2660000000001</v>
      </c>
      <c r="D150" s="57">
        <f>table34Bws!D146</f>
        <v>59.71</v>
      </c>
      <c r="E150" s="58">
        <f t="shared" si="12"/>
        <v>17.271244347680458</v>
      </c>
      <c r="F150" s="59">
        <f t="shared" si="13"/>
        <v>57.899707737867821</v>
      </c>
      <c r="G150" s="57">
        <f>table36Bws!D146</f>
        <v>5.71</v>
      </c>
      <c r="H150" s="58">
        <f t="shared" si="14"/>
        <v>180.60700525394046</v>
      </c>
      <c r="I150" s="60">
        <f t="shared" si="15"/>
        <v>5.5368837913787514</v>
      </c>
      <c r="J150" s="57">
        <f>table38Bws!D146</f>
        <v>51.87</v>
      </c>
      <c r="K150" s="58">
        <f t="shared" si="16"/>
        <v>19.881742818584925</v>
      </c>
      <c r="L150" s="59">
        <f t="shared" si="17"/>
        <v>50.297401446377549</v>
      </c>
    </row>
    <row r="151" spans="1:12" ht="12" customHeight="1" x14ac:dyDescent="0.3">
      <c r="A151" s="61">
        <v>20406</v>
      </c>
      <c r="B151" s="62" t="s">
        <v>251</v>
      </c>
      <c r="C151" s="56">
        <f>enrollextractws!G149</f>
        <v>182.51400000000001</v>
      </c>
      <c r="D151" s="57">
        <f>table34Bws!D147</f>
        <v>16.89</v>
      </c>
      <c r="E151" s="58">
        <f t="shared" si="12"/>
        <v>10.806039076376555</v>
      </c>
      <c r="F151" s="59">
        <f t="shared" si="13"/>
        <v>92.540846181662772</v>
      </c>
      <c r="G151" s="57">
        <f>table36Bws!D147</f>
        <v>1</v>
      </c>
      <c r="H151" s="58">
        <f t="shared" si="14"/>
        <v>182.51400000000001</v>
      </c>
      <c r="I151" s="60">
        <f t="shared" si="15"/>
        <v>5.4790317455099329</v>
      </c>
      <c r="J151" s="57">
        <f>table38Bws!D147</f>
        <v>9.6300000000000008</v>
      </c>
      <c r="K151" s="58">
        <f t="shared" si="16"/>
        <v>18.95264797507788</v>
      </c>
      <c r="L151" s="59">
        <f t="shared" si="17"/>
        <v>52.763075709260661</v>
      </c>
    </row>
    <row r="152" spans="1:12" ht="12" customHeight="1" x14ac:dyDescent="0.3">
      <c r="A152" s="61">
        <v>21014</v>
      </c>
      <c r="B152" s="62" t="s">
        <v>252</v>
      </c>
      <c r="C152" s="56">
        <f>enrollextractws!G150</f>
        <v>794.46999999999991</v>
      </c>
      <c r="D152" s="57">
        <f>table34Bws!D148</f>
        <v>54</v>
      </c>
      <c r="E152" s="58">
        <f t="shared" si="12"/>
        <v>14.712407407407406</v>
      </c>
      <c r="F152" s="59">
        <f t="shared" si="13"/>
        <v>67.969841529573173</v>
      </c>
      <c r="G152" s="57">
        <f>table36Bws!D148</f>
        <v>4</v>
      </c>
      <c r="H152" s="58">
        <f t="shared" si="14"/>
        <v>198.61749999999998</v>
      </c>
      <c r="I152" s="60">
        <f t="shared" si="15"/>
        <v>5.03480307626468</v>
      </c>
      <c r="J152" s="57">
        <f>table38Bws!D148</f>
        <v>31.84</v>
      </c>
      <c r="K152" s="58">
        <f t="shared" si="16"/>
        <v>24.951947236180903</v>
      </c>
      <c r="L152" s="59">
        <f t="shared" si="17"/>
        <v>40.077032487066852</v>
      </c>
    </row>
    <row r="153" spans="1:12" ht="12" customHeight="1" x14ac:dyDescent="0.3">
      <c r="A153" s="61">
        <v>21036</v>
      </c>
      <c r="B153" s="62" t="s">
        <v>253</v>
      </c>
      <c r="C153" s="56">
        <f>enrollextractws!G151</f>
        <v>65.2</v>
      </c>
      <c r="D153" s="57">
        <f>table34Bws!D149</f>
        <v>4.87</v>
      </c>
      <c r="E153" s="58">
        <f t="shared" si="12"/>
        <v>13.388090349075975</v>
      </c>
      <c r="F153" s="59">
        <f t="shared" si="13"/>
        <v>74.693251533742327</v>
      </c>
      <c r="G153" s="57">
        <f>table36Bws!D149</f>
        <v>0</v>
      </c>
      <c r="H153" s="58">
        <f t="shared" si="14"/>
        <v>0</v>
      </c>
      <c r="I153" s="60">
        <f t="shared" si="15"/>
        <v>0</v>
      </c>
      <c r="J153" s="57">
        <f>table38Bws!D149</f>
        <v>4.8099999999999996</v>
      </c>
      <c r="K153" s="58">
        <f t="shared" si="16"/>
        <v>13.555093555093556</v>
      </c>
      <c r="L153" s="59">
        <f t="shared" si="17"/>
        <v>73.773006134969322</v>
      </c>
    </row>
    <row r="154" spans="1:12" ht="12" customHeight="1" x14ac:dyDescent="0.3">
      <c r="A154" s="61">
        <v>21206</v>
      </c>
      <c r="B154" s="62" t="s">
        <v>254</v>
      </c>
      <c r="C154" s="56">
        <f>enrollextractws!G152</f>
        <v>585.452</v>
      </c>
      <c r="D154" s="57">
        <f>table34Bws!D150</f>
        <v>47.58</v>
      </c>
      <c r="E154" s="58">
        <f t="shared" si="12"/>
        <v>12.304581757040774</v>
      </c>
      <c r="F154" s="59">
        <f t="shared" si="13"/>
        <v>81.270539685576267</v>
      </c>
      <c r="G154" s="57">
        <f>table36Bws!D150</f>
        <v>3</v>
      </c>
      <c r="H154" s="58">
        <f t="shared" si="14"/>
        <v>195.15066666666667</v>
      </c>
      <c r="I154" s="60">
        <f t="shared" si="15"/>
        <v>5.1242458818143923</v>
      </c>
      <c r="J154" s="57">
        <f>table38Bws!D150</f>
        <v>38.35</v>
      </c>
      <c r="K154" s="58">
        <f t="shared" si="16"/>
        <v>15.266023468057366</v>
      </c>
      <c r="L154" s="59">
        <f t="shared" si="17"/>
        <v>65.504943189193995</v>
      </c>
    </row>
    <row r="155" spans="1:12" ht="12" customHeight="1" x14ac:dyDescent="0.3">
      <c r="A155" s="61">
        <v>21214</v>
      </c>
      <c r="B155" s="62" t="s">
        <v>255</v>
      </c>
      <c r="C155" s="56">
        <f>enrollextractws!G153</f>
        <v>393.55400000000003</v>
      </c>
      <c r="D155" s="57">
        <f>table34Bws!D151</f>
        <v>27.76</v>
      </c>
      <c r="E155" s="58">
        <f t="shared" si="12"/>
        <v>14.177017291066283</v>
      </c>
      <c r="F155" s="59">
        <f t="shared" si="13"/>
        <v>70.536698902818927</v>
      </c>
      <c r="G155" s="57">
        <f>table36Bws!D151</f>
        <v>4</v>
      </c>
      <c r="H155" s="58">
        <f t="shared" si="14"/>
        <v>98.388500000000008</v>
      </c>
      <c r="I155" s="60">
        <f t="shared" si="15"/>
        <v>10.163789467264975</v>
      </c>
      <c r="J155" s="57">
        <f>table38Bws!D151</f>
        <v>26.36</v>
      </c>
      <c r="K155" s="58">
        <f t="shared" si="16"/>
        <v>14.929969650986344</v>
      </c>
      <c r="L155" s="59">
        <f t="shared" si="17"/>
        <v>66.979372589276181</v>
      </c>
    </row>
    <row r="156" spans="1:12" ht="12" customHeight="1" x14ac:dyDescent="0.3">
      <c r="A156" s="61">
        <v>21226</v>
      </c>
      <c r="B156" s="62" t="s">
        <v>256</v>
      </c>
      <c r="C156" s="56">
        <f>enrollextractws!G154</f>
        <v>620.25400000000002</v>
      </c>
      <c r="D156" s="57">
        <f>table34Bws!D152</f>
        <v>36.94</v>
      </c>
      <c r="E156" s="58">
        <f t="shared" si="12"/>
        <v>16.790850027070928</v>
      </c>
      <c r="F156" s="59">
        <f t="shared" si="13"/>
        <v>59.556246311994755</v>
      </c>
      <c r="G156" s="57">
        <f>table36Bws!D152</f>
        <v>4</v>
      </c>
      <c r="H156" s="58">
        <f t="shared" si="14"/>
        <v>155.0635</v>
      </c>
      <c r="I156" s="60">
        <f t="shared" si="15"/>
        <v>6.4489709054677595</v>
      </c>
      <c r="J156" s="57">
        <f>table38Bws!D152</f>
        <v>26.52</v>
      </c>
      <c r="K156" s="58">
        <f t="shared" si="16"/>
        <v>23.388159879336349</v>
      </c>
      <c r="L156" s="59">
        <f t="shared" si="17"/>
        <v>42.756677103251249</v>
      </c>
    </row>
    <row r="157" spans="1:12" ht="12" customHeight="1" x14ac:dyDescent="0.3">
      <c r="A157" s="61">
        <v>21232</v>
      </c>
      <c r="B157" s="62" t="s">
        <v>257</v>
      </c>
      <c r="C157" s="56">
        <f>enrollextractws!G155</f>
        <v>748.78000000000009</v>
      </c>
      <c r="D157" s="57">
        <f>table34Bws!D153</f>
        <v>50.15</v>
      </c>
      <c r="E157" s="58">
        <f t="shared" si="12"/>
        <v>14.930807577268197</v>
      </c>
      <c r="F157" s="59">
        <f t="shared" si="13"/>
        <v>66.975613664894894</v>
      </c>
      <c r="G157" s="57">
        <f>table36Bws!D153</f>
        <v>4</v>
      </c>
      <c r="H157" s="58">
        <f t="shared" si="14"/>
        <v>187.19500000000002</v>
      </c>
      <c r="I157" s="60">
        <f t="shared" si="15"/>
        <v>5.342023024119233</v>
      </c>
      <c r="J157" s="57">
        <f>table38Bws!D153</f>
        <v>40.39</v>
      </c>
      <c r="K157" s="58">
        <f t="shared" si="16"/>
        <v>18.538747214657096</v>
      </c>
      <c r="L157" s="59">
        <f t="shared" si="17"/>
        <v>53.941077486043959</v>
      </c>
    </row>
    <row r="158" spans="1:12" ht="12" customHeight="1" x14ac:dyDescent="0.3">
      <c r="A158" s="61">
        <v>21234</v>
      </c>
      <c r="B158" s="62" t="s">
        <v>258</v>
      </c>
      <c r="C158" s="56">
        <f>enrollextractws!G156</f>
        <v>351.39400000000001</v>
      </c>
      <c r="D158" s="57">
        <f>table34Bws!D154</f>
        <v>7</v>
      </c>
      <c r="E158" s="58">
        <f t="shared" si="12"/>
        <v>50.19914285714286</v>
      </c>
      <c r="F158" s="59">
        <f t="shared" si="13"/>
        <v>19.920658861562803</v>
      </c>
      <c r="G158" s="57">
        <f>table36Bws!D154</f>
        <v>2</v>
      </c>
      <c r="H158" s="58">
        <f t="shared" si="14"/>
        <v>175.697</v>
      </c>
      <c r="I158" s="60">
        <f t="shared" si="15"/>
        <v>5.691616817589372</v>
      </c>
      <c r="J158" s="57">
        <f>table38Bws!D154</f>
        <v>8.68</v>
      </c>
      <c r="K158" s="58">
        <f t="shared" si="16"/>
        <v>40.483179723502303</v>
      </c>
      <c r="L158" s="59">
        <f t="shared" si="17"/>
        <v>24.701616988337875</v>
      </c>
    </row>
    <row r="159" spans="1:12" ht="12" customHeight="1" x14ac:dyDescent="0.3">
      <c r="A159" s="61">
        <v>21237</v>
      </c>
      <c r="B159" s="62" t="s">
        <v>259</v>
      </c>
      <c r="C159" s="56">
        <f>enrollextractws!G157</f>
        <v>889.3</v>
      </c>
      <c r="D159" s="57">
        <f>table34Bws!D155</f>
        <v>59.19</v>
      </c>
      <c r="E159" s="58">
        <f t="shared" si="12"/>
        <v>15.024497381314411</v>
      </c>
      <c r="F159" s="59">
        <f t="shared" si="13"/>
        <v>66.557966940290115</v>
      </c>
      <c r="G159" s="57">
        <f>table36Bws!D155</f>
        <v>3.2</v>
      </c>
      <c r="H159" s="58">
        <f t="shared" si="14"/>
        <v>277.90624999999994</v>
      </c>
      <c r="I159" s="60">
        <f t="shared" si="15"/>
        <v>3.598335769706511</v>
      </c>
      <c r="J159" s="57">
        <f>table38Bws!D155</f>
        <v>38.28</v>
      </c>
      <c r="K159" s="58">
        <f t="shared" si="16"/>
        <v>23.231452455590386</v>
      </c>
      <c r="L159" s="59">
        <f t="shared" si="17"/>
        <v>43.045091645114134</v>
      </c>
    </row>
    <row r="160" spans="1:12" ht="12" customHeight="1" x14ac:dyDescent="0.3">
      <c r="A160" s="61">
        <v>21300</v>
      </c>
      <c r="B160" s="62" t="s">
        <v>260</v>
      </c>
      <c r="C160" s="56">
        <f>enrollextractws!G158</f>
        <v>774.03999999999985</v>
      </c>
      <c r="D160" s="57">
        <f>table34Bws!D156</f>
        <v>49.7</v>
      </c>
      <c r="E160" s="58">
        <f t="shared" si="12"/>
        <v>15.574245472837019</v>
      </c>
      <c r="F160" s="59">
        <f t="shared" si="13"/>
        <v>64.208568032659826</v>
      </c>
      <c r="G160" s="57">
        <f>table36Bws!D156</f>
        <v>3.97</v>
      </c>
      <c r="H160" s="58">
        <f t="shared" si="14"/>
        <v>194.97229219143571</v>
      </c>
      <c r="I160" s="60">
        <f t="shared" si="15"/>
        <v>5.1289339052245371</v>
      </c>
      <c r="J160" s="57">
        <f>table38Bws!D156</f>
        <v>39.450000000000003</v>
      </c>
      <c r="K160" s="58">
        <f t="shared" si="16"/>
        <v>19.620785804816219</v>
      </c>
      <c r="L160" s="59">
        <f t="shared" si="17"/>
        <v>50.966358327735016</v>
      </c>
    </row>
    <row r="161" spans="1:12" ht="12" customHeight="1" x14ac:dyDescent="0.3">
      <c r="A161" s="61">
        <v>21301</v>
      </c>
      <c r="B161" s="62" t="s">
        <v>261</v>
      </c>
      <c r="C161" s="56">
        <f>enrollextractws!G159</f>
        <v>277.83600000000001</v>
      </c>
      <c r="D161" s="57">
        <f>table34Bws!D157</f>
        <v>20.66</v>
      </c>
      <c r="E161" s="58">
        <f t="shared" si="12"/>
        <v>13.448015488867377</v>
      </c>
      <c r="F161" s="59">
        <f t="shared" si="13"/>
        <v>74.360414057213603</v>
      </c>
      <c r="G161" s="57">
        <f>table36Bws!D157</f>
        <v>2</v>
      </c>
      <c r="H161" s="58">
        <f t="shared" si="14"/>
        <v>138.91800000000001</v>
      </c>
      <c r="I161" s="60">
        <f t="shared" si="15"/>
        <v>7.1984911962452669</v>
      </c>
      <c r="J161" s="57">
        <f>table38Bws!D157</f>
        <v>18.62</v>
      </c>
      <c r="K161" s="58">
        <f t="shared" si="16"/>
        <v>14.921374865735768</v>
      </c>
      <c r="L161" s="59">
        <f t="shared" si="17"/>
        <v>67.017953037043441</v>
      </c>
    </row>
    <row r="162" spans="1:12" ht="12" customHeight="1" x14ac:dyDescent="0.3">
      <c r="A162" s="61">
        <v>21302</v>
      </c>
      <c r="B162" s="62" t="s">
        <v>262</v>
      </c>
      <c r="C162" s="56">
        <f>enrollextractws!G160</f>
        <v>2811.1879999999996</v>
      </c>
      <c r="D162" s="57">
        <f>table34Bws!D158</f>
        <v>183.69</v>
      </c>
      <c r="E162" s="58">
        <f t="shared" si="12"/>
        <v>15.303979530731121</v>
      </c>
      <c r="F162" s="59">
        <f t="shared" si="13"/>
        <v>65.342481541611591</v>
      </c>
      <c r="G162" s="57">
        <f>table36Bws!D158</f>
        <v>13.2</v>
      </c>
      <c r="H162" s="58">
        <f t="shared" si="14"/>
        <v>212.96878787878785</v>
      </c>
      <c r="I162" s="60">
        <f t="shared" si="15"/>
        <v>4.6955237429869507</v>
      </c>
      <c r="J162" s="57">
        <f>table38Bws!D158</f>
        <v>137.25</v>
      </c>
      <c r="K162" s="58">
        <f t="shared" si="16"/>
        <v>20.482244080145716</v>
      </c>
      <c r="L162" s="59">
        <f t="shared" si="17"/>
        <v>48.822775282193874</v>
      </c>
    </row>
    <row r="163" spans="1:12" ht="12" customHeight="1" x14ac:dyDescent="0.3">
      <c r="A163" s="61">
        <v>21303</v>
      </c>
      <c r="B163" s="62" t="s">
        <v>263</v>
      </c>
      <c r="C163" s="56">
        <f>enrollextractws!G161</f>
        <v>342.51799999999997</v>
      </c>
      <c r="D163" s="57">
        <f>table34Bws!D159</f>
        <v>27.57</v>
      </c>
      <c r="E163" s="58">
        <f t="shared" si="12"/>
        <v>12.423576351106274</v>
      </c>
      <c r="F163" s="59">
        <f t="shared" si="13"/>
        <v>80.492120122154176</v>
      </c>
      <c r="G163" s="57">
        <f>table36Bws!D159</f>
        <v>2.9</v>
      </c>
      <c r="H163" s="58">
        <f t="shared" si="14"/>
        <v>118.10965517241378</v>
      </c>
      <c r="I163" s="60">
        <f t="shared" si="15"/>
        <v>8.4667083189788563</v>
      </c>
      <c r="J163" s="57">
        <f>table38Bws!D159</f>
        <v>24.81</v>
      </c>
      <c r="K163" s="58">
        <f t="shared" si="16"/>
        <v>13.805642885933091</v>
      </c>
      <c r="L163" s="59">
        <f t="shared" si="17"/>
        <v>72.434149446160504</v>
      </c>
    </row>
    <row r="164" spans="1:12" ht="12" customHeight="1" x14ac:dyDescent="0.3">
      <c r="A164" s="61">
        <v>21401</v>
      </c>
      <c r="B164" s="62" t="s">
        <v>264</v>
      </c>
      <c r="C164" s="56">
        <f>enrollextractws!G162</f>
        <v>3149.0980000000004</v>
      </c>
      <c r="D164" s="57">
        <f>table34Bws!D160</f>
        <v>200.59</v>
      </c>
      <c r="E164" s="58">
        <f t="shared" si="12"/>
        <v>15.699177426591557</v>
      </c>
      <c r="F164" s="59">
        <f t="shared" si="13"/>
        <v>63.697604837956767</v>
      </c>
      <c r="G164" s="57">
        <f>table36Bws!D160</f>
        <v>14.34</v>
      </c>
      <c r="H164" s="58">
        <f t="shared" si="14"/>
        <v>219.60237099023712</v>
      </c>
      <c r="I164" s="60">
        <f t="shared" si="15"/>
        <v>4.5536848964370114</v>
      </c>
      <c r="J164" s="57">
        <f>table38Bws!D160</f>
        <v>155.97999999999999</v>
      </c>
      <c r="K164" s="58">
        <f t="shared" si="16"/>
        <v>20.189113988972949</v>
      </c>
      <c r="L164" s="59">
        <f t="shared" si="17"/>
        <v>49.53164366431276</v>
      </c>
    </row>
    <row r="165" spans="1:12" ht="12" customHeight="1" x14ac:dyDescent="0.3">
      <c r="A165" s="61">
        <v>22008</v>
      </c>
      <c r="B165" s="62" t="s">
        <v>265</v>
      </c>
      <c r="C165" s="56">
        <f>enrollextractws!G163</f>
        <v>51.713999999999999</v>
      </c>
      <c r="D165" s="57">
        <f>table34Bws!D161</f>
        <v>12.14</v>
      </c>
      <c r="E165" s="58">
        <f t="shared" si="12"/>
        <v>4.2598023064250405</v>
      </c>
      <c r="F165" s="59">
        <f t="shared" si="13"/>
        <v>234.75267819159222</v>
      </c>
      <c r="G165" s="57">
        <f>table36Bws!D161</f>
        <v>1</v>
      </c>
      <c r="H165" s="58">
        <f t="shared" si="14"/>
        <v>51.713999999999999</v>
      </c>
      <c r="I165" s="60">
        <f t="shared" si="15"/>
        <v>19.337123409521599</v>
      </c>
      <c r="J165" s="57">
        <f>table38Bws!D161</f>
        <v>8.07</v>
      </c>
      <c r="K165" s="58">
        <f t="shared" si="16"/>
        <v>6.40817843866171</v>
      </c>
      <c r="L165" s="59">
        <f t="shared" si="17"/>
        <v>156.0505859148393</v>
      </c>
    </row>
    <row r="166" spans="1:12" ht="12" customHeight="1" x14ac:dyDescent="0.3">
      <c r="A166" s="61">
        <v>22009</v>
      </c>
      <c r="B166" s="62" t="s">
        <v>351</v>
      </c>
      <c r="C166" s="56">
        <f>enrollextractws!G164</f>
        <v>746.19999999999993</v>
      </c>
      <c r="D166" s="57">
        <f>table34Bws!D162</f>
        <v>47.92</v>
      </c>
      <c r="E166" s="58">
        <f t="shared" si="12"/>
        <v>15.571786310517528</v>
      </c>
      <c r="F166" s="59">
        <f t="shared" si="13"/>
        <v>64.218708121147145</v>
      </c>
      <c r="G166" s="57">
        <f>table36Bws!D162</f>
        <v>4</v>
      </c>
      <c r="H166" s="58">
        <f t="shared" si="14"/>
        <v>186.54999999999998</v>
      </c>
      <c r="I166" s="60">
        <f t="shared" si="15"/>
        <v>5.3604931653712153</v>
      </c>
      <c r="J166" s="57">
        <f>table38Bws!D162</f>
        <v>38.36</v>
      </c>
      <c r="K166" s="58">
        <f t="shared" si="16"/>
        <v>19.452554744525546</v>
      </c>
      <c r="L166" s="59">
        <f t="shared" si="17"/>
        <v>51.407129455909946</v>
      </c>
    </row>
    <row r="167" spans="1:12" ht="12" customHeight="1" x14ac:dyDescent="0.3">
      <c r="A167" s="61">
        <v>22017</v>
      </c>
      <c r="B167" s="62" t="s">
        <v>266</v>
      </c>
      <c r="C167" s="56">
        <f>enrollextractws!G165</f>
        <v>103.57999999999997</v>
      </c>
      <c r="D167" s="57">
        <f>table34Bws!D163</f>
        <v>13</v>
      </c>
      <c r="E167" s="58">
        <f t="shared" si="12"/>
        <v>7.967692307692305</v>
      </c>
      <c r="F167" s="59">
        <f t="shared" si="13"/>
        <v>125.50685460513617</v>
      </c>
      <c r="G167" s="57">
        <f>table36Bws!D163</f>
        <v>2</v>
      </c>
      <c r="H167" s="58">
        <f t="shared" si="14"/>
        <v>51.789999999999985</v>
      </c>
      <c r="I167" s="60">
        <f t="shared" si="15"/>
        <v>19.30874686232864</v>
      </c>
      <c r="J167" s="57">
        <f>table38Bws!D163</f>
        <v>8.06</v>
      </c>
      <c r="K167" s="58">
        <f t="shared" si="16"/>
        <v>12.851116625310169</v>
      </c>
      <c r="L167" s="59">
        <f t="shared" si="17"/>
        <v>77.814249855184428</v>
      </c>
    </row>
    <row r="168" spans="1:12" ht="12" customHeight="1" x14ac:dyDescent="0.3">
      <c r="A168" s="61">
        <v>22073</v>
      </c>
      <c r="B168" s="62" t="s">
        <v>267</v>
      </c>
      <c r="C168" s="56">
        <f>enrollextractws!G166</f>
        <v>87.8</v>
      </c>
      <c r="D168" s="57">
        <f>table34Bws!D164</f>
        <v>11</v>
      </c>
      <c r="E168" s="58">
        <f t="shared" si="12"/>
        <v>7.9818181818181815</v>
      </c>
      <c r="F168" s="59">
        <f t="shared" si="13"/>
        <v>125.28473804100229</v>
      </c>
      <c r="G168" s="57">
        <f>table36Bws!D164</f>
        <v>2</v>
      </c>
      <c r="H168" s="58">
        <f t="shared" si="14"/>
        <v>43.9</v>
      </c>
      <c r="I168" s="60">
        <f t="shared" si="15"/>
        <v>22.779043280182233</v>
      </c>
      <c r="J168" s="57">
        <f>table38Bws!D164</f>
        <v>11.1</v>
      </c>
      <c r="K168" s="58">
        <f t="shared" si="16"/>
        <v>7.9099099099099099</v>
      </c>
      <c r="L168" s="59">
        <f t="shared" si="17"/>
        <v>126.4236902050114</v>
      </c>
    </row>
    <row r="169" spans="1:12" ht="12" customHeight="1" x14ac:dyDescent="0.3">
      <c r="A169" s="61">
        <v>22105</v>
      </c>
      <c r="B169" s="62" t="s">
        <v>268</v>
      </c>
      <c r="C169" s="56">
        <f>enrollextractws!G167</f>
        <v>197.84</v>
      </c>
      <c r="D169" s="57">
        <f>table34Bws!D165</f>
        <v>20</v>
      </c>
      <c r="E169" s="58">
        <f t="shared" si="12"/>
        <v>9.8919999999999995</v>
      </c>
      <c r="F169" s="59">
        <f t="shared" si="13"/>
        <v>101.09179134654265</v>
      </c>
      <c r="G169" s="57">
        <f>table36Bws!D165</f>
        <v>2</v>
      </c>
      <c r="H169" s="58">
        <f t="shared" si="14"/>
        <v>98.92</v>
      </c>
      <c r="I169" s="60">
        <f t="shared" si="15"/>
        <v>10.109179134654266</v>
      </c>
      <c r="J169" s="57">
        <f>table38Bws!D165</f>
        <v>14.16</v>
      </c>
      <c r="K169" s="58">
        <f t="shared" si="16"/>
        <v>13.971751412429379</v>
      </c>
      <c r="L169" s="59">
        <f t="shared" si="17"/>
        <v>71.572988273352209</v>
      </c>
    </row>
    <row r="170" spans="1:12" ht="12" customHeight="1" x14ac:dyDescent="0.3">
      <c r="A170" s="61">
        <v>22200</v>
      </c>
      <c r="B170" s="62" t="s">
        <v>269</v>
      </c>
      <c r="C170" s="56">
        <f>enrollextractws!G168</f>
        <v>242.40799999999999</v>
      </c>
      <c r="D170" s="57">
        <f>table34Bws!D166</f>
        <v>20.010000000000002</v>
      </c>
      <c r="E170" s="58">
        <f t="shared" si="12"/>
        <v>12.114342828585706</v>
      </c>
      <c r="F170" s="59">
        <f t="shared" si="13"/>
        <v>82.546780634302507</v>
      </c>
      <c r="G170" s="57">
        <f>table36Bws!D166</f>
        <v>0.99</v>
      </c>
      <c r="H170" s="58">
        <f t="shared" si="14"/>
        <v>244.85656565656564</v>
      </c>
      <c r="I170" s="60">
        <f t="shared" si="15"/>
        <v>4.0840236295831822</v>
      </c>
      <c r="J170" s="57">
        <f>table38Bws!D166</f>
        <v>14.43</v>
      </c>
      <c r="K170" s="58">
        <f t="shared" si="16"/>
        <v>16.798891198891198</v>
      </c>
      <c r="L170" s="59">
        <f t="shared" si="17"/>
        <v>59.527738358470025</v>
      </c>
    </row>
    <row r="171" spans="1:12" ht="12" customHeight="1" x14ac:dyDescent="0.3">
      <c r="A171" s="61">
        <v>22204</v>
      </c>
      <c r="B171" s="62" t="s">
        <v>270</v>
      </c>
      <c r="C171" s="56">
        <f>enrollextractws!G169</f>
        <v>104.566</v>
      </c>
      <c r="D171" s="57">
        <f>table34Bws!D167</f>
        <v>14</v>
      </c>
      <c r="E171" s="58">
        <f t="shared" si="12"/>
        <v>7.4690000000000003</v>
      </c>
      <c r="F171" s="59">
        <f t="shared" si="13"/>
        <v>133.88673182487614</v>
      </c>
      <c r="G171" s="57">
        <f>table36Bws!D167</f>
        <v>1</v>
      </c>
      <c r="H171" s="58">
        <f t="shared" si="14"/>
        <v>104.566</v>
      </c>
      <c r="I171" s="60">
        <f t="shared" si="15"/>
        <v>9.5633379874911526</v>
      </c>
      <c r="J171" s="57">
        <f>table38Bws!D167</f>
        <v>8.76</v>
      </c>
      <c r="K171" s="58">
        <f t="shared" si="16"/>
        <v>11.93675799086758</v>
      </c>
      <c r="L171" s="59">
        <f t="shared" si="17"/>
        <v>83.7748407704225</v>
      </c>
    </row>
    <row r="172" spans="1:12" ht="12" customHeight="1" x14ac:dyDescent="0.3">
      <c r="A172" s="61">
        <v>22207</v>
      </c>
      <c r="B172" s="62" t="s">
        <v>271</v>
      </c>
      <c r="C172" s="56">
        <f>enrollextractws!G170</f>
        <v>673.02399999999989</v>
      </c>
      <c r="D172" s="57">
        <f>table34Bws!D168</f>
        <v>44.83</v>
      </c>
      <c r="E172" s="58">
        <f t="shared" si="12"/>
        <v>15.012803925942448</v>
      </c>
      <c r="F172" s="59">
        <f t="shared" si="13"/>
        <v>66.609808862685441</v>
      </c>
      <c r="G172" s="57">
        <f>table36Bws!D168</f>
        <v>3</v>
      </c>
      <c r="H172" s="58">
        <f t="shared" si="14"/>
        <v>224.3413333333333</v>
      </c>
      <c r="I172" s="60">
        <f t="shared" si="15"/>
        <v>4.4574933434766084</v>
      </c>
      <c r="J172" s="57">
        <f>table38Bws!D168</f>
        <v>26.64</v>
      </c>
      <c r="K172" s="58">
        <f t="shared" si="16"/>
        <v>25.26366366366366</v>
      </c>
      <c r="L172" s="59">
        <f t="shared" si="17"/>
        <v>39.582540890072281</v>
      </c>
    </row>
    <row r="173" spans="1:12" ht="12" customHeight="1" x14ac:dyDescent="0.3">
      <c r="A173" s="61">
        <v>23042</v>
      </c>
      <c r="B173" s="62" t="s">
        <v>272</v>
      </c>
      <c r="C173" s="56">
        <f>enrollextractws!G171</f>
        <v>210.6</v>
      </c>
      <c r="D173" s="57">
        <f>table34Bws!D169</f>
        <v>14.5</v>
      </c>
      <c r="E173" s="58">
        <f t="shared" si="12"/>
        <v>14.524137931034483</v>
      </c>
      <c r="F173" s="59">
        <f t="shared" si="13"/>
        <v>68.850902184235522</v>
      </c>
      <c r="G173" s="57">
        <f>table36Bws!D169</f>
        <v>1.25</v>
      </c>
      <c r="H173" s="58">
        <f t="shared" si="14"/>
        <v>168.48</v>
      </c>
      <c r="I173" s="60">
        <f t="shared" si="15"/>
        <v>5.9354226020892691</v>
      </c>
      <c r="J173" s="57">
        <f>table38Bws!D169</f>
        <v>9.4700000000000006</v>
      </c>
      <c r="K173" s="58">
        <f t="shared" si="16"/>
        <v>22.238648363252373</v>
      </c>
      <c r="L173" s="59">
        <f t="shared" si="17"/>
        <v>44.966761633428305</v>
      </c>
    </row>
    <row r="174" spans="1:12" ht="12" customHeight="1" x14ac:dyDescent="0.3">
      <c r="A174" s="61">
        <v>23054</v>
      </c>
      <c r="B174" s="62" t="s">
        <v>273</v>
      </c>
      <c r="C174" s="56">
        <f>enrollextractws!G172</f>
        <v>230.40599999999998</v>
      </c>
      <c r="D174" s="57">
        <f>table34Bws!D170</f>
        <v>16.5</v>
      </c>
      <c r="E174" s="58">
        <f t="shared" si="12"/>
        <v>13.963999999999999</v>
      </c>
      <c r="F174" s="59">
        <f t="shared" si="13"/>
        <v>71.612718418791189</v>
      </c>
      <c r="G174" s="57">
        <f>table36Bws!D170</f>
        <v>2</v>
      </c>
      <c r="H174" s="58">
        <f t="shared" si="14"/>
        <v>115.20299999999999</v>
      </c>
      <c r="I174" s="60">
        <f t="shared" si="15"/>
        <v>8.6803295053080216</v>
      </c>
      <c r="J174" s="57">
        <f>table38Bws!D170</f>
        <v>12.48</v>
      </c>
      <c r="K174" s="58">
        <f t="shared" si="16"/>
        <v>18.462019230769229</v>
      </c>
      <c r="L174" s="59">
        <f t="shared" si="17"/>
        <v>54.165256113122062</v>
      </c>
    </row>
    <row r="175" spans="1:12" ht="12" customHeight="1" x14ac:dyDescent="0.3">
      <c r="A175" s="61">
        <v>23309</v>
      </c>
      <c r="B175" s="62" t="s">
        <v>274</v>
      </c>
      <c r="C175" s="56">
        <f>enrollextractws!G173</f>
        <v>4106.5160000000005</v>
      </c>
      <c r="D175" s="57">
        <f>table34Bws!D171</f>
        <v>286.95999999999998</v>
      </c>
      <c r="E175" s="58">
        <f t="shared" si="12"/>
        <v>14.310412601059385</v>
      </c>
      <c r="F175" s="59">
        <f t="shared" si="13"/>
        <v>69.879187126021165</v>
      </c>
      <c r="G175" s="57">
        <f>table36Bws!D171</f>
        <v>22</v>
      </c>
      <c r="H175" s="58">
        <f t="shared" si="14"/>
        <v>186.6598181818182</v>
      </c>
      <c r="I175" s="60">
        <f t="shared" si="15"/>
        <v>5.3573394088809092</v>
      </c>
      <c r="J175" s="57">
        <f>table38Bws!D171</f>
        <v>181.94</v>
      </c>
      <c r="K175" s="58">
        <f t="shared" si="16"/>
        <v>22.570715620534244</v>
      </c>
      <c r="L175" s="59">
        <f t="shared" si="17"/>
        <v>44.305196911445115</v>
      </c>
    </row>
    <row r="176" spans="1:12" ht="12" customHeight="1" x14ac:dyDescent="0.3">
      <c r="A176" s="61">
        <v>23311</v>
      </c>
      <c r="B176" s="62" t="s">
        <v>69</v>
      </c>
      <c r="C176" s="56">
        <f>enrollextractws!G174</f>
        <v>783.32600000000002</v>
      </c>
      <c r="D176" s="57">
        <f>table34Bws!D172</f>
        <v>41.89</v>
      </c>
      <c r="E176" s="58">
        <f t="shared" si="12"/>
        <v>18.699594175220817</v>
      </c>
      <c r="F176" s="59">
        <f t="shared" si="13"/>
        <v>53.477096381327826</v>
      </c>
      <c r="G176" s="57">
        <f>table36Bws!D172</f>
        <v>5.5</v>
      </c>
      <c r="H176" s="58">
        <f t="shared" si="14"/>
        <v>142.42290909090909</v>
      </c>
      <c r="I176" s="60">
        <f t="shared" si="15"/>
        <v>7.0213423274600864</v>
      </c>
      <c r="J176" s="57">
        <f>table38Bws!D172</f>
        <v>14.52</v>
      </c>
      <c r="K176" s="58">
        <f t="shared" si="16"/>
        <v>53.948071625344355</v>
      </c>
      <c r="L176" s="59">
        <f t="shared" si="17"/>
        <v>18.53634374449463</v>
      </c>
    </row>
    <row r="177" spans="1:12" ht="12" customHeight="1" x14ac:dyDescent="0.3">
      <c r="A177" s="61">
        <v>23402</v>
      </c>
      <c r="B177" s="62" t="s">
        <v>275</v>
      </c>
      <c r="C177" s="56">
        <f>enrollextractws!G175</f>
        <v>738.99599999999998</v>
      </c>
      <c r="D177" s="57">
        <f>table34Bws!D173</f>
        <v>50.69</v>
      </c>
      <c r="E177" s="58">
        <f t="shared" si="12"/>
        <v>14.578733478003551</v>
      </c>
      <c r="F177" s="59">
        <f t="shared" si="13"/>
        <v>68.593064103188652</v>
      </c>
      <c r="G177" s="57">
        <f>table36Bws!D173</f>
        <v>6</v>
      </c>
      <c r="H177" s="58">
        <f t="shared" si="14"/>
        <v>123.166</v>
      </c>
      <c r="I177" s="60">
        <f t="shared" si="15"/>
        <v>8.1191237841612143</v>
      </c>
      <c r="J177" s="57">
        <f>table38Bws!D173</f>
        <v>31.21</v>
      </c>
      <c r="K177" s="58">
        <f t="shared" si="16"/>
        <v>23.678180070490225</v>
      </c>
      <c r="L177" s="59">
        <f t="shared" si="17"/>
        <v>42.232975550611918</v>
      </c>
    </row>
    <row r="178" spans="1:12" ht="12" customHeight="1" x14ac:dyDescent="0.3">
      <c r="A178" s="61">
        <v>23403</v>
      </c>
      <c r="B178" s="62" t="s">
        <v>276</v>
      </c>
      <c r="C178" s="56">
        <f>enrollextractws!G176</f>
        <v>2192.3440000000001</v>
      </c>
      <c r="D178" s="57">
        <f>table34Bws!D174</f>
        <v>138.07</v>
      </c>
      <c r="E178" s="58">
        <f t="shared" si="12"/>
        <v>15.878496414862028</v>
      </c>
      <c r="F178" s="59">
        <f t="shared" si="13"/>
        <v>62.978255237316759</v>
      </c>
      <c r="G178" s="57">
        <f>table36Bws!D174</f>
        <v>14</v>
      </c>
      <c r="H178" s="58">
        <f t="shared" si="14"/>
        <v>156.596</v>
      </c>
      <c r="I178" s="60">
        <f t="shared" si="15"/>
        <v>6.38585915349051</v>
      </c>
      <c r="J178" s="57">
        <f>table38Bws!D174</f>
        <v>106.92</v>
      </c>
      <c r="K178" s="58">
        <f t="shared" si="16"/>
        <v>20.504526748971195</v>
      </c>
      <c r="L178" s="59">
        <f t="shared" si="17"/>
        <v>48.76971862080039</v>
      </c>
    </row>
    <row r="179" spans="1:12" ht="12" customHeight="1" x14ac:dyDescent="0.3">
      <c r="A179" s="61">
        <v>23404</v>
      </c>
      <c r="B179" s="62" t="s">
        <v>277</v>
      </c>
      <c r="C179" s="56">
        <f>enrollextractws!G177</f>
        <v>329.06</v>
      </c>
      <c r="D179" s="57">
        <f>table34Bws!D175</f>
        <v>26.56</v>
      </c>
      <c r="E179" s="58">
        <f t="shared" si="12"/>
        <v>12.389307228915664</v>
      </c>
      <c r="F179" s="59">
        <f t="shared" si="13"/>
        <v>80.714763265058039</v>
      </c>
      <c r="G179" s="57">
        <f>table36Bws!D175</f>
        <v>2</v>
      </c>
      <c r="H179" s="58">
        <f t="shared" si="14"/>
        <v>164.53</v>
      </c>
      <c r="I179" s="60">
        <f t="shared" si="15"/>
        <v>6.0779189205615998</v>
      </c>
      <c r="J179" s="57">
        <f>table38Bws!D175</f>
        <v>23.78</v>
      </c>
      <c r="K179" s="58">
        <f t="shared" si="16"/>
        <v>13.837678721614802</v>
      </c>
      <c r="L179" s="59">
        <f t="shared" si="17"/>
        <v>72.266455965477434</v>
      </c>
    </row>
    <row r="180" spans="1:12" ht="12" customHeight="1" x14ac:dyDescent="0.3">
      <c r="A180" s="61">
        <v>24014</v>
      </c>
      <c r="B180" s="62" t="s">
        <v>278</v>
      </c>
      <c r="C180" s="56">
        <f>enrollextractws!G178</f>
        <v>182.4</v>
      </c>
      <c r="D180" s="57">
        <f>table34Bws!D176</f>
        <v>16</v>
      </c>
      <c r="E180" s="58">
        <f t="shared" si="12"/>
        <v>11.4</v>
      </c>
      <c r="F180" s="59">
        <f t="shared" si="13"/>
        <v>87.719298245614027</v>
      </c>
      <c r="G180" s="57">
        <f>table36Bws!D176</f>
        <v>3</v>
      </c>
      <c r="H180" s="58">
        <f t="shared" si="14"/>
        <v>60.800000000000004</v>
      </c>
      <c r="I180" s="60">
        <f t="shared" si="15"/>
        <v>16.44736842105263</v>
      </c>
      <c r="J180" s="57">
        <f>table38Bws!D176</f>
        <v>15.58</v>
      </c>
      <c r="K180" s="58">
        <f t="shared" si="16"/>
        <v>11.707317073170731</v>
      </c>
      <c r="L180" s="59">
        <f t="shared" si="17"/>
        <v>85.416666666666671</v>
      </c>
    </row>
    <row r="181" spans="1:12" ht="12" customHeight="1" x14ac:dyDescent="0.3">
      <c r="A181" s="61">
        <v>24019</v>
      </c>
      <c r="B181" s="62" t="s">
        <v>279</v>
      </c>
      <c r="C181" s="56">
        <f>enrollextractws!G179</f>
        <v>5771.5339999999997</v>
      </c>
      <c r="D181" s="57">
        <f>table34Bws!D177</f>
        <v>286.24</v>
      </c>
      <c r="E181" s="58">
        <f t="shared" si="12"/>
        <v>20.163268585802122</v>
      </c>
      <c r="F181" s="59">
        <f t="shared" si="13"/>
        <v>49.595133633449969</v>
      </c>
      <c r="G181" s="57">
        <f>table36Bws!D177</f>
        <v>11.75</v>
      </c>
      <c r="H181" s="58">
        <f t="shared" si="14"/>
        <v>491.19438297872335</v>
      </c>
      <c r="I181" s="60">
        <f t="shared" si="15"/>
        <v>2.0358538995005491</v>
      </c>
      <c r="J181" s="57">
        <f>table38Bws!D177</f>
        <v>115.48</v>
      </c>
      <c r="K181" s="58">
        <f t="shared" si="16"/>
        <v>49.978645652926907</v>
      </c>
      <c r="L181" s="59">
        <f t="shared" si="17"/>
        <v>20.008545388453054</v>
      </c>
    </row>
    <row r="182" spans="1:12" ht="12" customHeight="1" x14ac:dyDescent="0.3">
      <c r="A182" s="61">
        <v>24105</v>
      </c>
      <c r="B182" s="62" t="s">
        <v>280</v>
      </c>
      <c r="C182" s="56">
        <f>enrollextractws!G180</f>
        <v>1037.634</v>
      </c>
      <c r="D182" s="57">
        <f>table34Bws!D178</f>
        <v>65.11</v>
      </c>
      <c r="E182" s="58">
        <f t="shared" si="12"/>
        <v>15.936630317923514</v>
      </c>
      <c r="F182" s="59">
        <f t="shared" si="13"/>
        <v>62.748522118589015</v>
      </c>
      <c r="G182" s="57">
        <f>table36Bws!D178</f>
        <v>6.6</v>
      </c>
      <c r="H182" s="58">
        <f t="shared" si="14"/>
        <v>157.21727272727273</v>
      </c>
      <c r="I182" s="60">
        <f t="shared" si="15"/>
        <v>6.3606242663598138</v>
      </c>
      <c r="J182" s="57">
        <f>table38Bws!D178</f>
        <v>63.82</v>
      </c>
      <c r="K182" s="58">
        <f t="shared" si="16"/>
        <v>16.258759009714822</v>
      </c>
      <c r="L182" s="59">
        <f t="shared" si="17"/>
        <v>61.505309193800514</v>
      </c>
    </row>
    <row r="183" spans="1:12" ht="12" customHeight="1" x14ac:dyDescent="0.3">
      <c r="A183" s="61">
        <v>24111</v>
      </c>
      <c r="B183" s="62" t="s">
        <v>281</v>
      </c>
      <c r="C183" s="56">
        <f>enrollextractws!G181</f>
        <v>920.33400000000006</v>
      </c>
      <c r="D183" s="57">
        <f>table34Bws!D179</f>
        <v>65.150000000000006</v>
      </c>
      <c r="E183" s="58">
        <f t="shared" si="12"/>
        <v>14.126385264773599</v>
      </c>
      <c r="F183" s="59">
        <f t="shared" si="13"/>
        <v>70.789517718567396</v>
      </c>
      <c r="G183" s="57">
        <f>table36Bws!D179</f>
        <v>5.75</v>
      </c>
      <c r="H183" s="58">
        <f t="shared" si="14"/>
        <v>160.05808695652175</v>
      </c>
      <c r="I183" s="60">
        <f t="shared" si="15"/>
        <v>6.2477318017154637</v>
      </c>
      <c r="J183" s="57">
        <f>table38Bws!D179</f>
        <v>52.65</v>
      </c>
      <c r="K183" s="58">
        <f t="shared" si="16"/>
        <v>17.480227920227922</v>
      </c>
      <c r="L183" s="59">
        <f t="shared" si="17"/>
        <v>57.207492062664201</v>
      </c>
    </row>
    <row r="184" spans="1:12" ht="12" customHeight="1" x14ac:dyDescent="0.3">
      <c r="A184" s="61">
        <v>24122</v>
      </c>
      <c r="B184" s="62" t="s">
        <v>282</v>
      </c>
      <c r="C184" s="56">
        <f>enrollextractws!G182</f>
        <v>226.96199999999999</v>
      </c>
      <c r="D184" s="57">
        <f>table34Bws!D180</f>
        <v>19</v>
      </c>
      <c r="E184" s="58">
        <f t="shared" si="12"/>
        <v>11.945368421052631</v>
      </c>
      <c r="F184" s="59">
        <f t="shared" si="13"/>
        <v>83.714454402058507</v>
      </c>
      <c r="G184" s="57">
        <f>table36Bws!D180</f>
        <v>2</v>
      </c>
      <c r="H184" s="58">
        <f t="shared" si="14"/>
        <v>113.48099999999999</v>
      </c>
      <c r="I184" s="60">
        <f t="shared" si="15"/>
        <v>8.8120478317956312</v>
      </c>
      <c r="J184" s="57">
        <f>table38Bws!D180</f>
        <v>15.22</v>
      </c>
      <c r="K184" s="58">
        <f t="shared" si="16"/>
        <v>14.91208935611038</v>
      </c>
      <c r="L184" s="59">
        <f t="shared" si="17"/>
        <v>67.059683999964761</v>
      </c>
    </row>
    <row r="185" spans="1:12" ht="12" customHeight="1" x14ac:dyDescent="0.3">
      <c r="A185" s="61">
        <v>24350</v>
      </c>
      <c r="B185" s="62" t="s">
        <v>283</v>
      </c>
      <c r="C185" s="56">
        <f>enrollextractws!G183</f>
        <v>737.55599999999993</v>
      </c>
      <c r="D185" s="57">
        <f>table34Bws!D181</f>
        <v>48.6</v>
      </c>
      <c r="E185" s="58">
        <f t="shared" si="12"/>
        <v>15.176049382716048</v>
      </c>
      <c r="F185" s="59">
        <f t="shared" si="13"/>
        <v>65.893301661161999</v>
      </c>
      <c r="G185" s="57">
        <f>table36Bws!D181</f>
        <v>3.81</v>
      </c>
      <c r="H185" s="58">
        <f t="shared" si="14"/>
        <v>193.58425196850391</v>
      </c>
      <c r="I185" s="60">
        <f t="shared" si="15"/>
        <v>5.1657094512145525</v>
      </c>
      <c r="J185" s="57">
        <f>table38Bws!D181</f>
        <v>35.9</v>
      </c>
      <c r="K185" s="58">
        <f t="shared" si="16"/>
        <v>20.544735376044567</v>
      </c>
      <c r="L185" s="59">
        <f t="shared" si="17"/>
        <v>48.674270157113497</v>
      </c>
    </row>
    <row r="186" spans="1:12" ht="12" customHeight="1" x14ac:dyDescent="0.3">
      <c r="A186" s="61">
        <v>24404</v>
      </c>
      <c r="B186" s="62" t="s">
        <v>284</v>
      </c>
      <c r="C186" s="56">
        <f>enrollextractws!G184</f>
        <v>1008.6180000000001</v>
      </c>
      <c r="D186" s="57">
        <f>table34Bws!D182</f>
        <v>68.23</v>
      </c>
      <c r="E186" s="58">
        <f t="shared" si="12"/>
        <v>14.782617616884069</v>
      </c>
      <c r="F186" s="59">
        <f t="shared" si="13"/>
        <v>67.647017998885602</v>
      </c>
      <c r="G186" s="57">
        <f>table36Bws!D182</f>
        <v>6.5</v>
      </c>
      <c r="H186" s="58">
        <f t="shared" si="14"/>
        <v>155.172</v>
      </c>
      <c r="I186" s="60">
        <f t="shared" si="15"/>
        <v>6.4444616296754562</v>
      </c>
      <c r="J186" s="57">
        <f>table38Bws!D182</f>
        <v>57.44</v>
      </c>
      <c r="K186" s="58">
        <f t="shared" si="16"/>
        <v>17.559505571030641</v>
      </c>
      <c r="L186" s="59">
        <f t="shared" si="17"/>
        <v>56.949211693624335</v>
      </c>
    </row>
    <row r="187" spans="1:12" ht="12" customHeight="1" x14ac:dyDescent="0.3">
      <c r="A187" s="61">
        <v>24410</v>
      </c>
      <c r="B187" s="62" t="s">
        <v>285</v>
      </c>
      <c r="C187" s="56">
        <f>enrollextractws!G185</f>
        <v>497.28999999999996</v>
      </c>
      <c r="D187" s="57">
        <f>table34Bws!D183</f>
        <v>43.58</v>
      </c>
      <c r="E187" s="58">
        <f t="shared" si="12"/>
        <v>11.410968334098209</v>
      </c>
      <c r="F187" s="59">
        <f t="shared" si="13"/>
        <v>87.634981600273491</v>
      </c>
      <c r="G187" s="57">
        <f>table36Bws!D183</f>
        <v>3.4</v>
      </c>
      <c r="H187" s="58">
        <f t="shared" si="14"/>
        <v>146.26176470588234</v>
      </c>
      <c r="I187" s="60">
        <f t="shared" si="15"/>
        <v>6.8370568481167933</v>
      </c>
      <c r="J187" s="57">
        <f>table38Bws!D183</f>
        <v>27.56</v>
      </c>
      <c r="K187" s="58">
        <f t="shared" si="16"/>
        <v>18.043904208998548</v>
      </c>
      <c r="L187" s="59">
        <f t="shared" si="17"/>
        <v>55.420378451205536</v>
      </c>
    </row>
    <row r="188" spans="1:12" ht="12" customHeight="1" x14ac:dyDescent="0.3">
      <c r="A188" s="61" t="s">
        <v>697</v>
      </c>
      <c r="B188" s="62" t="s">
        <v>698</v>
      </c>
      <c r="C188" s="56">
        <f>enrollextractws!G186</f>
        <v>176.78400000000002</v>
      </c>
      <c r="D188" s="57">
        <f>table34Bws!D184</f>
        <v>19</v>
      </c>
      <c r="E188" s="58">
        <f t="shared" si="12"/>
        <v>9.3044210526315805</v>
      </c>
      <c r="F188" s="59">
        <f t="shared" si="13"/>
        <v>107.475789664223</v>
      </c>
      <c r="G188" s="57">
        <f>table36Bws!D184</f>
        <v>3</v>
      </c>
      <c r="H188" s="58">
        <f t="shared" si="14"/>
        <v>58.928000000000004</v>
      </c>
      <c r="I188" s="60">
        <f t="shared" si="15"/>
        <v>16.969861525929947</v>
      </c>
      <c r="J188" s="57">
        <f>table38Bws!D184</f>
        <v>6.6</v>
      </c>
      <c r="K188" s="58">
        <f t="shared" si="16"/>
        <v>26.785454545454549</v>
      </c>
      <c r="L188" s="59">
        <f t="shared" si="17"/>
        <v>37.333695357045876</v>
      </c>
    </row>
    <row r="189" spans="1:12" ht="12" customHeight="1" x14ac:dyDescent="0.3">
      <c r="A189" s="61">
        <v>25101</v>
      </c>
      <c r="B189" s="62" t="s">
        <v>286</v>
      </c>
      <c r="C189" s="56">
        <f>enrollextractws!G187</f>
        <v>871.5200000000001</v>
      </c>
      <c r="D189" s="57">
        <f>table34Bws!D185</f>
        <v>50.9</v>
      </c>
      <c r="E189" s="58">
        <f t="shared" si="12"/>
        <v>17.122200392927311</v>
      </c>
      <c r="F189" s="59">
        <f t="shared" si="13"/>
        <v>58.403708463374322</v>
      </c>
      <c r="G189" s="57">
        <f>table36Bws!D185</f>
        <v>5.3</v>
      </c>
      <c r="H189" s="58">
        <f t="shared" si="14"/>
        <v>164.43773584905662</v>
      </c>
      <c r="I189" s="60">
        <f t="shared" si="15"/>
        <v>6.0813291720212952</v>
      </c>
      <c r="J189" s="57">
        <f>table38Bws!D185</f>
        <v>46.95</v>
      </c>
      <c r="K189" s="58">
        <f t="shared" si="16"/>
        <v>18.562726304579339</v>
      </c>
      <c r="L189" s="59">
        <f t="shared" si="17"/>
        <v>53.871397099320724</v>
      </c>
    </row>
    <row r="190" spans="1:12" ht="12" customHeight="1" x14ac:dyDescent="0.3">
      <c r="A190" s="61">
        <v>25116</v>
      </c>
      <c r="B190" s="62" t="s">
        <v>287</v>
      </c>
      <c r="C190" s="56">
        <f>enrollextractws!G188</f>
        <v>428.74400000000009</v>
      </c>
      <c r="D190" s="57">
        <f>table34Bws!D186</f>
        <v>27</v>
      </c>
      <c r="E190" s="58">
        <f t="shared" si="12"/>
        <v>15.879407407407411</v>
      </c>
      <c r="F190" s="59">
        <f t="shared" si="13"/>
        <v>62.974642210736469</v>
      </c>
      <c r="G190" s="57">
        <f>table36Bws!D186</f>
        <v>4</v>
      </c>
      <c r="H190" s="58">
        <f t="shared" si="14"/>
        <v>107.18600000000002</v>
      </c>
      <c r="I190" s="60">
        <f t="shared" si="15"/>
        <v>9.3295766238128088</v>
      </c>
      <c r="J190" s="57">
        <f>table38Bws!D186</f>
        <v>23.9</v>
      </c>
      <c r="K190" s="58">
        <f t="shared" si="16"/>
        <v>17.939079497907954</v>
      </c>
      <c r="L190" s="59">
        <f t="shared" si="17"/>
        <v>55.744220327281532</v>
      </c>
    </row>
    <row r="191" spans="1:12" ht="12" customHeight="1" x14ac:dyDescent="0.3">
      <c r="A191" s="61">
        <v>25118</v>
      </c>
      <c r="B191" s="62" t="s">
        <v>288</v>
      </c>
      <c r="C191" s="56">
        <f>enrollextractws!G189</f>
        <v>1964.828</v>
      </c>
      <c r="D191" s="57">
        <f>table34Bws!D187</f>
        <v>54.94</v>
      </c>
      <c r="E191" s="58">
        <f t="shared" si="12"/>
        <v>35.763159810702582</v>
      </c>
      <c r="F191" s="59">
        <f t="shared" si="13"/>
        <v>27.961735072993665</v>
      </c>
      <c r="G191" s="57">
        <f>table36Bws!D187</f>
        <v>4.66</v>
      </c>
      <c r="H191" s="58">
        <f t="shared" si="14"/>
        <v>421.6369098712446</v>
      </c>
      <c r="I191" s="60">
        <f t="shared" si="15"/>
        <v>2.3717088722269839</v>
      </c>
      <c r="J191" s="57">
        <f>table38Bws!D187</f>
        <v>44.87</v>
      </c>
      <c r="K191" s="58">
        <f t="shared" si="16"/>
        <v>43.789347002451528</v>
      </c>
      <c r="L191" s="59">
        <f t="shared" si="17"/>
        <v>22.836604527215613</v>
      </c>
    </row>
    <row r="192" spans="1:12" ht="12" customHeight="1" x14ac:dyDescent="0.3">
      <c r="A192" s="61">
        <v>25155</v>
      </c>
      <c r="B192" s="62" t="s">
        <v>352</v>
      </c>
      <c r="C192" s="56">
        <f>enrollextractws!G190</f>
        <v>297.83400000000006</v>
      </c>
      <c r="D192" s="57">
        <f>table34Bws!D188</f>
        <v>19.57</v>
      </c>
      <c r="E192" s="58">
        <f t="shared" si="12"/>
        <v>15.218906489524786</v>
      </c>
      <c r="F192" s="59">
        <f t="shared" si="13"/>
        <v>65.707743239522685</v>
      </c>
      <c r="G192" s="57">
        <f>table36Bws!D188</f>
        <v>2.57</v>
      </c>
      <c r="H192" s="58">
        <f t="shared" si="14"/>
        <v>115.88871595330743</v>
      </c>
      <c r="I192" s="60">
        <f t="shared" si="15"/>
        <v>8.6289678142858079</v>
      </c>
      <c r="J192" s="57">
        <f>table38Bws!D188</f>
        <v>15.19</v>
      </c>
      <c r="K192" s="58">
        <f t="shared" si="16"/>
        <v>19.607241606319953</v>
      </c>
      <c r="L192" s="59">
        <f t="shared" si="17"/>
        <v>51.001564629961642</v>
      </c>
    </row>
    <row r="193" spans="1:12" ht="12" customHeight="1" x14ac:dyDescent="0.3">
      <c r="A193" s="61">
        <v>25160</v>
      </c>
      <c r="B193" s="62" t="s">
        <v>289</v>
      </c>
      <c r="C193" s="56">
        <f>enrollextractws!G191</f>
        <v>340.64800000000002</v>
      </c>
      <c r="D193" s="57">
        <f>table34Bws!D189</f>
        <v>26.05</v>
      </c>
      <c r="E193" s="58">
        <f t="shared" si="12"/>
        <v>13.076698656429944</v>
      </c>
      <c r="F193" s="59">
        <f t="shared" si="13"/>
        <v>76.47190061294944</v>
      </c>
      <c r="G193" s="57">
        <f>table36Bws!D189</f>
        <v>3.03</v>
      </c>
      <c r="H193" s="58">
        <f t="shared" si="14"/>
        <v>112.42508250825084</v>
      </c>
      <c r="I193" s="60">
        <f t="shared" si="15"/>
        <v>8.894812240201027</v>
      </c>
      <c r="J193" s="57">
        <f>table38Bws!D189</f>
        <v>20.37</v>
      </c>
      <c r="K193" s="58">
        <f t="shared" si="16"/>
        <v>16.723024054982819</v>
      </c>
      <c r="L193" s="59">
        <f t="shared" si="17"/>
        <v>59.79779713956929</v>
      </c>
    </row>
    <row r="194" spans="1:12" ht="12" customHeight="1" x14ac:dyDescent="0.3">
      <c r="A194" s="61">
        <v>25200</v>
      </c>
      <c r="B194" s="62" t="s">
        <v>290</v>
      </c>
      <c r="C194" s="56">
        <f>enrollextractws!G192</f>
        <v>47.051999999999992</v>
      </c>
      <c r="D194" s="57">
        <f>table34Bws!D190</f>
        <v>8.84</v>
      </c>
      <c r="E194" s="58">
        <f t="shared" si="12"/>
        <v>5.3226244343891391</v>
      </c>
      <c r="F194" s="59">
        <f t="shared" si="13"/>
        <v>187.87724220011904</v>
      </c>
      <c r="G194" s="57">
        <f>table36Bws!D190</f>
        <v>1.32</v>
      </c>
      <c r="H194" s="58">
        <f t="shared" si="14"/>
        <v>35.645454545454541</v>
      </c>
      <c r="I194" s="60">
        <f t="shared" si="15"/>
        <v>28.054067839836783</v>
      </c>
      <c r="J194" s="57">
        <f>table38Bws!D190</f>
        <v>7.63</v>
      </c>
      <c r="K194" s="58">
        <f t="shared" si="16"/>
        <v>6.1667103538663159</v>
      </c>
      <c r="L194" s="59">
        <f t="shared" si="17"/>
        <v>162.16101334693533</v>
      </c>
    </row>
    <row r="195" spans="1:12" ht="12" customHeight="1" x14ac:dyDescent="0.3">
      <c r="A195" s="61">
        <v>26056</v>
      </c>
      <c r="B195" s="62" t="s">
        <v>291</v>
      </c>
      <c r="C195" s="56">
        <f>enrollextractws!G193</f>
        <v>1126.9880000000001</v>
      </c>
      <c r="D195" s="57">
        <f>table34Bws!D191</f>
        <v>84.99</v>
      </c>
      <c r="E195" s="58">
        <f t="shared" si="12"/>
        <v>13.260242381456644</v>
      </c>
      <c r="F195" s="59">
        <f t="shared" si="13"/>
        <v>75.413402804643866</v>
      </c>
      <c r="G195" s="57">
        <f>table36Bws!D191</f>
        <v>5.0999999999999996</v>
      </c>
      <c r="H195" s="58">
        <f t="shared" si="14"/>
        <v>220.97803921568629</v>
      </c>
      <c r="I195" s="60">
        <f t="shared" si="15"/>
        <v>4.525336560815199</v>
      </c>
      <c r="J195" s="57">
        <f>table38Bws!D191</f>
        <v>54.45</v>
      </c>
      <c r="K195" s="58">
        <f t="shared" si="16"/>
        <v>20.697667584940312</v>
      </c>
      <c r="L195" s="59">
        <f t="shared" si="17"/>
        <v>48.314622693409341</v>
      </c>
    </row>
    <row r="196" spans="1:12" ht="12" customHeight="1" x14ac:dyDescent="0.3">
      <c r="A196" s="61">
        <v>26059</v>
      </c>
      <c r="B196" s="62" t="s">
        <v>292</v>
      </c>
      <c r="C196" s="56">
        <f>enrollextractws!G194</f>
        <v>396.7399999999999</v>
      </c>
      <c r="D196" s="57">
        <f>table34Bws!D192</f>
        <v>27.31</v>
      </c>
      <c r="E196" s="58">
        <f t="shared" si="12"/>
        <v>14.527279384840714</v>
      </c>
      <c r="F196" s="59">
        <f t="shared" si="13"/>
        <v>68.836013510107392</v>
      </c>
      <c r="G196" s="57">
        <f>table36Bws!D192</f>
        <v>3</v>
      </c>
      <c r="H196" s="58">
        <f t="shared" si="14"/>
        <v>132.24666666666664</v>
      </c>
      <c r="I196" s="60">
        <f t="shared" si="15"/>
        <v>7.5616272621868248</v>
      </c>
      <c r="J196" s="57">
        <f>table38Bws!D192</f>
        <v>24.95</v>
      </c>
      <c r="K196" s="58">
        <f t="shared" si="16"/>
        <v>15.90140280561122</v>
      </c>
      <c r="L196" s="59">
        <f t="shared" si="17"/>
        <v>62.887533397187084</v>
      </c>
    </row>
    <row r="197" spans="1:12" ht="12" customHeight="1" x14ac:dyDescent="0.3">
      <c r="A197" s="61">
        <v>26070</v>
      </c>
      <c r="B197" s="62" t="s">
        <v>293</v>
      </c>
      <c r="C197" s="56">
        <f>enrollextractws!G195</f>
        <v>241.05</v>
      </c>
      <c r="D197" s="57">
        <f>table34Bws!D193</f>
        <v>23.49</v>
      </c>
      <c r="E197" s="58">
        <f t="shared" si="12"/>
        <v>10.261813537675607</v>
      </c>
      <c r="F197" s="59">
        <f t="shared" si="13"/>
        <v>97.448662103298062</v>
      </c>
      <c r="G197" s="57">
        <f>table36Bws!D193</f>
        <v>2.2999999999999998</v>
      </c>
      <c r="H197" s="58">
        <f t="shared" si="14"/>
        <v>104.80434782608697</v>
      </c>
      <c r="I197" s="60">
        <f t="shared" si="15"/>
        <v>9.5415888819746932</v>
      </c>
      <c r="J197" s="57">
        <f>table38Bws!D193</f>
        <v>22.96</v>
      </c>
      <c r="K197" s="58">
        <f t="shared" si="16"/>
        <v>10.498693379790941</v>
      </c>
      <c r="L197" s="59">
        <f t="shared" si="17"/>
        <v>95.249948143538688</v>
      </c>
    </row>
    <row r="198" spans="1:12" ht="12" customHeight="1" x14ac:dyDescent="0.3">
      <c r="A198" s="61">
        <v>27001</v>
      </c>
      <c r="B198" s="62" t="s">
        <v>294</v>
      </c>
      <c r="C198" s="56">
        <f>enrollextractws!G196</f>
        <v>2850.404</v>
      </c>
      <c r="D198" s="57">
        <f>table34Bws!D194</f>
        <v>180.16</v>
      </c>
      <c r="E198" s="58">
        <f t="shared" si="12"/>
        <v>15.821514209591475</v>
      </c>
      <c r="F198" s="59">
        <f t="shared" si="13"/>
        <v>63.205075491053201</v>
      </c>
      <c r="G198" s="57">
        <f>table36Bws!D194</f>
        <v>13.98</v>
      </c>
      <c r="H198" s="58">
        <f t="shared" si="14"/>
        <v>203.89155937052931</v>
      </c>
      <c r="I198" s="60">
        <f t="shared" si="15"/>
        <v>4.9045679138816816</v>
      </c>
      <c r="J198" s="57">
        <f>table38Bws!D194</f>
        <v>100.42</v>
      </c>
      <c r="K198" s="58">
        <f t="shared" si="16"/>
        <v>28.384823740290777</v>
      </c>
      <c r="L198" s="59">
        <f t="shared" si="17"/>
        <v>35.230093698998459</v>
      </c>
    </row>
    <row r="199" spans="1:12" ht="12" customHeight="1" x14ac:dyDescent="0.3">
      <c r="A199" s="61">
        <v>27003</v>
      </c>
      <c r="B199" s="62" t="s">
        <v>295</v>
      </c>
      <c r="C199" s="56">
        <f>enrollextractws!G197</f>
        <v>22235.458000000002</v>
      </c>
      <c r="D199" s="57">
        <f>table34Bws!D195</f>
        <v>1456.61</v>
      </c>
      <c r="E199" s="58">
        <f t="shared" si="12"/>
        <v>15.26521031710616</v>
      </c>
      <c r="F199" s="59">
        <f t="shared" si="13"/>
        <v>65.508432522505259</v>
      </c>
      <c r="G199" s="57">
        <f>table36Bws!D195</f>
        <v>87.82</v>
      </c>
      <c r="H199" s="58">
        <f t="shared" si="14"/>
        <v>253.19355499886134</v>
      </c>
      <c r="I199" s="60">
        <f t="shared" si="15"/>
        <v>3.9495476099480378</v>
      </c>
      <c r="J199" s="57">
        <f>table38Bws!D195</f>
        <v>983.81</v>
      </c>
      <c r="K199" s="58">
        <f t="shared" si="16"/>
        <v>22.601374249092817</v>
      </c>
      <c r="L199" s="59">
        <f t="shared" si="17"/>
        <v>44.245097177670004</v>
      </c>
    </row>
    <row r="200" spans="1:12" ht="12" customHeight="1" x14ac:dyDescent="0.3">
      <c r="A200" s="61">
        <v>27010</v>
      </c>
      <c r="B200" s="62" t="s">
        <v>296</v>
      </c>
      <c r="C200" s="56">
        <f>enrollextractws!G198</f>
        <v>26857.14</v>
      </c>
      <c r="D200" s="57">
        <f>table34Bws!D196</f>
        <v>1845.47</v>
      </c>
      <c r="E200" s="58">
        <f t="shared" si="12"/>
        <v>14.553008176778814</v>
      </c>
      <c r="F200" s="59">
        <f t="shared" si="13"/>
        <v>68.714315820671899</v>
      </c>
      <c r="G200" s="57">
        <f>table36Bws!D196</f>
        <v>123.79</v>
      </c>
      <c r="H200" s="58">
        <f t="shared" si="14"/>
        <v>216.95726633815332</v>
      </c>
      <c r="I200" s="60">
        <f t="shared" si="15"/>
        <v>4.6092026180002792</v>
      </c>
      <c r="J200" s="57">
        <f>table38Bws!D196</f>
        <v>1140.92</v>
      </c>
      <c r="K200" s="58">
        <f t="shared" si="16"/>
        <v>23.539897626476876</v>
      </c>
      <c r="L200" s="59">
        <f t="shared" si="17"/>
        <v>42.481068349049828</v>
      </c>
    </row>
    <row r="201" spans="1:12" ht="12" customHeight="1" x14ac:dyDescent="0.3">
      <c r="A201" s="61">
        <v>27019</v>
      </c>
      <c r="B201" s="62" t="s">
        <v>297</v>
      </c>
      <c r="C201" s="56">
        <f>enrollextractws!G199</f>
        <v>169.4</v>
      </c>
      <c r="D201" s="57">
        <f>table34Bws!D197</f>
        <v>12.5</v>
      </c>
      <c r="E201" s="58">
        <f t="shared" si="12"/>
        <v>13.552</v>
      </c>
      <c r="F201" s="59">
        <f t="shared" si="13"/>
        <v>73.789846517119244</v>
      </c>
      <c r="G201" s="57">
        <f>table36Bws!D197</f>
        <v>1</v>
      </c>
      <c r="H201" s="58">
        <f t="shared" si="14"/>
        <v>169.4</v>
      </c>
      <c r="I201" s="60">
        <f t="shared" si="15"/>
        <v>5.9031877213695392</v>
      </c>
      <c r="J201" s="57">
        <f>table38Bws!D197</f>
        <v>7.15</v>
      </c>
      <c r="K201" s="58">
        <f t="shared" si="16"/>
        <v>23.692307692307693</v>
      </c>
      <c r="L201" s="59">
        <f t="shared" si="17"/>
        <v>42.20779220779221</v>
      </c>
    </row>
    <row r="202" spans="1:12" ht="12" customHeight="1" x14ac:dyDescent="0.3">
      <c r="A202" s="61">
        <v>27083</v>
      </c>
      <c r="B202" s="62" t="s">
        <v>298</v>
      </c>
      <c r="C202" s="56">
        <f>enrollextractws!G200</f>
        <v>5385.232</v>
      </c>
      <c r="D202" s="57">
        <f>table34Bws!D198</f>
        <v>343.45</v>
      </c>
      <c r="E202" s="58">
        <f t="shared" ref="E202:E264" si="18">IF(D202=0,0,C202/D202)</f>
        <v>15.679813655553938</v>
      </c>
      <c r="F202" s="59">
        <f t="shared" ref="F202:F264" si="19">(+D202/C202)*1000</f>
        <v>63.776268134780445</v>
      </c>
      <c r="G202" s="57">
        <f>table36Bws!D198</f>
        <v>30</v>
      </c>
      <c r="H202" s="58">
        <f t="shared" ref="H202:H264" si="20">IF(G202=0,0,C202/G202)</f>
        <v>179.50773333333333</v>
      </c>
      <c r="I202" s="60">
        <f t="shared" ref="I202:I264" si="21">(+G202/C202)*1000</f>
        <v>5.57079063631799</v>
      </c>
      <c r="J202" s="57">
        <f>table38Bws!D198</f>
        <v>188.78</v>
      </c>
      <c r="K202" s="58">
        <f t="shared" ref="K202:K264" si="22">IF(J202=0,0,C202/J202)</f>
        <v>28.526496450895223</v>
      </c>
      <c r="L202" s="59">
        <f t="shared" ref="L202:L264" si="23">(+J202/C202)*1000</f>
        <v>35.055128544137006</v>
      </c>
    </row>
    <row r="203" spans="1:12" ht="12" customHeight="1" x14ac:dyDescent="0.3">
      <c r="A203" s="61">
        <v>27320</v>
      </c>
      <c r="B203" s="62" t="s">
        <v>299</v>
      </c>
      <c r="C203" s="56">
        <f>enrollextractws!G201</f>
        <v>9967.7920000000013</v>
      </c>
      <c r="D203" s="57">
        <f>table34Bws!D199</f>
        <v>676.63</v>
      </c>
      <c r="E203" s="58">
        <f t="shared" si="18"/>
        <v>14.731525353590591</v>
      </c>
      <c r="F203" s="59">
        <f t="shared" si="19"/>
        <v>67.881633164094907</v>
      </c>
      <c r="G203" s="57">
        <f>table36Bws!D199</f>
        <v>54.59</v>
      </c>
      <c r="H203" s="58">
        <f t="shared" si="20"/>
        <v>182.59373511632168</v>
      </c>
      <c r="I203" s="60">
        <f t="shared" si="21"/>
        <v>5.47663915940461</v>
      </c>
      <c r="J203" s="57">
        <f>table38Bws!D199</f>
        <v>415.34</v>
      </c>
      <c r="K203" s="58">
        <f t="shared" si="22"/>
        <v>23.999113978908849</v>
      </c>
      <c r="L203" s="59">
        <f t="shared" si="23"/>
        <v>41.668204954517499</v>
      </c>
    </row>
    <row r="204" spans="1:12" ht="12" customHeight="1" x14ac:dyDescent="0.3">
      <c r="A204" s="61">
        <v>27343</v>
      </c>
      <c r="B204" s="62" t="s">
        <v>300</v>
      </c>
      <c r="C204" s="56">
        <f>enrollextractws!G202</f>
        <v>1423.202</v>
      </c>
      <c r="D204" s="57">
        <f>table34Bws!D200</f>
        <v>92.87</v>
      </c>
      <c r="E204" s="58">
        <f t="shared" si="18"/>
        <v>15.324668891999568</v>
      </c>
      <c r="F204" s="59">
        <f t="shared" si="19"/>
        <v>65.25426467922334</v>
      </c>
      <c r="G204" s="57">
        <f>table36Bws!D200</f>
        <v>5</v>
      </c>
      <c r="H204" s="58">
        <f t="shared" si="20"/>
        <v>284.6404</v>
      </c>
      <c r="I204" s="60">
        <f t="shared" si="21"/>
        <v>3.5132047313030754</v>
      </c>
      <c r="J204" s="57">
        <f>table38Bws!D200</f>
        <v>68.12</v>
      </c>
      <c r="K204" s="58">
        <f t="shared" si="22"/>
        <v>20.892571931884909</v>
      </c>
      <c r="L204" s="59">
        <f t="shared" si="23"/>
        <v>47.863901259273113</v>
      </c>
    </row>
    <row r="205" spans="1:12" ht="12" customHeight="1" x14ac:dyDescent="0.3">
      <c r="A205" s="61">
        <v>27344</v>
      </c>
      <c r="B205" s="62" t="s">
        <v>301</v>
      </c>
      <c r="C205" s="56">
        <f>enrollextractws!G203</f>
        <v>2741.0480000000002</v>
      </c>
      <c r="D205" s="57">
        <f>table34Bws!D201</f>
        <v>168.62</v>
      </c>
      <c r="E205" s="58">
        <f t="shared" si="18"/>
        <v>16.255770371248964</v>
      </c>
      <c r="F205" s="59">
        <f t="shared" si="19"/>
        <v>61.516617001964207</v>
      </c>
      <c r="G205" s="57">
        <f>table36Bws!D201</f>
        <v>13</v>
      </c>
      <c r="H205" s="58">
        <f t="shared" si="20"/>
        <v>210.84984615384616</v>
      </c>
      <c r="I205" s="60">
        <f t="shared" si="21"/>
        <v>4.7427115468244265</v>
      </c>
      <c r="J205" s="57">
        <f>table38Bws!D201</f>
        <v>125.04</v>
      </c>
      <c r="K205" s="58">
        <f t="shared" si="22"/>
        <v>21.921369161868203</v>
      </c>
      <c r="L205" s="59">
        <f t="shared" si="23"/>
        <v>45.617588601148171</v>
      </c>
    </row>
    <row r="206" spans="1:12" ht="12" customHeight="1" x14ac:dyDescent="0.3">
      <c r="A206" s="61">
        <v>27400</v>
      </c>
      <c r="B206" s="62" t="s">
        <v>302</v>
      </c>
      <c r="C206" s="56">
        <f>enrollextractws!G204</f>
        <v>11669.506000000001</v>
      </c>
      <c r="D206" s="57">
        <f>table34Bws!D202</f>
        <v>911.47</v>
      </c>
      <c r="E206" s="58">
        <f t="shared" si="18"/>
        <v>12.802951276509376</v>
      </c>
      <c r="F206" s="59">
        <f t="shared" si="19"/>
        <v>78.106990990021345</v>
      </c>
      <c r="G206" s="57">
        <f>table36Bws!D202</f>
        <v>77</v>
      </c>
      <c r="H206" s="58">
        <f t="shared" si="20"/>
        <v>151.55202597402598</v>
      </c>
      <c r="I206" s="60">
        <f t="shared" si="21"/>
        <v>6.5983941393920187</v>
      </c>
      <c r="J206" s="57">
        <f>table38Bws!D202</f>
        <v>659.24</v>
      </c>
      <c r="K206" s="63">
        <f t="shared" si="22"/>
        <v>17.701453188520116</v>
      </c>
      <c r="L206" s="59">
        <f t="shared" si="23"/>
        <v>56.492537044841477</v>
      </c>
    </row>
    <row r="207" spans="1:12" ht="12" customHeight="1" x14ac:dyDescent="0.3">
      <c r="A207" s="61">
        <v>27401</v>
      </c>
      <c r="B207" s="62" t="s">
        <v>303</v>
      </c>
      <c r="C207" s="56">
        <f>enrollextractws!G205</f>
        <v>8496.4779999999973</v>
      </c>
      <c r="D207" s="57">
        <f>table34Bws!D203</f>
        <v>572.25</v>
      </c>
      <c r="E207" s="58">
        <f t="shared" si="18"/>
        <v>14.84749322848405</v>
      </c>
      <c r="F207" s="59">
        <f t="shared" si="19"/>
        <v>67.351436677644571</v>
      </c>
      <c r="G207" s="57">
        <f>table36Bws!D203</f>
        <v>42.87</v>
      </c>
      <c r="H207" s="58">
        <f t="shared" si="20"/>
        <v>198.19169582458591</v>
      </c>
      <c r="I207" s="60">
        <f t="shared" si="21"/>
        <v>5.0456200792846175</v>
      </c>
      <c r="J207" s="57">
        <f>table38Bws!D203</f>
        <v>357.98</v>
      </c>
      <c r="K207" s="58">
        <f t="shared" si="22"/>
        <v>23.734504720934122</v>
      </c>
      <c r="L207" s="59">
        <f t="shared" si="23"/>
        <v>42.13275194733631</v>
      </c>
    </row>
    <row r="208" spans="1:12" ht="12" customHeight="1" x14ac:dyDescent="0.3">
      <c r="A208" s="61">
        <v>27402</v>
      </c>
      <c r="B208" s="62" t="s">
        <v>304</v>
      </c>
      <c r="C208" s="56">
        <f>enrollextractws!G206</f>
        <v>6754.2899999999991</v>
      </c>
      <c r="D208" s="57">
        <f>table34Bws!D204</f>
        <v>544.64</v>
      </c>
      <c r="E208" s="58">
        <f t="shared" si="18"/>
        <v>12.401384400705052</v>
      </c>
      <c r="F208" s="59">
        <f t="shared" si="19"/>
        <v>80.636158648799508</v>
      </c>
      <c r="G208" s="57">
        <f>table36Bws!D204</f>
        <v>37.909999999999997</v>
      </c>
      <c r="H208" s="58">
        <f t="shared" si="20"/>
        <v>178.1664468477974</v>
      </c>
      <c r="I208" s="60">
        <f t="shared" si="21"/>
        <v>5.6127290951380528</v>
      </c>
      <c r="J208" s="57">
        <f>table38Bws!D204</f>
        <v>356.47</v>
      </c>
      <c r="K208" s="58">
        <f t="shared" si="22"/>
        <v>18.947709484669112</v>
      </c>
      <c r="L208" s="59">
        <f t="shared" si="23"/>
        <v>52.776827764280192</v>
      </c>
    </row>
    <row r="209" spans="1:12" ht="12" customHeight="1" x14ac:dyDescent="0.3">
      <c r="A209" s="61">
        <v>27403</v>
      </c>
      <c r="B209" s="62" t="s">
        <v>305</v>
      </c>
      <c r="C209" s="56">
        <f>enrollextractws!G207</f>
        <v>20207.707999999999</v>
      </c>
      <c r="D209" s="57">
        <f>table34Bws!D205</f>
        <v>1378.56</v>
      </c>
      <c r="E209" s="58">
        <f t="shared" si="18"/>
        <v>14.658562558031569</v>
      </c>
      <c r="F209" s="59">
        <f t="shared" si="19"/>
        <v>68.219513068973484</v>
      </c>
      <c r="G209" s="57">
        <f>table36Bws!D205</f>
        <v>105.54</v>
      </c>
      <c r="H209" s="58">
        <f t="shared" si="20"/>
        <v>191.46966079211671</v>
      </c>
      <c r="I209" s="60">
        <f t="shared" si="21"/>
        <v>5.2227595529389088</v>
      </c>
      <c r="J209" s="57">
        <f>table38Bws!D205</f>
        <v>912.82</v>
      </c>
      <c r="K209" s="58">
        <f t="shared" si="22"/>
        <v>22.137670077342737</v>
      </c>
      <c r="L209" s="59">
        <f t="shared" si="23"/>
        <v>45.1718720401146</v>
      </c>
    </row>
    <row r="210" spans="1:12" ht="12" customHeight="1" x14ac:dyDescent="0.3">
      <c r="A210" s="61">
        <v>27404</v>
      </c>
      <c r="B210" s="62" t="s">
        <v>306</v>
      </c>
      <c r="C210" s="56">
        <f>enrollextractws!G208</f>
        <v>1913.7639999999999</v>
      </c>
      <c r="D210" s="57">
        <f>table34Bws!D206</f>
        <v>121.14</v>
      </c>
      <c r="E210" s="58">
        <f t="shared" si="18"/>
        <v>15.797952781905233</v>
      </c>
      <c r="F210" s="59">
        <f t="shared" si="19"/>
        <v>63.299340984572808</v>
      </c>
      <c r="G210" s="57">
        <f>table36Bws!D206</f>
        <v>9.8000000000000007</v>
      </c>
      <c r="H210" s="58">
        <f t="shared" si="20"/>
        <v>195.28204081632651</v>
      </c>
      <c r="I210" s="60">
        <f t="shared" si="21"/>
        <v>5.1207985937660032</v>
      </c>
      <c r="J210" s="57">
        <f>table38Bws!D206</f>
        <v>94.64</v>
      </c>
      <c r="K210" s="58">
        <f t="shared" si="22"/>
        <v>20.221513102282334</v>
      </c>
      <c r="L210" s="59">
        <f t="shared" si="23"/>
        <v>49.452283562654543</v>
      </c>
    </row>
    <row r="211" spans="1:12" ht="12" customHeight="1" x14ac:dyDescent="0.3">
      <c r="A211" s="61">
        <v>27416</v>
      </c>
      <c r="B211" s="62" t="s">
        <v>307</v>
      </c>
      <c r="C211" s="56">
        <f>enrollextractws!G209</f>
        <v>4187.6820000000007</v>
      </c>
      <c r="D211" s="57">
        <f>table34Bws!D207</f>
        <v>268.35000000000002</v>
      </c>
      <c r="E211" s="58">
        <f t="shared" si="18"/>
        <v>15.605299049748464</v>
      </c>
      <c r="F211" s="59">
        <f t="shared" si="19"/>
        <v>64.080796965958726</v>
      </c>
      <c r="G211" s="57">
        <f>table36Bws!D207</f>
        <v>24</v>
      </c>
      <c r="H211" s="58">
        <f t="shared" si="20"/>
        <v>174.48675000000003</v>
      </c>
      <c r="I211" s="60">
        <f t="shared" si="21"/>
        <v>5.7310941948314111</v>
      </c>
      <c r="J211" s="57">
        <f>table38Bws!D207</f>
        <v>199.51</v>
      </c>
      <c r="K211" s="58">
        <f t="shared" si="22"/>
        <v>20.989835095985168</v>
      </c>
      <c r="L211" s="59">
        <f t="shared" si="23"/>
        <v>47.642108450450621</v>
      </c>
    </row>
    <row r="212" spans="1:12" ht="12" customHeight="1" x14ac:dyDescent="0.3">
      <c r="A212" s="61">
        <v>27417</v>
      </c>
      <c r="B212" s="62" t="s">
        <v>308</v>
      </c>
      <c r="C212" s="56">
        <f>enrollextractws!G210</f>
        <v>3751.746000000001</v>
      </c>
      <c r="D212" s="57">
        <f>table34Bws!D208</f>
        <v>240.65</v>
      </c>
      <c r="E212" s="58">
        <f t="shared" si="18"/>
        <v>15.590051942655313</v>
      </c>
      <c r="F212" s="59">
        <f t="shared" si="19"/>
        <v>64.143468134569858</v>
      </c>
      <c r="G212" s="57">
        <f>table36Bws!D208</f>
        <v>24.51</v>
      </c>
      <c r="H212" s="58">
        <f t="shared" si="20"/>
        <v>153.0700122399021</v>
      </c>
      <c r="I212" s="60">
        <f t="shared" si="21"/>
        <v>6.5329582546366405</v>
      </c>
      <c r="J212" s="57">
        <f>table38Bws!D208</f>
        <v>164.46</v>
      </c>
      <c r="K212" s="58">
        <f t="shared" si="22"/>
        <v>22.812513681138277</v>
      </c>
      <c r="L212" s="59">
        <f t="shared" si="23"/>
        <v>43.835590149226512</v>
      </c>
    </row>
    <row r="213" spans="1:12" ht="12" customHeight="1" x14ac:dyDescent="0.3">
      <c r="A213" s="61" t="s">
        <v>658</v>
      </c>
      <c r="B213" s="62" t="s">
        <v>659</v>
      </c>
      <c r="C213" s="56">
        <f>enrollextractws!G211</f>
        <v>665.28</v>
      </c>
      <c r="D213" s="57">
        <f>table34Bws!D209</f>
        <v>84.7</v>
      </c>
      <c r="E213" s="58">
        <f t="shared" si="18"/>
        <v>7.8545454545454536</v>
      </c>
      <c r="F213" s="59">
        <f t="shared" si="19"/>
        <v>127.31481481481482</v>
      </c>
      <c r="G213" s="57">
        <f>table36Bws!D209</f>
        <v>9.93</v>
      </c>
      <c r="H213" s="58">
        <f t="shared" si="20"/>
        <v>66.996978851963746</v>
      </c>
      <c r="I213" s="60">
        <f t="shared" si="21"/>
        <v>14.926046176046176</v>
      </c>
      <c r="J213" s="57">
        <f>table38Bws!D209</f>
        <v>56.83</v>
      </c>
      <c r="K213" s="58">
        <f t="shared" si="22"/>
        <v>11.706493049445715</v>
      </c>
      <c r="L213" s="59">
        <f t="shared" si="23"/>
        <v>85.422679172679182</v>
      </c>
    </row>
    <row r="214" spans="1:12" ht="12" customHeight="1" x14ac:dyDescent="0.3">
      <c r="A214" s="61" t="s">
        <v>689</v>
      </c>
      <c r="B214" s="62" t="s">
        <v>690</v>
      </c>
      <c r="C214" s="56">
        <f>enrollextractws!G212</f>
        <v>264.60000000000002</v>
      </c>
      <c r="D214" s="57">
        <f>table34Bws!D210</f>
        <v>23</v>
      </c>
      <c r="E214" s="58">
        <f t="shared" si="18"/>
        <v>11.504347826086958</v>
      </c>
      <c r="F214" s="59">
        <f t="shared" si="19"/>
        <v>86.923658352229779</v>
      </c>
      <c r="G214" s="57">
        <f>table36Bws!D210</f>
        <v>2</v>
      </c>
      <c r="H214" s="58">
        <f t="shared" si="20"/>
        <v>132.30000000000001</v>
      </c>
      <c r="I214" s="60">
        <f t="shared" si="21"/>
        <v>7.5585789871504154</v>
      </c>
      <c r="J214" s="57">
        <f>table38Bws!D210</f>
        <v>7.46</v>
      </c>
      <c r="K214" s="58">
        <f t="shared" si="22"/>
        <v>35.469168900804291</v>
      </c>
      <c r="L214" s="59">
        <f t="shared" si="23"/>
        <v>28.193499622071048</v>
      </c>
    </row>
    <row r="215" spans="1:12" ht="12" customHeight="1" x14ac:dyDescent="0.3">
      <c r="A215" s="61">
        <v>28010</v>
      </c>
      <c r="B215" s="62" t="s">
        <v>59</v>
      </c>
      <c r="C215" s="56">
        <f>enrollextractws!G213</f>
        <v>6</v>
      </c>
      <c r="D215" s="57">
        <f>table34Bws!D211</f>
        <v>1</v>
      </c>
      <c r="E215" s="58">
        <f t="shared" si="18"/>
        <v>6</v>
      </c>
      <c r="F215" s="59">
        <f t="shared" si="19"/>
        <v>166.66666666666666</v>
      </c>
      <c r="G215" s="57">
        <f>table36Bws!D211</f>
        <v>0</v>
      </c>
      <c r="H215" s="58">
        <f t="shared" si="20"/>
        <v>0</v>
      </c>
      <c r="I215" s="60">
        <f t="shared" si="21"/>
        <v>0</v>
      </c>
      <c r="J215" s="57">
        <f>table38Bws!D211</f>
        <v>1.22</v>
      </c>
      <c r="K215" s="58">
        <f t="shared" si="22"/>
        <v>4.918032786885246</v>
      </c>
      <c r="L215" s="59">
        <f t="shared" si="23"/>
        <v>203.33333333333334</v>
      </c>
    </row>
    <row r="216" spans="1:12" ht="12" customHeight="1" x14ac:dyDescent="0.3">
      <c r="A216" s="61">
        <v>28137</v>
      </c>
      <c r="B216" s="62" t="s">
        <v>70</v>
      </c>
      <c r="C216" s="56">
        <f>enrollextractws!G214</f>
        <v>783.55</v>
      </c>
      <c r="D216" s="57">
        <f>table34Bws!D212</f>
        <v>35.770000000000003</v>
      </c>
      <c r="E216" s="58">
        <f t="shared" si="18"/>
        <v>21.905227844562479</v>
      </c>
      <c r="F216" s="59">
        <f t="shared" si="19"/>
        <v>45.651202858783748</v>
      </c>
      <c r="G216" s="57">
        <f>table36Bws!D212</f>
        <v>4</v>
      </c>
      <c r="H216" s="58">
        <f t="shared" si="20"/>
        <v>195.88749999999999</v>
      </c>
      <c r="I216" s="60">
        <f t="shared" si="21"/>
        <v>5.1049709654776336</v>
      </c>
      <c r="J216" s="57">
        <f>table38Bws!D212</f>
        <v>26.51</v>
      </c>
      <c r="K216" s="58">
        <f t="shared" si="22"/>
        <v>29.556771029800071</v>
      </c>
      <c r="L216" s="59">
        <f t="shared" si="23"/>
        <v>33.833195073703017</v>
      </c>
    </row>
    <row r="217" spans="1:12" ht="12" customHeight="1" x14ac:dyDescent="0.3">
      <c r="A217" s="61">
        <v>28144</v>
      </c>
      <c r="B217" s="62" t="s">
        <v>71</v>
      </c>
      <c r="C217" s="56">
        <f>enrollextractws!G215</f>
        <v>186.78800000000001</v>
      </c>
      <c r="D217" s="57">
        <f>table34Bws!D213</f>
        <v>15.97</v>
      </c>
      <c r="E217" s="58">
        <f t="shared" si="18"/>
        <v>11.696180338134001</v>
      </c>
      <c r="F217" s="59">
        <f t="shared" si="19"/>
        <v>85.49799773004689</v>
      </c>
      <c r="G217" s="57">
        <f>table36Bws!D213</f>
        <v>1.61</v>
      </c>
      <c r="H217" s="58">
        <f t="shared" si="20"/>
        <v>116.01739130434783</v>
      </c>
      <c r="I217" s="60">
        <f t="shared" si="21"/>
        <v>8.6193973916953972</v>
      </c>
      <c r="J217" s="57">
        <f>table38Bws!D213</f>
        <v>12.23</v>
      </c>
      <c r="K217" s="58">
        <f t="shared" si="22"/>
        <v>15.272935404742437</v>
      </c>
      <c r="L217" s="59">
        <f t="shared" si="23"/>
        <v>65.475298199027762</v>
      </c>
    </row>
    <row r="218" spans="1:12" ht="12" customHeight="1" x14ac:dyDescent="0.3">
      <c r="A218" s="61">
        <v>28149</v>
      </c>
      <c r="B218" s="62" t="s">
        <v>72</v>
      </c>
      <c r="C218" s="56">
        <f>enrollextractws!G216</f>
        <v>800.16199999999992</v>
      </c>
      <c r="D218" s="57">
        <f>table34Bws!D214</f>
        <v>60.12</v>
      </c>
      <c r="E218" s="58">
        <f t="shared" si="18"/>
        <v>13.309414504324684</v>
      </c>
      <c r="F218" s="59">
        <f t="shared" si="19"/>
        <v>75.134785205995783</v>
      </c>
      <c r="G218" s="57">
        <f>table36Bws!D214</f>
        <v>5</v>
      </c>
      <c r="H218" s="58">
        <f t="shared" si="20"/>
        <v>160.0324</v>
      </c>
      <c r="I218" s="60">
        <f t="shared" si="21"/>
        <v>6.2487346312371752</v>
      </c>
      <c r="J218" s="57">
        <f>table38Bws!D214</f>
        <v>40.21</v>
      </c>
      <c r="K218" s="58">
        <f t="shared" si="22"/>
        <v>19.899577219597113</v>
      </c>
      <c r="L218" s="59">
        <f t="shared" si="23"/>
        <v>50.252323904409359</v>
      </c>
    </row>
    <row r="219" spans="1:12" ht="12" customHeight="1" x14ac:dyDescent="0.3">
      <c r="A219" s="61">
        <v>29011</v>
      </c>
      <c r="B219" s="62" t="s">
        <v>309</v>
      </c>
      <c r="C219" s="56">
        <f>enrollextractws!G217</f>
        <v>482.82</v>
      </c>
      <c r="D219" s="57">
        <f>table34Bws!D215</f>
        <v>28.8</v>
      </c>
      <c r="E219" s="58">
        <f t="shared" si="18"/>
        <v>16.764583333333334</v>
      </c>
      <c r="F219" s="59">
        <f t="shared" si="19"/>
        <v>59.649558841804399</v>
      </c>
      <c r="G219" s="57">
        <f>table36Bws!D215</f>
        <v>2.95</v>
      </c>
      <c r="H219" s="58">
        <f t="shared" si="20"/>
        <v>163.66779661016949</v>
      </c>
      <c r="I219" s="60">
        <f t="shared" si="21"/>
        <v>6.1099374508098263</v>
      </c>
      <c r="J219" s="57">
        <f>table38Bws!D215</f>
        <v>25.36</v>
      </c>
      <c r="K219" s="58">
        <f t="shared" si="22"/>
        <v>19.038643533123029</v>
      </c>
      <c r="L219" s="59">
        <f t="shared" si="23"/>
        <v>52.524750424588873</v>
      </c>
    </row>
    <row r="220" spans="1:12" ht="12" customHeight="1" x14ac:dyDescent="0.3">
      <c r="A220" s="61">
        <v>29100</v>
      </c>
      <c r="B220" s="62" t="s">
        <v>73</v>
      </c>
      <c r="C220" s="56">
        <f>enrollextractws!G218</f>
        <v>3025.7539999999999</v>
      </c>
      <c r="D220" s="57">
        <f>table34Bws!D216</f>
        <v>231.05</v>
      </c>
      <c r="E220" s="58">
        <f t="shared" si="18"/>
        <v>13.095667604414627</v>
      </c>
      <c r="F220" s="59">
        <f t="shared" si="19"/>
        <v>76.361131803841303</v>
      </c>
      <c r="G220" s="57">
        <f>table36Bws!D216</f>
        <v>11.7</v>
      </c>
      <c r="H220" s="58">
        <f t="shared" si="20"/>
        <v>258.61145299145301</v>
      </c>
      <c r="I220" s="60">
        <f t="shared" si="21"/>
        <v>3.8668047699846051</v>
      </c>
      <c r="J220" s="57">
        <f>table38Bws!D216</f>
        <v>153.58000000000001</v>
      </c>
      <c r="K220" s="58">
        <f t="shared" si="22"/>
        <v>19.701484568303162</v>
      </c>
      <c r="L220" s="59">
        <f t="shared" si="23"/>
        <v>50.757596288396222</v>
      </c>
    </row>
    <row r="221" spans="1:12" ht="12" customHeight="1" x14ac:dyDescent="0.3">
      <c r="A221" s="61">
        <v>29101</v>
      </c>
      <c r="B221" s="62" t="s">
        <v>74</v>
      </c>
      <c r="C221" s="56">
        <f>enrollextractws!G219</f>
        <v>4297.3499999999995</v>
      </c>
      <c r="D221" s="57">
        <f>table34Bws!D217</f>
        <v>282.68</v>
      </c>
      <c r="E221" s="58">
        <f t="shared" si="18"/>
        <v>15.202172067355312</v>
      </c>
      <c r="F221" s="59">
        <f t="shared" si="19"/>
        <v>65.780073766390927</v>
      </c>
      <c r="G221" s="57">
        <f>table36Bws!D217</f>
        <v>22</v>
      </c>
      <c r="H221" s="58">
        <f t="shared" si="20"/>
        <v>195.33409090909089</v>
      </c>
      <c r="I221" s="60">
        <f t="shared" si="21"/>
        <v>5.1194340698337353</v>
      </c>
      <c r="J221" s="57">
        <f>table38Bws!D217</f>
        <v>234.56</v>
      </c>
      <c r="K221" s="58">
        <f t="shared" si="22"/>
        <v>18.320898703956342</v>
      </c>
      <c r="L221" s="59">
        <f t="shared" si="23"/>
        <v>54.582475246372773</v>
      </c>
    </row>
    <row r="222" spans="1:12" ht="12" customHeight="1" x14ac:dyDescent="0.3">
      <c r="A222" s="61">
        <v>29103</v>
      </c>
      <c r="B222" s="62" t="s">
        <v>310</v>
      </c>
      <c r="C222" s="56">
        <f>enrollextractws!G220</f>
        <v>2488.962</v>
      </c>
      <c r="D222" s="57">
        <f>table34Bws!D218</f>
        <v>161.18</v>
      </c>
      <c r="E222" s="58">
        <f t="shared" si="18"/>
        <v>15.442126814741282</v>
      </c>
      <c r="F222" s="59">
        <f t="shared" si="19"/>
        <v>64.757919164695963</v>
      </c>
      <c r="G222" s="57">
        <f>table36Bws!D218</f>
        <v>11.33</v>
      </c>
      <c r="H222" s="58">
        <f t="shared" si="20"/>
        <v>219.67890556045896</v>
      </c>
      <c r="I222" s="60">
        <f t="shared" si="21"/>
        <v>4.5520984249659096</v>
      </c>
      <c r="J222" s="57">
        <f>table38Bws!D218</f>
        <v>96.66</v>
      </c>
      <c r="K222" s="58">
        <f t="shared" si="22"/>
        <v>25.749658597144631</v>
      </c>
      <c r="L222" s="59">
        <f t="shared" si="23"/>
        <v>38.835466351033077</v>
      </c>
    </row>
    <row r="223" spans="1:12" ht="12" customHeight="1" x14ac:dyDescent="0.3">
      <c r="A223" s="61">
        <v>29311</v>
      </c>
      <c r="B223" s="62" t="s">
        <v>311</v>
      </c>
      <c r="C223" s="56">
        <f>enrollextractws!G221</f>
        <v>457.50200000000001</v>
      </c>
      <c r="D223" s="57">
        <f>table34Bws!D219</f>
        <v>42.1</v>
      </c>
      <c r="E223" s="58">
        <f t="shared" si="18"/>
        <v>10.867030878859858</v>
      </c>
      <c r="F223" s="59">
        <f t="shared" si="19"/>
        <v>92.021455643909761</v>
      </c>
      <c r="G223" s="57">
        <f>table36Bws!D219</f>
        <v>3.5</v>
      </c>
      <c r="H223" s="58">
        <f t="shared" si="20"/>
        <v>130.71485714285714</v>
      </c>
      <c r="I223" s="60">
        <f t="shared" si="21"/>
        <v>7.6502397803725453</v>
      </c>
      <c r="J223" s="57">
        <f>table38Bws!D219</f>
        <v>31.64</v>
      </c>
      <c r="K223" s="58">
        <f t="shared" si="22"/>
        <v>14.45960809102402</v>
      </c>
      <c r="L223" s="59">
        <f t="shared" si="23"/>
        <v>69.158167614567802</v>
      </c>
    </row>
    <row r="224" spans="1:12" ht="12" customHeight="1" x14ac:dyDescent="0.3">
      <c r="A224" s="61">
        <v>29317</v>
      </c>
      <c r="B224" s="62" t="s">
        <v>312</v>
      </c>
      <c r="C224" s="56">
        <f>enrollextractws!G222</f>
        <v>413.83199999999999</v>
      </c>
      <c r="D224" s="57">
        <f>table34Bws!D220</f>
        <v>24.31</v>
      </c>
      <c r="E224" s="58">
        <f t="shared" si="18"/>
        <v>17.023118058412177</v>
      </c>
      <c r="F224" s="59">
        <f t="shared" si="19"/>
        <v>58.743644764058843</v>
      </c>
      <c r="G224" s="57">
        <f>table36Bws!D220</f>
        <v>2</v>
      </c>
      <c r="H224" s="58">
        <f t="shared" si="20"/>
        <v>206.916</v>
      </c>
      <c r="I224" s="60">
        <f t="shared" si="21"/>
        <v>4.8328790427033193</v>
      </c>
      <c r="J224" s="57">
        <f>table38Bws!D220</f>
        <v>13.15</v>
      </c>
      <c r="K224" s="58">
        <f t="shared" si="22"/>
        <v>31.470114068441063</v>
      </c>
      <c r="L224" s="59">
        <f t="shared" si="23"/>
        <v>31.776179705774322</v>
      </c>
    </row>
    <row r="225" spans="1:12" ht="12" customHeight="1" x14ac:dyDescent="0.3">
      <c r="A225" s="61">
        <v>29320</v>
      </c>
      <c r="B225" s="62" t="s">
        <v>75</v>
      </c>
      <c r="C225" s="56">
        <f>enrollextractws!G223</f>
        <v>6224.1600000000008</v>
      </c>
      <c r="D225" s="57">
        <f>table34Bws!D221</f>
        <v>442.33</v>
      </c>
      <c r="E225" s="58">
        <f t="shared" si="18"/>
        <v>14.071304229873626</v>
      </c>
      <c r="F225" s="59">
        <f t="shared" si="19"/>
        <v>71.066617824734564</v>
      </c>
      <c r="G225" s="57">
        <f>table36Bws!D221</f>
        <v>34.9</v>
      </c>
      <c r="H225" s="58">
        <f t="shared" si="20"/>
        <v>178.34269340974214</v>
      </c>
      <c r="I225" s="60">
        <f t="shared" si="21"/>
        <v>5.607182334644353</v>
      </c>
      <c r="J225" s="57">
        <f>table38Bws!D221</f>
        <v>316.98</v>
      </c>
      <c r="K225" s="58">
        <f t="shared" si="22"/>
        <v>19.635812985046375</v>
      </c>
      <c r="L225" s="59">
        <f t="shared" si="23"/>
        <v>50.927354052595049</v>
      </c>
    </row>
    <row r="226" spans="1:12" ht="12" customHeight="1" x14ac:dyDescent="0.3">
      <c r="A226" s="61">
        <v>30002</v>
      </c>
      <c r="B226" s="62" t="s">
        <v>313</v>
      </c>
      <c r="C226" s="56">
        <f>enrollextractws!G224</f>
        <v>120.072</v>
      </c>
      <c r="D226" s="57">
        <f>table34Bws!D222</f>
        <v>6.58</v>
      </c>
      <c r="E226" s="58">
        <f t="shared" si="18"/>
        <v>18.248024316109422</v>
      </c>
      <c r="F226" s="59">
        <f t="shared" si="19"/>
        <v>54.800453061496434</v>
      </c>
      <c r="G226" s="57">
        <f>table36Bws!D222</f>
        <v>1</v>
      </c>
      <c r="H226" s="58">
        <f t="shared" si="20"/>
        <v>120.072</v>
      </c>
      <c r="I226" s="60">
        <f t="shared" si="21"/>
        <v>8.3283363315344126</v>
      </c>
      <c r="J226" s="57">
        <f>table38Bws!D222</f>
        <v>5.76</v>
      </c>
      <c r="K226" s="58">
        <f t="shared" si="22"/>
        <v>20.845833333333335</v>
      </c>
      <c r="L226" s="59">
        <f t="shared" si="23"/>
        <v>47.97121726963821</v>
      </c>
    </row>
    <row r="227" spans="1:12" ht="12" customHeight="1" x14ac:dyDescent="0.3">
      <c r="A227" s="61">
        <v>30029</v>
      </c>
      <c r="B227" s="62" t="s">
        <v>314</v>
      </c>
      <c r="C227" s="56">
        <f>enrollextractws!G225</f>
        <v>71.819999999999993</v>
      </c>
      <c r="D227" s="57">
        <f>table34Bws!D223</f>
        <v>5</v>
      </c>
      <c r="E227" s="58">
        <f t="shared" si="18"/>
        <v>14.363999999999999</v>
      </c>
      <c r="F227" s="59">
        <f t="shared" si="19"/>
        <v>69.61849067112226</v>
      </c>
      <c r="G227" s="57">
        <f>table36Bws!D223</f>
        <v>0.37</v>
      </c>
      <c r="H227" s="58">
        <f t="shared" si="20"/>
        <v>194.1081081081081</v>
      </c>
      <c r="I227" s="60">
        <f t="shared" si="21"/>
        <v>5.1517683096630469</v>
      </c>
      <c r="J227" s="57">
        <f>table38Bws!D223</f>
        <v>2.67</v>
      </c>
      <c r="K227" s="58">
        <f t="shared" si="22"/>
        <v>26.898876404494381</v>
      </c>
      <c r="L227" s="59">
        <f t="shared" si="23"/>
        <v>37.176274018379289</v>
      </c>
    </row>
    <row r="228" spans="1:12" ht="12" customHeight="1" x14ac:dyDescent="0.3">
      <c r="A228" s="61">
        <v>30031</v>
      </c>
      <c r="B228" s="62" t="s">
        <v>315</v>
      </c>
      <c r="C228" s="56">
        <f>enrollextractws!G226</f>
        <v>53.802</v>
      </c>
      <c r="D228" s="57">
        <f>table34Bws!D224</f>
        <v>10.1</v>
      </c>
      <c r="E228" s="58">
        <f t="shared" si="18"/>
        <v>5.3269306930693068</v>
      </c>
      <c r="F228" s="59">
        <f t="shared" si="19"/>
        <v>187.72536336939146</v>
      </c>
      <c r="G228" s="57">
        <f>table36Bws!D224</f>
        <v>1</v>
      </c>
      <c r="H228" s="58">
        <f t="shared" si="20"/>
        <v>53.802</v>
      </c>
      <c r="I228" s="60">
        <f t="shared" si="21"/>
        <v>18.58666964053381</v>
      </c>
      <c r="J228" s="57">
        <f>table38Bws!D224</f>
        <v>4.97</v>
      </c>
      <c r="K228" s="58">
        <f t="shared" si="22"/>
        <v>10.825352112676057</v>
      </c>
      <c r="L228" s="59">
        <f t="shared" si="23"/>
        <v>92.375748113453028</v>
      </c>
    </row>
    <row r="229" spans="1:12" ht="12" customHeight="1" x14ac:dyDescent="0.3">
      <c r="A229" s="61">
        <v>30303</v>
      </c>
      <c r="B229" s="62" t="s">
        <v>316</v>
      </c>
      <c r="C229" s="56">
        <f>enrollextractws!G227</f>
        <v>649.39400000000012</v>
      </c>
      <c r="D229" s="57">
        <f>table34Bws!D225</f>
        <v>35.950000000000003</v>
      </c>
      <c r="E229" s="58">
        <f t="shared" si="18"/>
        <v>18.063810848400557</v>
      </c>
      <c r="F229" s="59">
        <f t="shared" si="19"/>
        <v>55.359304212850745</v>
      </c>
      <c r="G229" s="57">
        <f>table36Bws!D225</f>
        <v>2.4500000000000002</v>
      </c>
      <c r="H229" s="58">
        <f t="shared" si="20"/>
        <v>265.0587755102041</v>
      </c>
      <c r="I229" s="60">
        <f t="shared" si="21"/>
        <v>3.7727481313347515</v>
      </c>
      <c r="J229" s="57">
        <f>table38Bws!D225</f>
        <v>29.33</v>
      </c>
      <c r="K229" s="58">
        <f t="shared" si="22"/>
        <v>22.140947834981255</v>
      </c>
      <c r="L229" s="59">
        <f t="shared" si="23"/>
        <v>45.165184772264588</v>
      </c>
    </row>
    <row r="230" spans="1:12" ht="12" customHeight="1" x14ac:dyDescent="0.3">
      <c r="A230" s="61">
        <v>31002</v>
      </c>
      <c r="B230" s="62" t="s">
        <v>317</v>
      </c>
      <c r="C230" s="56">
        <f>enrollextractws!G228</f>
        <v>19523.357999999997</v>
      </c>
      <c r="D230" s="57">
        <f>table34Bws!D226</f>
        <v>1312.96</v>
      </c>
      <c r="E230" s="58">
        <f t="shared" si="18"/>
        <v>14.869727942968556</v>
      </c>
      <c r="F230" s="59">
        <f t="shared" si="19"/>
        <v>67.250726027766348</v>
      </c>
      <c r="G230" s="57">
        <f>table36Bws!D226</f>
        <v>81.5</v>
      </c>
      <c r="H230" s="58">
        <f t="shared" si="20"/>
        <v>239.55040490797541</v>
      </c>
      <c r="I230" s="60">
        <f t="shared" si="21"/>
        <v>4.1744867865456348</v>
      </c>
      <c r="J230" s="57">
        <f>table38Bws!D226</f>
        <v>796.15</v>
      </c>
      <c r="K230" s="58">
        <f t="shared" si="22"/>
        <v>24.522210638698734</v>
      </c>
      <c r="L230" s="59">
        <f t="shared" si="23"/>
        <v>40.77935773139027</v>
      </c>
    </row>
    <row r="231" spans="1:12" ht="12" customHeight="1" x14ac:dyDescent="0.3">
      <c r="A231" s="61">
        <v>31004</v>
      </c>
      <c r="B231" s="62" t="s">
        <v>318</v>
      </c>
      <c r="C231" s="56">
        <f>enrollextractws!G229</f>
        <v>9635.5839999999989</v>
      </c>
      <c r="D231" s="57">
        <f>table34Bws!D227</f>
        <v>561.47</v>
      </c>
      <c r="E231" s="58">
        <f t="shared" si="18"/>
        <v>17.161351452437348</v>
      </c>
      <c r="F231" s="59">
        <f t="shared" si="19"/>
        <v>58.270469127766418</v>
      </c>
      <c r="G231" s="57">
        <f>table36Bws!D227</f>
        <v>40.630000000000003</v>
      </c>
      <c r="H231" s="58">
        <f t="shared" si="20"/>
        <v>237.15441791779469</v>
      </c>
      <c r="I231" s="60">
        <f t="shared" si="21"/>
        <v>4.2166619065331181</v>
      </c>
      <c r="J231" s="57">
        <f>table38Bws!D227</f>
        <v>334.11</v>
      </c>
      <c r="K231" s="58">
        <f t="shared" si="22"/>
        <v>28.839555834904669</v>
      </c>
      <c r="L231" s="59">
        <f t="shared" si="23"/>
        <v>34.674597824065472</v>
      </c>
    </row>
    <row r="232" spans="1:12" ht="12" customHeight="1" x14ac:dyDescent="0.3">
      <c r="A232" s="61">
        <v>31006</v>
      </c>
      <c r="B232" s="62" t="s">
        <v>319</v>
      </c>
      <c r="C232" s="56">
        <f>enrollextractws!G230</f>
        <v>14410.576000000001</v>
      </c>
      <c r="D232" s="57">
        <f>table34Bws!D228</f>
        <v>1037.6400000000001</v>
      </c>
      <c r="E232" s="58">
        <f t="shared" si="18"/>
        <v>13.887837785744575</v>
      </c>
      <c r="F232" s="59">
        <f t="shared" si="19"/>
        <v>72.005449331102383</v>
      </c>
      <c r="G232" s="57">
        <f>table36Bws!D228</f>
        <v>48.51</v>
      </c>
      <c r="H232" s="58">
        <f t="shared" si="20"/>
        <v>297.06402803545666</v>
      </c>
      <c r="I232" s="60">
        <f t="shared" si="21"/>
        <v>3.3662776560770364</v>
      </c>
      <c r="J232" s="57">
        <f>table38Bws!D228</f>
        <v>595.98</v>
      </c>
      <c r="K232" s="58">
        <f t="shared" si="22"/>
        <v>24.179630188932514</v>
      </c>
      <c r="L232" s="59">
        <f t="shared" si="23"/>
        <v>41.357125488946444</v>
      </c>
    </row>
    <row r="233" spans="1:12" ht="12" customHeight="1" x14ac:dyDescent="0.3">
      <c r="A233" s="61">
        <v>31015</v>
      </c>
      <c r="B233" s="62" t="s">
        <v>320</v>
      </c>
      <c r="C233" s="56">
        <f>enrollextractws!G231</f>
        <v>19327.357999999997</v>
      </c>
      <c r="D233" s="57">
        <f>table34Bws!D229</f>
        <v>1333.38</v>
      </c>
      <c r="E233" s="58">
        <f t="shared" si="18"/>
        <v>14.495011174608885</v>
      </c>
      <c r="F233" s="59">
        <f t="shared" si="19"/>
        <v>68.989253471685075</v>
      </c>
      <c r="G233" s="57">
        <f>table36Bws!D229</f>
        <v>65.849999999999994</v>
      </c>
      <c r="H233" s="58">
        <f t="shared" si="20"/>
        <v>293.50581624905084</v>
      </c>
      <c r="I233" s="60">
        <f t="shared" si="21"/>
        <v>3.4070875077700742</v>
      </c>
      <c r="J233" s="57">
        <f>table38Bws!D229</f>
        <v>811.16</v>
      </c>
      <c r="K233" s="58">
        <f t="shared" si="22"/>
        <v>23.826813452339856</v>
      </c>
      <c r="L233" s="59">
        <f t="shared" si="23"/>
        <v>41.969523201256997</v>
      </c>
    </row>
    <row r="234" spans="1:12" ht="12" customHeight="1" x14ac:dyDescent="0.3">
      <c r="A234" s="61">
        <v>31016</v>
      </c>
      <c r="B234" s="62" t="s">
        <v>321</v>
      </c>
      <c r="C234" s="56">
        <f>enrollextractws!G232</f>
        <v>5410.3660000000009</v>
      </c>
      <c r="D234" s="57">
        <f>table34Bws!D230</f>
        <v>332.64</v>
      </c>
      <c r="E234" s="58">
        <f t="shared" si="18"/>
        <v>16.264929052429057</v>
      </c>
      <c r="F234" s="59">
        <f t="shared" si="19"/>
        <v>61.481977374543597</v>
      </c>
      <c r="G234" s="57">
        <f>table36Bws!D230</f>
        <v>26</v>
      </c>
      <c r="H234" s="58">
        <f t="shared" si="20"/>
        <v>208.09100000000004</v>
      </c>
      <c r="I234" s="60">
        <f t="shared" si="21"/>
        <v>4.8055898621276265</v>
      </c>
      <c r="J234" s="57">
        <f>table38Bws!D230</f>
        <v>222.29</v>
      </c>
      <c r="K234" s="58">
        <f t="shared" si="22"/>
        <v>24.339223536821276</v>
      </c>
      <c r="L234" s="59">
        <f t="shared" si="23"/>
        <v>41.085945017398075</v>
      </c>
    </row>
    <row r="235" spans="1:12" ht="12" customHeight="1" x14ac:dyDescent="0.3">
      <c r="A235" s="61">
        <v>31025</v>
      </c>
      <c r="B235" s="62" t="s">
        <v>322</v>
      </c>
      <c r="C235" s="56">
        <f>enrollextractws!G233</f>
        <v>8942.5700000000033</v>
      </c>
      <c r="D235" s="57">
        <f>table34Bws!D231</f>
        <v>613.41</v>
      </c>
      <c r="E235" s="58">
        <f t="shared" si="18"/>
        <v>14.578454867054667</v>
      </c>
      <c r="F235" s="59">
        <f t="shared" si="19"/>
        <v>68.594374995107628</v>
      </c>
      <c r="G235" s="57">
        <f>table36Bws!D231</f>
        <v>36.69</v>
      </c>
      <c r="H235" s="58">
        <f t="shared" si="20"/>
        <v>243.73316980103581</v>
      </c>
      <c r="I235" s="60">
        <f t="shared" si="21"/>
        <v>4.1028473917453239</v>
      </c>
      <c r="J235" s="57">
        <f>table38Bws!D231</f>
        <v>392.4</v>
      </c>
      <c r="K235" s="58">
        <f t="shared" si="22"/>
        <v>22.789424057084616</v>
      </c>
      <c r="L235" s="59">
        <f t="shared" si="23"/>
        <v>43.880003175820804</v>
      </c>
    </row>
    <row r="236" spans="1:12" ht="12" customHeight="1" x14ac:dyDescent="0.3">
      <c r="A236" s="61">
        <v>31063</v>
      </c>
      <c r="B236" s="62" t="s">
        <v>323</v>
      </c>
      <c r="C236" s="56">
        <f>enrollextractws!G234</f>
        <v>26.679999999999996</v>
      </c>
      <c r="D236" s="57">
        <f>table34Bws!D232</f>
        <v>2.5</v>
      </c>
      <c r="E236" s="58">
        <f t="shared" si="18"/>
        <v>10.671999999999999</v>
      </c>
      <c r="F236" s="59">
        <f t="shared" si="19"/>
        <v>93.70314842578712</v>
      </c>
      <c r="G236" s="57">
        <f>table36Bws!D232</f>
        <v>0.57999999999999996</v>
      </c>
      <c r="H236" s="58">
        <f t="shared" si="20"/>
        <v>46</v>
      </c>
      <c r="I236" s="60">
        <f t="shared" si="21"/>
        <v>21.739130434782613</v>
      </c>
      <c r="J236" s="57">
        <f>table38Bws!D232</f>
        <v>3.34</v>
      </c>
      <c r="K236" s="58">
        <f t="shared" si="22"/>
        <v>7.9880239520958076</v>
      </c>
      <c r="L236" s="59">
        <f t="shared" si="23"/>
        <v>125.18740629685161</v>
      </c>
    </row>
    <row r="237" spans="1:12" ht="12" customHeight="1" x14ac:dyDescent="0.3">
      <c r="A237" s="61">
        <v>31103</v>
      </c>
      <c r="B237" s="62" t="s">
        <v>324</v>
      </c>
      <c r="C237" s="56">
        <f>enrollextractws!G235</f>
        <v>5468.49</v>
      </c>
      <c r="D237" s="57">
        <f>table34Bws!D233</f>
        <v>360.08</v>
      </c>
      <c r="E237" s="58">
        <f t="shared" si="18"/>
        <v>15.186875138858031</v>
      </c>
      <c r="F237" s="59">
        <f t="shared" si="19"/>
        <v>65.84633052268542</v>
      </c>
      <c r="G237" s="57">
        <f>table36Bws!D233</f>
        <v>26.72</v>
      </c>
      <c r="H237" s="58">
        <f t="shared" si="20"/>
        <v>204.65905688622755</v>
      </c>
      <c r="I237" s="60">
        <f t="shared" si="21"/>
        <v>4.8861751598704579</v>
      </c>
      <c r="J237" s="57">
        <f>table38Bws!D233</f>
        <v>246.93</v>
      </c>
      <c r="K237" s="58">
        <f t="shared" si="22"/>
        <v>22.145911796865509</v>
      </c>
      <c r="L237" s="59">
        <f t="shared" si="23"/>
        <v>45.155061086332793</v>
      </c>
    </row>
    <row r="238" spans="1:12" ht="12" customHeight="1" x14ac:dyDescent="0.3">
      <c r="A238" s="61">
        <v>31201</v>
      </c>
      <c r="B238" s="62" t="s">
        <v>325</v>
      </c>
      <c r="C238" s="56">
        <f>enrollextractws!G236</f>
        <v>9428.5939999999991</v>
      </c>
      <c r="D238" s="57">
        <f>table34Bws!D234</f>
        <v>602.15</v>
      </c>
      <c r="E238" s="58">
        <f t="shared" si="18"/>
        <v>15.658214730548865</v>
      </c>
      <c r="F238" s="59">
        <f t="shared" si="19"/>
        <v>63.864241052271424</v>
      </c>
      <c r="G238" s="57">
        <f>table36Bws!D234</f>
        <v>46.6</v>
      </c>
      <c r="H238" s="58">
        <f t="shared" si="20"/>
        <v>202.33034334763946</v>
      </c>
      <c r="I238" s="60">
        <f t="shared" si="21"/>
        <v>4.9424124105884726</v>
      </c>
      <c r="J238" s="57">
        <f>table38Bws!D234</f>
        <v>343.38</v>
      </c>
      <c r="K238" s="58">
        <f t="shared" si="22"/>
        <v>27.458192090395478</v>
      </c>
      <c r="L238" s="59">
        <f t="shared" si="23"/>
        <v>36.419003724203208</v>
      </c>
    </row>
    <row r="239" spans="1:12" ht="12" customHeight="1" x14ac:dyDescent="0.3">
      <c r="A239" s="61">
        <v>31306</v>
      </c>
      <c r="B239" s="62" t="s">
        <v>326</v>
      </c>
      <c r="C239" s="56">
        <f>enrollextractws!G237</f>
        <v>2630.3420000000001</v>
      </c>
      <c r="D239" s="57">
        <f>table34Bws!D235</f>
        <v>165.78</v>
      </c>
      <c r="E239" s="58">
        <f t="shared" si="18"/>
        <v>15.866461575582097</v>
      </c>
      <c r="F239" s="59">
        <f t="shared" si="19"/>
        <v>63.026024752674743</v>
      </c>
      <c r="G239" s="57">
        <f>table36Bws!D235</f>
        <v>17</v>
      </c>
      <c r="H239" s="58">
        <f t="shared" si="20"/>
        <v>154.726</v>
      </c>
      <c r="I239" s="60">
        <f t="shared" si="21"/>
        <v>6.46303788632809</v>
      </c>
      <c r="J239" s="57">
        <f>table38Bws!D235</f>
        <v>124.65</v>
      </c>
      <c r="K239" s="58">
        <f t="shared" si="22"/>
        <v>21.101821099077416</v>
      </c>
      <c r="L239" s="59">
        <f t="shared" si="23"/>
        <v>47.389274854752728</v>
      </c>
    </row>
    <row r="240" spans="1:12" ht="12" customHeight="1" x14ac:dyDescent="0.3">
      <c r="A240" s="61">
        <v>31311</v>
      </c>
      <c r="B240" s="62" t="s">
        <v>327</v>
      </c>
      <c r="C240" s="56">
        <f>enrollextractws!G238</f>
        <v>2060.5099999999998</v>
      </c>
      <c r="D240" s="57">
        <f>table34Bws!D236</f>
        <v>136.41999999999999</v>
      </c>
      <c r="E240" s="58">
        <f t="shared" si="18"/>
        <v>15.104163612373553</v>
      </c>
      <c r="F240" s="59">
        <f t="shared" si="19"/>
        <v>66.206909939772203</v>
      </c>
      <c r="G240" s="57">
        <f>table36Bws!D236</f>
        <v>11.6</v>
      </c>
      <c r="H240" s="58">
        <f t="shared" si="20"/>
        <v>177.63017241379308</v>
      </c>
      <c r="I240" s="60">
        <f t="shared" si="21"/>
        <v>5.6296742068711154</v>
      </c>
      <c r="J240" s="57">
        <f>table38Bws!D236</f>
        <v>101.05</v>
      </c>
      <c r="K240" s="58">
        <f t="shared" si="22"/>
        <v>20.390994557149924</v>
      </c>
      <c r="L240" s="59">
        <f t="shared" si="23"/>
        <v>49.041256776235009</v>
      </c>
    </row>
    <row r="241" spans="1:12" ht="12" customHeight="1" x14ac:dyDescent="0.3">
      <c r="A241" s="61">
        <v>31330</v>
      </c>
      <c r="B241" s="62" t="s">
        <v>328</v>
      </c>
      <c r="C241" s="56">
        <f>enrollextractws!G239</f>
        <v>428.88399999999996</v>
      </c>
      <c r="D241" s="57">
        <f>table34Bws!D237</f>
        <v>29</v>
      </c>
      <c r="E241" s="58">
        <f t="shared" si="18"/>
        <v>14.78910344827586</v>
      </c>
      <c r="F241" s="59">
        <f t="shared" si="19"/>
        <v>67.617351078613339</v>
      </c>
      <c r="G241" s="57">
        <f>table36Bws!D237</f>
        <v>2</v>
      </c>
      <c r="H241" s="58">
        <f t="shared" si="20"/>
        <v>214.44199999999998</v>
      </c>
      <c r="I241" s="60">
        <f t="shared" si="21"/>
        <v>4.6632655916285062</v>
      </c>
      <c r="J241" s="57">
        <f>table38Bws!D237</f>
        <v>31.3</v>
      </c>
      <c r="K241" s="58">
        <f t="shared" si="22"/>
        <v>13.702364217252395</v>
      </c>
      <c r="L241" s="59">
        <f t="shared" si="23"/>
        <v>72.980106508986125</v>
      </c>
    </row>
    <row r="242" spans="1:12" ht="12" customHeight="1" x14ac:dyDescent="0.3">
      <c r="A242" s="61">
        <v>31332</v>
      </c>
      <c r="B242" s="62" t="s">
        <v>329</v>
      </c>
      <c r="C242" s="56">
        <f>enrollextractws!G240</f>
        <v>2151.8379999999997</v>
      </c>
      <c r="D242" s="57">
        <f>table34Bws!D238</f>
        <v>137.54</v>
      </c>
      <c r="E242" s="58">
        <f t="shared" si="18"/>
        <v>15.645179584120982</v>
      </c>
      <c r="F242" s="59">
        <f t="shared" si="19"/>
        <v>63.917451034882738</v>
      </c>
      <c r="G242" s="57">
        <f>table36Bws!D238</f>
        <v>10</v>
      </c>
      <c r="H242" s="58">
        <f t="shared" si="20"/>
        <v>215.18379999999996</v>
      </c>
      <c r="I242" s="60">
        <f t="shared" si="21"/>
        <v>4.6471899836325976</v>
      </c>
      <c r="J242" s="57">
        <f>table38Bws!D238</f>
        <v>100.56</v>
      </c>
      <c r="K242" s="58">
        <f t="shared" si="22"/>
        <v>21.398548130469369</v>
      </c>
      <c r="L242" s="59">
        <f t="shared" si="23"/>
        <v>46.732142475409404</v>
      </c>
    </row>
    <row r="243" spans="1:12" ht="12" customHeight="1" x14ac:dyDescent="0.3">
      <c r="A243" s="61">
        <v>31401</v>
      </c>
      <c r="B243" s="62" t="s">
        <v>78</v>
      </c>
      <c r="C243" s="56">
        <f>enrollextractws!G241</f>
        <v>4701.1120000000001</v>
      </c>
      <c r="D243" s="57">
        <f>table34Bws!D239</f>
        <v>290.95</v>
      </c>
      <c r="E243" s="58">
        <f t="shared" si="18"/>
        <v>16.157800309331503</v>
      </c>
      <c r="F243" s="59">
        <f t="shared" si="19"/>
        <v>61.88961250019144</v>
      </c>
      <c r="G243" s="57">
        <f>table36Bws!D239</f>
        <v>19</v>
      </c>
      <c r="H243" s="58">
        <f t="shared" si="20"/>
        <v>247.42694736842105</v>
      </c>
      <c r="I243" s="60">
        <f t="shared" si="21"/>
        <v>4.0415969668452911</v>
      </c>
      <c r="J243" s="57">
        <f>table38Bws!D239</f>
        <v>209.15</v>
      </c>
      <c r="K243" s="58">
        <f t="shared" si="22"/>
        <v>22.477226870666986</v>
      </c>
      <c r="L243" s="59">
        <f t="shared" si="23"/>
        <v>44.489473979773301</v>
      </c>
    </row>
    <row r="244" spans="1:12" ht="12" customHeight="1" x14ac:dyDescent="0.3">
      <c r="A244" s="61">
        <v>32081</v>
      </c>
      <c r="B244" s="62" t="s">
        <v>330</v>
      </c>
      <c r="C244" s="56">
        <f>enrollextractws!G242</f>
        <v>28053.302000000003</v>
      </c>
      <c r="D244" s="57">
        <f>table34Bws!D240</f>
        <v>2228.9899999999998</v>
      </c>
      <c r="E244" s="58">
        <f t="shared" si="18"/>
        <v>12.585656283787728</v>
      </c>
      <c r="F244" s="59">
        <f t="shared" si="19"/>
        <v>79.455530760692611</v>
      </c>
      <c r="G244" s="57">
        <f>table36Bws!D240</f>
        <v>142.56</v>
      </c>
      <c r="H244" s="58">
        <f t="shared" si="20"/>
        <v>196.78242143658812</v>
      </c>
      <c r="I244" s="60">
        <f t="shared" si="21"/>
        <v>5.0817547253439175</v>
      </c>
      <c r="J244" s="57">
        <f>table38Bws!D240</f>
        <v>1177.52</v>
      </c>
      <c r="K244" s="58">
        <f t="shared" si="22"/>
        <v>23.824055642367011</v>
      </c>
      <c r="L244" s="59">
        <f t="shared" si="23"/>
        <v>41.974381482793</v>
      </c>
    </row>
    <row r="245" spans="1:12" ht="12" customHeight="1" x14ac:dyDescent="0.3">
      <c r="A245" s="61">
        <v>32123</v>
      </c>
      <c r="B245" s="62" t="s">
        <v>331</v>
      </c>
      <c r="C245" s="56">
        <f>enrollextractws!G243</f>
        <v>88.6</v>
      </c>
      <c r="D245" s="57">
        <f>table34Bws!D241</f>
        <v>7.2</v>
      </c>
      <c r="E245" s="58">
        <f t="shared" si="18"/>
        <v>12.305555555555554</v>
      </c>
      <c r="F245" s="59">
        <f t="shared" si="19"/>
        <v>81.264108352144476</v>
      </c>
      <c r="G245" s="57">
        <f>table36Bws!D241</f>
        <v>1</v>
      </c>
      <c r="H245" s="58">
        <f t="shared" si="20"/>
        <v>88.6</v>
      </c>
      <c r="I245" s="60">
        <f t="shared" si="21"/>
        <v>11.286681715575622</v>
      </c>
      <c r="J245" s="57">
        <f>table38Bws!D241</f>
        <v>2.4</v>
      </c>
      <c r="K245" s="58">
        <f t="shared" si="22"/>
        <v>36.916666666666664</v>
      </c>
      <c r="L245" s="59">
        <f t="shared" si="23"/>
        <v>27.088036117381488</v>
      </c>
    </row>
    <row r="246" spans="1:12" ht="12" customHeight="1" x14ac:dyDescent="0.3">
      <c r="A246" s="61">
        <v>32312</v>
      </c>
      <c r="B246" s="62" t="s">
        <v>332</v>
      </c>
      <c r="C246" s="56">
        <f>enrollextractws!G244</f>
        <v>36.799999999999997</v>
      </c>
      <c r="D246" s="57">
        <f>table34Bws!D242</f>
        <v>4</v>
      </c>
      <c r="E246" s="58">
        <f t="shared" si="18"/>
        <v>9.1999999999999993</v>
      </c>
      <c r="F246" s="59">
        <f t="shared" si="19"/>
        <v>108.69565217391306</v>
      </c>
      <c r="G246" s="57">
        <f>table36Bws!D242</f>
        <v>1</v>
      </c>
      <c r="H246" s="58">
        <f t="shared" si="20"/>
        <v>36.799999999999997</v>
      </c>
      <c r="I246" s="60">
        <f t="shared" si="21"/>
        <v>27.173913043478265</v>
      </c>
      <c r="J246" s="57">
        <f>table38Bws!D242</f>
        <v>2</v>
      </c>
      <c r="K246" s="58">
        <f t="shared" si="22"/>
        <v>18.399999999999999</v>
      </c>
      <c r="L246" s="59">
        <f t="shared" si="23"/>
        <v>54.34782608695653</v>
      </c>
    </row>
    <row r="247" spans="1:12" ht="12" customHeight="1" x14ac:dyDescent="0.3">
      <c r="A247" s="61">
        <v>32325</v>
      </c>
      <c r="B247" s="62" t="s">
        <v>333</v>
      </c>
      <c r="C247" s="56">
        <f>enrollextractws!G245</f>
        <v>1371.2280000000001</v>
      </c>
      <c r="D247" s="57">
        <f>table34Bws!D243</f>
        <v>96.18</v>
      </c>
      <c r="E247" s="58">
        <f t="shared" si="18"/>
        <v>14.256893325015595</v>
      </c>
      <c r="F247" s="59">
        <f t="shared" si="19"/>
        <v>70.141508195573607</v>
      </c>
      <c r="G247" s="57">
        <f>table36Bws!D243</f>
        <v>9</v>
      </c>
      <c r="H247" s="58">
        <f t="shared" si="20"/>
        <v>152.35866666666666</v>
      </c>
      <c r="I247" s="60">
        <f t="shared" si="21"/>
        <v>6.5634599060112535</v>
      </c>
      <c r="J247" s="57">
        <f>table38Bws!D243</f>
        <v>47.2</v>
      </c>
      <c r="K247" s="58">
        <f t="shared" si="22"/>
        <v>29.051440677966102</v>
      </c>
      <c r="L247" s="59">
        <f t="shared" si="23"/>
        <v>34.42170084041458</v>
      </c>
    </row>
    <row r="248" spans="1:12" ht="12" customHeight="1" x14ac:dyDescent="0.3">
      <c r="A248" s="61">
        <v>32326</v>
      </c>
      <c r="B248" s="62" t="s">
        <v>334</v>
      </c>
      <c r="C248" s="56">
        <f>enrollextractws!G246</f>
        <v>1683.8500000000001</v>
      </c>
      <c r="D248" s="57">
        <f>table34Bws!D244</f>
        <v>126.07</v>
      </c>
      <c r="E248" s="58">
        <f t="shared" si="18"/>
        <v>13.356468628539702</v>
      </c>
      <c r="F248" s="59">
        <f t="shared" si="19"/>
        <v>74.870089378507572</v>
      </c>
      <c r="G248" s="57">
        <f>table36Bws!D244</f>
        <v>11</v>
      </c>
      <c r="H248" s="58">
        <f t="shared" si="20"/>
        <v>153.07727272727274</v>
      </c>
      <c r="I248" s="60">
        <f t="shared" si="21"/>
        <v>6.5326483950470635</v>
      </c>
      <c r="J248" s="57">
        <f>table38Bws!D244</f>
        <v>77.92</v>
      </c>
      <c r="K248" s="58">
        <f t="shared" si="22"/>
        <v>21.609984599589325</v>
      </c>
      <c r="L248" s="59">
        <f t="shared" si="23"/>
        <v>46.27490572200611</v>
      </c>
    </row>
    <row r="249" spans="1:12" ht="12" customHeight="1" x14ac:dyDescent="0.3">
      <c r="A249" s="61">
        <v>32354</v>
      </c>
      <c r="B249" s="62" t="s">
        <v>335</v>
      </c>
      <c r="C249" s="56">
        <f>enrollextractws!G247</f>
        <v>9916.0020000000004</v>
      </c>
      <c r="D249" s="57">
        <f>table34Bws!D245</f>
        <v>672.98</v>
      </c>
      <c r="E249" s="58">
        <f t="shared" si="18"/>
        <v>14.734467591904663</v>
      </c>
      <c r="F249" s="59">
        <f t="shared" si="19"/>
        <v>67.868078283969695</v>
      </c>
      <c r="G249" s="57">
        <f>table36Bws!D245</f>
        <v>41</v>
      </c>
      <c r="H249" s="58">
        <f t="shared" si="20"/>
        <v>241.85370731707317</v>
      </c>
      <c r="I249" s="60">
        <f t="shared" si="21"/>
        <v>4.1347309127206708</v>
      </c>
      <c r="J249" s="57">
        <f>table38Bws!D245</f>
        <v>410.7</v>
      </c>
      <c r="K249" s="58">
        <f t="shared" si="22"/>
        <v>24.144149013878746</v>
      </c>
      <c r="L249" s="59">
        <f t="shared" si="23"/>
        <v>41.417902094009257</v>
      </c>
    </row>
    <row r="250" spans="1:12" ht="12" customHeight="1" x14ac:dyDescent="0.3">
      <c r="A250" s="61">
        <v>32356</v>
      </c>
      <c r="B250" s="62" t="s">
        <v>336</v>
      </c>
      <c r="C250" s="56">
        <f>enrollextractws!G248</f>
        <v>14007.642000000002</v>
      </c>
      <c r="D250" s="57">
        <f>table34Bws!D246</f>
        <v>1008.76</v>
      </c>
      <c r="E250" s="58">
        <f t="shared" si="18"/>
        <v>13.886000634442288</v>
      </c>
      <c r="F250" s="59">
        <f t="shared" si="19"/>
        <v>72.014975825338766</v>
      </c>
      <c r="G250" s="57">
        <f>table36Bws!D246</f>
        <v>66</v>
      </c>
      <c r="H250" s="58">
        <f t="shared" si="20"/>
        <v>212.23700000000002</v>
      </c>
      <c r="I250" s="60">
        <f t="shared" si="21"/>
        <v>4.7117137916574388</v>
      </c>
      <c r="J250" s="57">
        <f>table38Bws!D246</f>
        <v>622.57000000000005</v>
      </c>
      <c r="K250" s="58">
        <f t="shared" si="22"/>
        <v>22.499706057150203</v>
      </c>
      <c r="L250" s="59">
        <f t="shared" si="23"/>
        <v>44.44502507988139</v>
      </c>
    </row>
    <row r="251" spans="1:12" ht="12" customHeight="1" x14ac:dyDescent="0.3">
      <c r="A251" s="61">
        <v>32358</v>
      </c>
      <c r="B251" s="62" t="s">
        <v>337</v>
      </c>
      <c r="C251" s="56">
        <f>enrollextractws!G249</f>
        <v>850.93</v>
      </c>
      <c r="D251" s="57">
        <f>table34Bws!D247</f>
        <v>58.27</v>
      </c>
      <c r="E251" s="58">
        <f t="shared" si="18"/>
        <v>14.603226360048051</v>
      </c>
      <c r="F251" s="59">
        <f t="shared" si="19"/>
        <v>68.478018168356982</v>
      </c>
      <c r="G251" s="57">
        <f>table36Bws!D247</f>
        <v>6.5</v>
      </c>
      <c r="H251" s="58">
        <f t="shared" si="20"/>
        <v>130.91230769230768</v>
      </c>
      <c r="I251" s="60">
        <f t="shared" si="21"/>
        <v>7.6387011857614615</v>
      </c>
      <c r="J251" s="57">
        <f>table38Bws!D247</f>
        <v>37.549999999999997</v>
      </c>
      <c r="K251" s="58">
        <f t="shared" si="22"/>
        <v>22.661251664447406</v>
      </c>
      <c r="L251" s="59">
        <f t="shared" si="23"/>
        <v>44.128189157745048</v>
      </c>
    </row>
    <row r="252" spans="1:12" ht="12" customHeight="1" x14ac:dyDescent="0.3">
      <c r="A252" s="61">
        <v>32360</v>
      </c>
      <c r="B252" s="62" t="s">
        <v>338</v>
      </c>
      <c r="C252" s="56">
        <f>enrollextractws!G250</f>
        <v>5281.6039999999994</v>
      </c>
      <c r="D252" s="57">
        <f>table34Bws!D248</f>
        <v>387.58</v>
      </c>
      <c r="E252" s="58">
        <f t="shared" si="18"/>
        <v>13.627132462975384</v>
      </c>
      <c r="F252" s="59">
        <f t="shared" si="19"/>
        <v>73.38301016130707</v>
      </c>
      <c r="G252" s="57">
        <f>table36Bws!D248</f>
        <v>29.75</v>
      </c>
      <c r="H252" s="58">
        <f t="shared" si="20"/>
        <v>177.53290756302519</v>
      </c>
      <c r="I252" s="60">
        <f t="shared" si="21"/>
        <v>5.6327585332031713</v>
      </c>
      <c r="J252" s="57">
        <f>table38Bws!D248</f>
        <v>249.69</v>
      </c>
      <c r="K252" s="58">
        <f t="shared" si="22"/>
        <v>21.152645280147379</v>
      </c>
      <c r="L252" s="59">
        <f t="shared" si="23"/>
        <v>47.27541103043697</v>
      </c>
    </row>
    <row r="253" spans="1:12" ht="12" customHeight="1" x14ac:dyDescent="0.3">
      <c r="A253" s="61">
        <v>32361</v>
      </c>
      <c r="B253" s="62" t="s">
        <v>79</v>
      </c>
      <c r="C253" s="56">
        <f>enrollextractws!G251</f>
        <v>3263.8919999999998</v>
      </c>
      <c r="D253" s="57">
        <f>table34Bws!D249</f>
        <v>251.08</v>
      </c>
      <c r="E253" s="58">
        <f t="shared" si="18"/>
        <v>12.99941054643938</v>
      </c>
      <c r="F253" s="59">
        <f t="shared" si="19"/>
        <v>76.92656497212532</v>
      </c>
      <c r="G253" s="57">
        <f>table36Bws!D249</f>
        <v>18</v>
      </c>
      <c r="H253" s="58">
        <f t="shared" si="20"/>
        <v>181.32733333333331</v>
      </c>
      <c r="I253" s="60">
        <f t="shared" si="21"/>
        <v>5.5148883602766272</v>
      </c>
      <c r="J253" s="57">
        <f>table38Bws!D249</f>
        <v>182.51</v>
      </c>
      <c r="K253" s="58">
        <f t="shared" si="22"/>
        <v>17.883359815900498</v>
      </c>
      <c r="L253" s="59">
        <f t="shared" si="23"/>
        <v>55.917904146338174</v>
      </c>
    </row>
    <row r="254" spans="1:12" ht="12" customHeight="1" x14ac:dyDescent="0.3">
      <c r="A254" s="61">
        <v>32362</v>
      </c>
      <c r="B254" s="62" t="s">
        <v>339</v>
      </c>
      <c r="C254" s="56">
        <f>enrollextractws!G252</f>
        <v>593.53600000000006</v>
      </c>
      <c r="D254" s="57">
        <f>table34Bws!D250</f>
        <v>40.86</v>
      </c>
      <c r="E254" s="58">
        <f t="shared" si="18"/>
        <v>14.526089084679395</v>
      </c>
      <c r="F254" s="59">
        <f t="shared" si="19"/>
        <v>68.841654086693978</v>
      </c>
      <c r="G254" s="57">
        <f>table36Bws!D250</f>
        <v>4</v>
      </c>
      <c r="H254" s="58">
        <f t="shared" si="20"/>
        <v>148.38400000000001</v>
      </c>
      <c r="I254" s="60">
        <f t="shared" si="21"/>
        <v>6.7392710804399396</v>
      </c>
      <c r="J254" s="57">
        <f>table38Bws!D250</f>
        <v>25.63</v>
      </c>
      <c r="K254" s="58">
        <f t="shared" si="22"/>
        <v>23.157861880608664</v>
      </c>
      <c r="L254" s="59">
        <f t="shared" si="23"/>
        <v>43.181879447918909</v>
      </c>
    </row>
    <row r="255" spans="1:12" ht="12" customHeight="1" x14ac:dyDescent="0.3">
      <c r="A255" s="61">
        <v>32363</v>
      </c>
      <c r="B255" s="62" t="s">
        <v>53</v>
      </c>
      <c r="C255" s="56">
        <f>enrollextractws!G253</f>
        <v>3242.16</v>
      </c>
      <c r="D255" s="57">
        <f>table34Bws!D251</f>
        <v>232.79</v>
      </c>
      <c r="E255" s="58">
        <f t="shared" si="18"/>
        <v>13.927402379827312</v>
      </c>
      <c r="F255" s="59">
        <f t="shared" si="19"/>
        <v>71.800898166654335</v>
      </c>
      <c r="G255" s="57">
        <f>table36Bws!D251</f>
        <v>17.5</v>
      </c>
      <c r="H255" s="58">
        <f t="shared" si="20"/>
        <v>185.26628571428571</v>
      </c>
      <c r="I255" s="60">
        <f t="shared" si="21"/>
        <v>5.3976361438053644</v>
      </c>
      <c r="J255" s="57">
        <f>table38Bws!D251</f>
        <v>157.53</v>
      </c>
      <c r="K255" s="58">
        <f t="shared" si="22"/>
        <v>20.581222624262043</v>
      </c>
      <c r="L255" s="59">
        <f t="shared" si="23"/>
        <v>48.58797838478052</v>
      </c>
    </row>
    <row r="256" spans="1:12" ht="12" customHeight="1" x14ac:dyDescent="0.3">
      <c r="A256" s="61">
        <v>32414</v>
      </c>
      <c r="B256" s="62" t="s">
        <v>340</v>
      </c>
      <c r="C256" s="56">
        <f>enrollextractws!G254</f>
        <v>2570.5300000000002</v>
      </c>
      <c r="D256" s="57">
        <f>table34Bws!D252</f>
        <v>163.95</v>
      </c>
      <c r="E256" s="58">
        <f t="shared" si="18"/>
        <v>15.678743519365662</v>
      </c>
      <c r="F256" s="59">
        <f t="shared" si="19"/>
        <v>63.780621117045897</v>
      </c>
      <c r="G256" s="57">
        <f>table36Bws!D252</f>
        <v>14</v>
      </c>
      <c r="H256" s="58">
        <f t="shared" si="20"/>
        <v>183.60928571428573</v>
      </c>
      <c r="I256" s="60">
        <f t="shared" si="21"/>
        <v>5.4463476403698845</v>
      </c>
      <c r="J256" s="57">
        <f>table38Bws!D252</f>
        <v>103.32</v>
      </c>
      <c r="K256" s="58">
        <f t="shared" si="22"/>
        <v>24.879307007355791</v>
      </c>
      <c r="L256" s="59">
        <f t="shared" si="23"/>
        <v>40.19404558592975</v>
      </c>
    </row>
    <row r="257" spans="1:12" ht="12" customHeight="1" x14ac:dyDescent="0.3">
      <c r="A257" s="61">
        <v>32416</v>
      </c>
      <c r="B257" s="62" t="s">
        <v>341</v>
      </c>
      <c r="C257" s="56">
        <f>enrollextractws!G255</f>
        <v>1461.08</v>
      </c>
      <c r="D257" s="57">
        <f>table34Bws!D253</f>
        <v>98.57</v>
      </c>
      <c r="E257" s="58">
        <f t="shared" si="18"/>
        <v>14.822765547326773</v>
      </c>
      <c r="F257" s="59">
        <f t="shared" si="19"/>
        <v>67.463793905877836</v>
      </c>
      <c r="G257" s="57">
        <f>table36Bws!D253</f>
        <v>9.3000000000000007</v>
      </c>
      <c r="H257" s="58">
        <f t="shared" si="20"/>
        <v>157.10537634408601</v>
      </c>
      <c r="I257" s="60">
        <f t="shared" si="21"/>
        <v>6.3651545432146088</v>
      </c>
      <c r="J257" s="57">
        <f>table38Bws!D253</f>
        <v>61.2</v>
      </c>
      <c r="K257" s="58">
        <f t="shared" si="22"/>
        <v>23.873856209150325</v>
      </c>
      <c r="L257" s="59">
        <f t="shared" si="23"/>
        <v>41.886823445670331</v>
      </c>
    </row>
    <row r="258" spans="1:12" ht="12" customHeight="1" x14ac:dyDescent="0.3">
      <c r="A258" s="61" t="s">
        <v>618</v>
      </c>
      <c r="B258" s="62" t="s">
        <v>624</v>
      </c>
      <c r="C258" s="56">
        <f>enrollextractws!G256</f>
        <v>845.24</v>
      </c>
      <c r="D258" s="57">
        <f>table34Bws!D254</f>
        <v>62.99</v>
      </c>
      <c r="E258" s="58">
        <f t="shared" si="18"/>
        <v>13.418637879028417</v>
      </c>
      <c r="F258" s="59">
        <f t="shared" si="19"/>
        <v>74.523212342056695</v>
      </c>
      <c r="G258" s="57">
        <f>table36Bws!D254</f>
        <v>5.5</v>
      </c>
      <c r="H258" s="58">
        <f t="shared" si="20"/>
        <v>153.68</v>
      </c>
      <c r="I258" s="60">
        <f t="shared" si="21"/>
        <v>6.5070275897969809</v>
      </c>
      <c r="J258" s="57">
        <f>table38Bws!D254</f>
        <v>33.99</v>
      </c>
      <c r="K258" s="58">
        <f t="shared" si="22"/>
        <v>24.867313915857604</v>
      </c>
      <c r="L258" s="59">
        <f t="shared" si="23"/>
        <v>40.213430504945343</v>
      </c>
    </row>
    <row r="259" spans="1:12" ht="12" customHeight="1" x14ac:dyDescent="0.3">
      <c r="A259" s="61" t="s">
        <v>673</v>
      </c>
      <c r="B259" s="62" t="s">
        <v>674</v>
      </c>
      <c r="C259" s="56">
        <f>enrollextractws!G257</f>
        <v>23.4</v>
      </c>
      <c r="D259" s="57">
        <f>table34Bws!D255</f>
        <v>7</v>
      </c>
      <c r="E259" s="58">
        <f t="shared" si="18"/>
        <v>3.3428571428571425</v>
      </c>
      <c r="F259" s="59">
        <f t="shared" si="19"/>
        <v>299.14529914529913</v>
      </c>
      <c r="G259" s="57">
        <f>table36Bws!D255</f>
        <v>1</v>
      </c>
      <c r="H259" s="58">
        <f t="shared" si="20"/>
        <v>23.4</v>
      </c>
      <c r="I259" s="60">
        <f t="shared" si="21"/>
        <v>42.735042735042732</v>
      </c>
      <c r="J259" s="57">
        <f>table38Bws!D255</f>
        <v>4.9000000000000004</v>
      </c>
      <c r="K259" s="58">
        <f t="shared" si="22"/>
        <v>4.7755102040816322</v>
      </c>
      <c r="L259" s="59">
        <f t="shared" si="23"/>
        <v>209.40170940170944</v>
      </c>
    </row>
    <row r="260" spans="1:12" ht="12" customHeight="1" x14ac:dyDescent="0.3">
      <c r="A260" s="61" t="s">
        <v>619</v>
      </c>
      <c r="B260" s="62" t="s">
        <v>625</v>
      </c>
      <c r="C260" s="56">
        <f>enrollextractws!G258</f>
        <v>162.80200000000002</v>
      </c>
      <c r="D260" s="57">
        <f>table34Bws!D256</f>
        <v>14</v>
      </c>
      <c r="E260" s="58">
        <f t="shared" si="18"/>
        <v>11.628714285714286</v>
      </c>
      <c r="F260" s="59">
        <f t="shared" si="19"/>
        <v>85.994029557376436</v>
      </c>
      <c r="G260" s="57">
        <f>table36Bws!D256</f>
        <v>1</v>
      </c>
      <c r="H260" s="58">
        <f t="shared" si="20"/>
        <v>162.80200000000002</v>
      </c>
      <c r="I260" s="60">
        <f t="shared" si="21"/>
        <v>6.1424306826697457</v>
      </c>
      <c r="J260" s="57">
        <f>table38Bws!D256</f>
        <v>5.93</v>
      </c>
      <c r="K260" s="58">
        <f t="shared" si="22"/>
        <v>27.453962900505907</v>
      </c>
      <c r="L260" s="59">
        <f t="shared" si="23"/>
        <v>36.424613948231588</v>
      </c>
    </row>
    <row r="261" spans="1:12" ht="12" customHeight="1" x14ac:dyDescent="0.3">
      <c r="A261" s="61">
        <v>33030</v>
      </c>
      <c r="B261" s="62" t="s">
        <v>342</v>
      </c>
      <c r="C261" s="56">
        <f>enrollextractws!G259</f>
        <v>51.8</v>
      </c>
      <c r="D261" s="57">
        <f>table34Bws!D257</f>
        <v>4.4800000000000004</v>
      </c>
      <c r="E261" s="58">
        <f t="shared" si="18"/>
        <v>11.562499999999998</v>
      </c>
      <c r="F261" s="59">
        <f t="shared" si="19"/>
        <v>86.486486486486498</v>
      </c>
      <c r="G261" s="57">
        <f>table36Bws!D257</f>
        <v>1.52</v>
      </c>
      <c r="H261" s="58">
        <f t="shared" si="20"/>
        <v>34.078947368421048</v>
      </c>
      <c r="I261" s="60">
        <f t="shared" si="21"/>
        <v>29.343629343629345</v>
      </c>
      <c r="J261" s="57">
        <f>table38Bws!D257</f>
        <v>3.25</v>
      </c>
      <c r="K261" s="58">
        <f t="shared" si="22"/>
        <v>15.938461538461537</v>
      </c>
      <c r="L261" s="59">
        <f t="shared" si="23"/>
        <v>62.74131274131274</v>
      </c>
    </row>
    <row r="262" spans="1:12" ht="12" customHeight="1" x14ac:dyDescent="0.3">
      <c r="A262" s="61">
        <v>33036</v>
      </c>
      <c r="B262" s="62" t="s">
        <v>343</v>
      </c>
      <c r="C262" s="56">
        <f>enrollextractws!G260</f>
        <v>711.99799999999993</v>
      </c>
      <c r="D262" s="57">
        <f>table34Bws!D258</f>
        <v>51.48</v>
      </c>
      <c r="E262" s="58">
        <f t="shared" si="18"/>
        <v>13.83057498057498</v>
      </c>
      <c r="F262" s="59">
        <f t="shared" si="19"/>
        <v>72.303573886443502</v>
      </c>
      <c r="G262" s="57">
        <f>table36Bws!D258</f>
        <v>4.55</v>
      </c>
      <c r="H262" s="58">
        <f t="shared" si="20"/>
        <v>156.48307692307691</v>
      </c>
      <c r="I262" s="60">
        <f t="shared" si="21"/>
        <v>6.3904673889533408</v>
      </c>
      <c r="J262" s="57">
        <f>table38Bws!D258</f>
        <v>40.57</v>
      </c>
      <c r="K262" s="58">
        <f t="shared" si="22"/>
        <v>17.549864431846188</v>
      </c>
      <c r="L262" s="59">
        <f t="shared" si="23"/>
        <v>56.980497136227918</v>
      </c>
    </row>
    <row r="263" spans="1:12" ht="12" customHeight="1" x14ac:dyDescent="0.3">
      <c r="A263" s="61">
        <v>33049</v>
      </c>
      <c r="B263" s="62" t="s">
        <v>344</v>
      </c>
      <c r="C263" s="56">
        <f>enrollextractws!G261</f>
        <v>349.392</v>
      </c>
      <c r="D263" s="57">
        <f>table34Bws!D259</f>
        <v>39.799999999999997</v>
      </c>
      <c r="E263" s="58">
        <f t="shared" si="18"/>
        <v>8.7786934673366837</v>
      </c>
      <c r="F263" s="59">
        <f t="shared" si="19"/>
        <v>113.91216742226496</v>
      </c>
      <c r="G263" s="57">
        <f>table36Bws!D259</f>
        <v>5.69</v>
      </c>
      <c r="H263" s="58">
        <f t="shared" si="20"/>
        <v>61.404569420035145</v>
      </c>
      <c r="I263" s="60">
        <f t="shared" si="21"/>
        <v>16.285432980720795</v>
      </c>
      <c r="J263" s="57">
        <f>table38Bws!D259</f>
        <v>32.74</v>
      </c>
      <c r="K263" s="58">
        <f t="shared" si="22"/>
        <v>10.671716554673182</v>
      </c>
      <c r="L263" s="59">
        <f t="shared" si="23"/>
        <v>93.705637221230035</v>
      </c>
    </row>
    <row r="264" spans="1:12" ht="12" customHeight="1" x14ac:dyDescent="0.3">
      <c r="A264" s="61">
        <v>33070</v>
      </c>
      <c r="B264" s="62" t="s">
        <v>345</v>
      </c>
      <c r="C264" s="56">
        <f>enrollextractws!G262</f>
        <v>978.16399999999999</v>
      </c>
      <c r="D264" s="57">
        <f>table34Bws!D260</f>
        <v>63.09</v>
      </c>
      <c r="E264" s="58">
        <f t="shared" si="18"/>
        <v>15.504263750198129</v>
      </c>
      <c r="F264" s="59">
        <f t="shared" si="19"/>
        <v>64.498386773588066</v>
      </c>
      <c r="G264" s="57">
        <f>table36Bws!D260</f>
        <v>6</v>
      </c>
      <c r="H264" s="58">
        <f t="shared" si="20"/>
        <v>163.02733333333333</v>
      </c>
      <c r="I264" s="60">
        <f t="shared" si="21"/>
        <v>6.1339407297753752</v>
      </c>
      <c r="J264" s="57">
        <f>table38Bws!D260</f>
        <v>58.31</v>
      </c>
      <c r="K264" s="58">
        <f t="shared" si="22"/>
        <v>16.775235808609157</v>
      </c>
      <c r="L264" s="59">
        <f t="shared" si="23"/>
        <v>59.611680658867023</v>
      </c>
    </row>
    <row r="265" spans="1:12" ht="12" customHeight="1" x14ac:dyDescent="0.3">
      <c r="A265" s="61">
        <v>33115</v>
      </c>
      <c r="B265" s="62" t="s">
        <v>346</v>
      </c>
      <c r="C265" s="56">
        <f>enrollextractws!G263</f>
        <v>1684.0640000000001</v>
      </c>
      <c r="D265" s="57">
        <f>table34Bws!D261</f>
        <v>119.76</v>
      </c>
      <c r="E265" s="58">
        <f t="shared" ref="E265:E327" si="24">IF(D265=0,0,C265/D265)</f>
        <v>14.061990647962592</v>
      </c>
      <c r="F265" s="59">
        <f t="shared" ref="F265:F327" si="25">(+D265/C265)*1000</f>
        <v>71.113686890759496</v>
      </c>
      <c r="G265" s="57">
        <f>table36Bws!D261</f>
        <v>8</v>
      </c>
      <c r="H265" s="58">
        <f t="shared" ref="H265:H327" si="26">IF(G265=0,0,C265/G265)</f>
        <v>210.50800000000001</v>
      </c>
      <c r="I265" s="60">
        <f t="shared" ref="I265:I327" si="27">(+G265/C265)*1000</f>
        <v>4.7504132859558785</v>
      </c>
      <c r="J265" s="57">
        <f>table38Bws!D261</f>
        <v>80.790000000000006</v>
      </c>
      <c r="K265" s="58">
        <f t="shared" ref="K265:K327" si="28">IF(J265=0,0,C265/J265)</f>
        <v>20.844956058918182</v>
      </c>
      <c r="L265" s="59">
        <f t="shared" ref="L265:L327" si="29">(+J265/C265)*1000</f>
        <v>47.973236171546922</v>
      </c>
    </row>
    <row r="266" spans="1:12" ht="12" customHeight="1" x14ac:dyDescent="0.3">
      <c r="A266" s="61">
        <v>33183</v>
      </c>
      <c r="B266" s="62" t="s">
        <v>347</v>
      </c>
      <c r="C266" s="56">
        <f>enrollextractws!G264</f>
        <v>270.63200000000001</v>
      </c>
      <c r="D266" s="57">
        <f>table34Bws!D262</f>
        <v>13.9</v>
      </c>
      <c r="E266" s="58">
        <f t="shared" si="24"/>
        <v>19.469928057553958</v>
      </c>
      <c r="F266" s="59">
        <f t="shared" si="25"/>
        <v>51.361258092169436</v>
      </c>
      <c r="G266" s="57">
        <f>table36Bws!D262</f>
        <v>1</v>
      </c>
      <c r="H266" s="58">
        <f t="shared" si="26"/>
        <v>270.63200000000001</v>
      </c>
      <c r="I266" s="60">
        <f t="shared" si="27"/>
        <v>3.6950545390049956</v>
      </c>
      <c r="J266" s="57">
        <f>table38Bws!D262</f>
        <v>9.9</v>
      </c>
      <c r="K266" s="58">
        <f t="shared" si="28"/>
        <v>27.336565656565657</v>
      </c>
      <c r="L266" s="59">
        <f t="shared" si="29"/>
        <v>36.581039936149459</v>
      </c>
    </row>
    <row r="267" spans="1:12" ht="12" customHeight="1" x14ac:dyDescent="0.3">
      <c r="A267" s="61">
        <v>33202</v>
      </c>
      <c r="B267" s="62" t="s">
        <v>348</v>
      </c>
      <c r="C267" s="56">
        <f>enrollextractws!G265</f>
        <v>91.03</v>
      </c>
      <c r="D267" s="57">
        <f>table34Bws!D263</f>
        <v>5.6</v>
      </c>
      <c r="E267" s="58">
        <f t="shared" si="24"/>
        <v>16.255357142857143</v>
      </c>
      <c r="F267" s="59">
        <f t="shared" si="25"/>
        <v>61.51818081951005</v>
      </c>
      <c r="G267" s="57">
        <f>table36Bws!D263</f>
        <v>0.25</v>
      </c>
      <c r="H267" s="58">
        <f t="shared" si="26"/>
        <v>364.12</v>
      </c>
      <c r="I267" s="60">
        <f t="shared" si="27"/>
        <v>2.7463473580138413</v>
      </c>
      <c r="J267" s="57">
        <f>table38Bws!D263</f>
        <v>6.71</v>
      </c>
      <c r="K267" s="58">
        <f t="shared" si="28"/>
        <v>13.566318926974665</v>
      </c>
      <c r="L267" s="59">
        <f t="shared" si="29"/>
        <v>73.711963089091498</v>
      </c>
    </row>
    <row r="268" spans="1:12" ht="12" customHeight="1" x14ac:dyDescent="0.3">
      <c r="A268" s="61">
        <v>33205</v>
      </c>
      <c r="B268" s="62" t="s">
        <v>54</v>
      </c>
      <c r="C268" s="56">
        <f>enrollextractws!G266</f>
        <v>29.4</v>
      </c>
      <c r="D268" s="57">
        <f>table34Bws!D264</f>
        <v>2.82</v>
      </c>
      <c r="E268" s="58">
        <f t="shared" si="24"/>
        <v>10.425531914893616</v>
      </c>
      <c r="F268" s="59">
        <f t="shared" si="25"/>
        <v>95.91836734693878</v>
      </c>
      <c r="G268" s="57">
        <f>table36Bws!D264</f>
        <v>0.28000000000000003</v>
      </c>
      <c r="H268" s="58">
        <f t="shared" si="26"/>
        <v>104.99999999999999</v>
      </c>
      <c r="I268" s="60">
        <f t="shared" si="27"/>
        <v>9.5238095238095255</v>
      </c>
      <c r="J268" s="57">
        <f>table38Bws!D264</f>
        <v>2.08</v>
      </c>
      <c r="K268" s="58">
        <f t="shared" si="28"/>
        <v>14.134615384615383</v>
      </c>
      <c r="L268" s="59">
        <f t="shared" si="29"/>
        <v>70.748299319727892</v>
      </c>
    </row>
    <row r="269" spans="1:12" ht="12" customHeight="1" x14ac:dyDescent="0.3">
      <c r="A269" s="61">
        <v>33206</v>
      </c>
      <c r="B269" s="62" t="s">
        <v>55</v>
      </c>
      <c r="C269" s="56">
        <f>enrollextractws!G267</f>
        <v>104.48399999999999</v>
      </c>
      <c r="D269" s="57">
        <f>table34Bws!D265</f>
        <v>14</v>
      </c>
      <c r="E269" s="58">
        <f t="shared" si="24"/>
        <v>7.4631428571428566</v>
      </c>
      <c r="F269" s="59">
        <f t="shared" si="25"/>
        <v>133.99180735806439</v>
      </c>
      <c r="G269" s="57">
        <f>table36Bws!D265</f>
        <v>2</v>
      </c>
      <c r="H269" s="58">
        <f t="shared" si="26"/>
        <v>52.241999999999997</v>
      </c>
      <c r="I269" s="60">
        <f t="shared" si="27"/>
        <v>19.141686765437772</v>
      </c>
      <c r="J269" s="57">
        <f>table38Bws!D265</f>
        <v>8.86</v>
      </c>
      <c r="K269" s="58">
        <f t="shared" si="28"/>
        <v>11.792776523702031</v>
      </c>
      <c r="L269" s="59">
        <f t="shared" si="29"/>
        <v>84.79767237088933</v>
      </c>
    </row>
    <row r="270" spans="1:12" ht="12" customHeight="1" x14ac:dyDescent="0.3">
      <c r="A270" s="61">
        <v>33207</v>
      </c>
      <c r="B270" s="62" t="s">
        <v>0</v>
      </c>
      <c r="C270" s="56">
        <f>enrollextractws!G268</f>
        <v>474.82799999999997</v>
      </c>
      <c r="D270" s="57">
        <f>table34Bws!D266</f>
        <v>28.45</v>
      </c>
      <c r="E270" s="58">
        <f t="shared" si="24"/>
        <v>16.689912126537784</v>
      </c>
      <c r="F270" s="59">
        <f t="shared" si="25"/>
        <v>59.916432897807212</v>
      </c>
      <c r="G270" s="57">
        <f>table36Bws!D266</f>
        <v>3.15</v>
      </c>
      <c r="H270" s="58">
        <f t="shared" si="26"/>
        <v>150.73904761904762</v>
      </c>
      <c r="I270" s="60">
        <f t="shared" si="27"/>
        <v>6.6339811468573888</v>
      </c>
      <c r="J270" s="57">
        <f>table38Bws!D266</f>
        <v>19.13</v>
      </c>
      <c r="K270" s="58">
        <f t="shared" si="28"/>
        <v>24.821118661787768</v>
      </c>
      <c r="L270" s="59">
        <f t="shared" si="29"/>
        <v>40.28827280615296</v>
      </c>
    </row>
    <row r="271" spans="1:12" ht="12" customHeight="1" x14ac:dyDescent="0.3">
      <c r="A271" s="61">
        <v>33211</v>
      </c>
      <c r="B271" s="62" t="s">
        <v>1</v>
      </c>
      <c r="C271" s="56">
        <f>enrollextractws!G269</f>
        <v>242.53400000000002</v>
      </c>
      <c r="D271" s="57">
        <f>table34Bws!D267</f>
        <v>21.08</v>
      </c>
      <c r="E271" s="58">
        <f t="shared" si="24"/>
        <v>11.505407969639471</v>
      </c>
      <c r="F271" s="59">
        <f t="shared" si="25"/>
        <v>86.915648939942429</v>
      </c>
      <c r="G271" s="57">
        <f>table36Bws!D267</f>
        <v>1.3</v>
      </c>
      <c r="H271" s="58">
        <f t="shared" si="26"/>
        <v>186.56461538461539</v>
      </c>
      <c r="I271" s="60">
        <f t="shared" si="27"/>
        <v>5.360073226846545</v>
      </c>
      <c r="J271" s="57">
        <f>table38Bws!D267</f>
        <v>17.059999999999999</v>
      </c>
      <c r="K271" s="58">
        <f t="shared" si="28"/>
        <v>14.216529894490037</v>
      </c>
      <c r="L271" s="59">
        <f t="shared" si="29"/>
        <v>70.340653269232348</v>
      </c>
    </row>
    <row r="272" spans="1:12" ht="12" customHeight="1" x14ac:dyDescent="0.3">
      <c r="A272" s="61">
        <v>33212</v>
      </c>
      <c r="B272" s="62" t="s">
        <v>2</v>
      </c>
      <c r="C272" s="56">
        <f>enrollextractws!G270</f>
        <v>1033.3200000000002</v>
      </c>
      <c r="D272" s="57">
        <f>table34Bws!D268</f>
        <v>63.56</v>
      </c>
      <c r="E272" s="58">
        <f t="shared" si="24"/>
        <v>16.257394587791065</v>
      </c>
      <c r="F272" s="59">
        <f t="shared" si="25"/>
        <v>61.510471102852932</v>
      </c>
      <c r="G272" s="57">
        <f>table36Bws!D268</f>
        <v>6</v>
      </c>
      <c r="H272" s="58">
        <f t="shared" si="26"/>
        <v>172.22000000000003</v>
      </c>
      <c r="I272" s="60">
        <f t="shared" si="27"/>
        <v>5.8065265358262685</v>
      </c>
      <c r="J272" s="57">
        <f>table38Bws!D268</f>
        <v>54.9</v>
      </c>
      <c r="K272" s="58">
        <f t="shared" si="28"/>
        <v>18.821857923497273</v>
      </c>
      <c r="L272" s="59">
        <f t="shared" si="29"/>
        <v>53.129717802810347</v>
      </c>
    </row>
    <row r="273" spans="1:12" ht="12" customHeight="1" x14ac:dyDescent="0.3">
      <c r="A273" s="61">
        <v>34002</v>
      </c>
      <c r="B273" s="62" t="s">
        <v>3</v>
      </c>
      <c r="C273" s="56">
        <f>enrollextractws!G271</f>
        <v>5239.6640000000007</v>
      </c>
      <c r="D273" s="57">
        <f>table34Bws!D269</f>
        <v>331.6</v>
      </c>
      <c r="E273" s="58">
        <f t="shared" si="24"/>
        <v>15.801158021712908</v>
      </c>
      <c r="F273" s="59">
        <f t="shared" si="25"/>
        <v>63.286500813792642</v>
      </c>
      <c r="G273" s="57">
        <f>table36Bws!D269</f>
        <v>25</v>
      </c>
      <c r="H273" s="58">
        <f t="shared" si="26"/>
        <v>209.58656000000002</v>
      </c>
      <c r="I273" s="60">
        <f t="shared" si="27"/>
        <v>4.7712983122581898</v>
      </c>
      <c r="J273" s="57">
        <f>table38Bws!D269</f>
        <v>218.33</v>
      </c>
      <c r="K273" s="58">
        <f t="shared" si="28"/>
        <v>23.998827463014702</v>
      </c>
      <c r="L273" s="59">
        <f t="shared" si="29"/>
        <v>41.668702420613229</v>
      </c>
    </row>
    <row r="274" spans="1:12" ht="12" customHeight="1" x14ac:dyDescent="0.3">
      <c r="A274" s="61">
        <v>34003</v>
      </c>
      <c r="B274" s="62" t="s">
        <v>4</v>
      </c>
      <c r="C274" s="56">
        <f>enrollextractws!G272</f>
        <v>14271.310000000001</v>
      </c>
      <c r="D274" s="57">
        <f>table34Bws!D270</f>
        <v>1052.51</v>
      </c>
      <c r="E274" s="58">
        <f t="shared" si="24"/>
        <v>13.559310600374344</v>
      </c>
      <c r="F274" s="59">
        <f t="shared" si="25"/>
        <v>73.750062187703861</v>
      </c>
      <c r="G274" s="57">
        <f>table36Bws!D270</f>
        <v>62.83</v>
      </c>
      <c r="H274" s="58">
        <f t="shared" si="26"/>
        <v>227.14165207703329</v>
      </c>
      <c r="I274" s="60">
        <f t="shared" si="27"/>
        <v>4.4025390801545186</v>
      </c>
      <c r="J274" s="57">
        <f>table38Bws!D270</f>
        <v>684.09</v>
      </c>
      <c r="K274" s="58">
        <f t="shared" si="28"/>
        <v>20.861743337864901</v>
      </c>
      <c r="L274" s="59">
        <f t="shared" si="29"/>
        <v>47.934632489939602</v>
      </c>
    </row>
    <row r="275" spans="1:12" ht="12" customHeight="1" x14ac:dyDescent="0.3">
      <c r="A275" s="61">
        <v>34033</v>
      </c>
      <c r="B275" s="62" t="s">
        <v>5</v>
      </c>
      <c r="C275" s="56">
        <f>enrollextractws!G273</f>
        <v>6329.7719999999999</v>
      </c>
      <c r="D275" s="57">
        <f>table34Bws!D271</f>
        <v>391.72</v>
      </c>
      <c r="E275" s="58">
        <f t="shared" si="24"/>
        <v>16.158919636475034</v>
      </c>
      <c r="F275" s="59">
        <f t="shared" si="25"/>
        <v>61.885325411405027</v>
      </c>
      <c r="G275" s="57">
        <f>table36Bws!D271</f>
        <v>26.05</v>
      </c>
      <c r="H275" s="58">
        <f t="shared" si="26"/>
        <v>242.9854894433781</v>
      </c>
      <c r="I275" s="60">
        <f t="shared" si="27"/>
        <v>4.1154720896740047</v>
      </c>
      <c r="J275" s="57">
        <f>table38Bws!D271</f>
        <v>253.72</v>
      </c>
      <c r="K275" s="58">
        <f t="shared" si="28"/>
        <v>24.947863786851649</v>
      </c>
      <c r="L275" s="59">
        <f t="shared" si="29"/>
        <v>40.0835922684103</v>
      </c>
    </row>
    <row r="276" spans="1:12" ht="12" customHeight="1" x14ac:dyDescent="0.3">
      <c r="A276" s="61">
        <v>34111</v>
      </c>
      <c r="B276" s="62" t="s">
        <v>6</v>
      </c>
      <c r="C276" s="56">
        <f>enrollextractws!G274</f>
        <v>8967.3320000000022</v>
      </c>
      <c r="D276" s="57">
        <f>table34Bws!D272</f>
        <v>622.87</v>
      </c>
      <c r="E276" s="58">
        <f t="shared" si="24"/>
        <v>14.396795478992409</v>
      </c>
      <c r="F276" s="59">
        <f t="shared" si="25"/>
        <v>69.459901785726217</v>
      </c>
      <c r="G276" s="57">
        <f>table36Bws!D272</f>
        <v>41.3</v>
      </c>
      <c r="H276" s="58">
        <f t="shared" si="26"/>
        <v>217.12668280871677</v>
      </c>
      <c r="I276" s="60">
        <f t="shared" si="27"/>
        <v>4.6056062159848645</v>
      </c>
      <c r="J276" s="57">
        <f>table38Bws!D272</f>
        <v>418.57</v>
      </c>
      <c r="K276" s="58">
        <f t="shared" si="28"/>
        <v>21.423733186802689</v>
      </c>
      <c r="L276" s="59">
        <f t="shared" si="29"/>
        <v>46.677205661617066</v>
      </c>
    </row>
    <row r="277" spans="1:12" ht="12" customHeight="1" x14ac:dyDescent="0.3">
      <c r="A277" s="61">
        <v>34307</v>
      </c>
      <c r="B277" s="62" t="s">
        <v>7</v>
      </c>
      <c r="C277" s="56">
        <f>enrollextractws!G275</f>
        <v>954.63599999999985</v>
      </c>
      <c r="D277" s="57">
        <f>table34Bws!D273</f>
        <v>57.66</v>
      </c>
      <c r="E277" s="58">
        <f t="shared" si="24"/>
        <v>16.556295525494274</v>
      </c>
      <c r="F277" s="59">
        <f t="shared" si="25"/>
        <v>60.399984915716566</v>
      </c>
      <c r="G277" s="57">
        <f>table36Bws!D273</f>
        <v>6</v>
      </c>
      <c r="H277" s="58">
        <f t="shared" si="26"/>
        <v>159.10599999999997</v>
      </c>
      <c r="I277" s="60">
        <f t="shared" si="27"/>
        <v>6.2851180973690504</v>
      </c>
      <c r="J277" s="57">
        <f>table38Bws!D273</f>
        <v>43.47</v>
      </c>
      <c r="K277" s="58">
        <f t="shared" si="28"/>
        <v>21.960800552104896</v>
      </c>
      <c r="L277" s="59">
        <f t="shared" si="29"/>
        <v>45.535680615438771</v>
      </c>
    </row>
    <row r="278" spans="1:12" ht="12" customHeight="1" x14ac:dyDescent="0.3">
      <c r="A278" s="61">
        <v>34324</v>
      </c>
      <c r="B278" s="62" t="s">
        <v>8</v>
      </c>
      <c r="C278" s="56">
        <f>enrollextractws!G276</f>
        <v>585.36</v>
      </c>
      <c r="D278" s="57">
        <f>table34Bws!D274</f>
        <v>37.799999999999997</v>
      </c>
      <c r="E278" s="58">
        <f t="shared" si="24"/>
        <v>15.485714285714288</v>
      </c>
      <c r="F278" s="59">
        <f t="shared" si="25"/>
        <v>64.575645756457561</v>
      </c>
      <c r="G278" s="57">
        <f>table36Bws!D274</f>
        <v>3</v>
      </c>
      <c r="H278" s="58">
        <f t="shared" si="26"/>
        <v>195.12</v>
      </c>
      <c r="I278" s="60">
        <f t="shared" si="27"/>
        <v>5.125051250512505</v>
      </c>
      <c r="J278" s="57">
        <f>table38Bws!D274</f>
        <v>28.76</v>
      </c>
      <c r="K278" s="58">
        <f t="shared" si="28"/>
        <v>20.35326842837274</v>
      </c>
      <c r="L278" s="59">
        <f t="shared" si="29"/>
        <v>49.132157988246547</v>
      </c>
    </row>
    <row r="279" spans="1:12" ht="12" customHeight="1" x14ac:dyDescent="0.3">
      <c r="A279" s="61">
        <v>34401</v>
      </c>
      <c r="B279" s="62" t="s">
        <v>9</v>
      </c>
      <c r="C279" s="56">
        <f>enrollextractws!G277</f>
        <v>2045.0060000000001</v>
      </c>
      <c r="D279" s="57">
        <f>table34Bws!D275</f>
        <v>130.07</v>
      </c>
      <c r="E279" s="58">
        <f t="shared" si="24"/>
        <v>15.722349504113172</v>
      </c>
      <c r="F279" s="59">
        <f t="shared" si="25"/>
        <v>63.60372536804293</v>
      </c>
      <c r="G279" s="57">
        <f>table36Bws!D275</f>
        <v>12.52</v>
      </c>
      <c r="H279" s="58">
        <f t="shared" si="26"/>
        <v>163.33913738019172</v>
      </c>
      <c r="I279" s="60">
        <f t="shared" si="27"/>
        <v>6.1222314262158646</v>
      </c>
      <c r="J279" s="57">
        <f>table38Bws!D275</f>
        <v>81.03</v>
      </c>
      <c r="K279" s="58">
        <f t="shared" si="28"/>
        <v>25.237640380106136</v>
      </c>
      <c r="L279" s="59">
        <f t="shared" si="29"/>
        <v>39.623355628296444</v>
      </c>
    </row>
    <row r="280" spans="1:12" ht="12" customHeight="1" x14ac:dyDescent="0.3">
      <c r="A280" s="61">
        <v>34402</v>
      </c>
      <c r="B280" s="62" t="s">
        <v>10</v>
      </c>
      <c r="C280" s="56">
        <f>enrollextractws!G278</f>
        <v>1214.2360000000003</v>
      </c>
      <c r="D280" s="57">
        <f>table34Bws!D276</f>
        <v>76.290000000000006</v>
      </c>
      <c r="E280" s="58">
        <f t="shared" si="24"/>
        <v>15.916057150347362</v>
      </c>
      <c r="F280" s="59">
        <f t="shared" si="25"/>
        <v>62.82963114254558</v>
      </c>
      <c r="G280" s="57">
        <f>table36Bws!D276</f>
        <v>7.95</v>
      </c>
      <c r="H280" s="58">
        <f t="shared" si="26"/>
        <v>152.73408805031451</v>
      </c>
      <c r="I280" s="60">
        <f t="shared" si="27"/>
        <v>6.547326878794566</v>
      </c>
      <c r="J280" s="57">
        <f>table38Bws!D276</f>
        <v>58.7</v>
      </c>
      <c r="K280" s="58">
        <f t="shared" si="28"/>
        <v>20.68545144804089</v>
      </c>
      <c r="L280" s="59">
        <f t="shared" si="29"/>
        <v>48.34315569625673</v>
      </c>
    </row>
    <row r="281" spans="1:12" ht="12" customHeight="1" x14ac:dyDescent="0.3">
      <c r="A281" s="61">
        <v>34901</v>
      </c>
      <c r="B281" s="62" t="s">
        <v>654</v>
      </c>
      <c r="C281" s="56">
        <f>enrollextractws!G279</f>
        <v>133.376</v>
      </c>
      <c r="D281" s="57">
        <f>table34Bws!D277</f>
        <v>8</v>
      </c>
      <c r="E281" s="58">
        <f t="shared" si="24"/>
        <v>16.672000000000001</v>
      </c>
      <c r="F281" s="59">
        <f t="shared" si="25"/>
        <v>59.980806142034545</v>
      </c>
      <c r="G281" s="57">
        <f>table36Bws!D277</f>
        <v>0</v>
      </c>
      <c r="H281" s="58">
        <f t="shared" si="26"/>
        <v>0</v>
      </c>
      <c r="I281" s="60">
        <f t="shared" si="27"/>
        <v>0</v>
      </c>
      <c r="J281" s="57">
        <f>table38Bws!D277</f>
        <v>4.88</v>
      </c>
      <c r="K281" s="58">
        <f t="shared" si="28"/>
        <v>27.331147540983608</v>
      </c>
      <c r="L281" s="59">
        <f t="shared" si="29"/>
        <v>36.588291746641069</v>
      </c>
    </row>
    <row r="282" spans="1:12" ht="12" customHeight="1" x14ac:dyDescent="0.3">
      <c r="A282" s="61">
        <v>35200</v>
      </c>
      <c r="B282" s="62" t="s">
        <v>11</v>
      </c>
      <c r="C282" s="56">
        <f>enrollextractws!G280</f>
        <v>390.39600000000002</v>
      </c>
      <c r="D282" s="57">
        <f>table34Bws!D278</f>
        <v>24.77</v>
      </c>
      <c r="E282" s="58">
        <f t="shared" si="24"/>
        <v>15.760839725474366</v>
      </c>
      <c r="F282" s="59">
        <f t="shared" si="25"/>
        <v>63.448395987663801</v>
      </c>
      <c r="G282" s="57">
        <f>table36Bws!D278</f>
        <v>3</v>
      </c>
      <c r="H282" s="58">
        <f t="shared" si="26"/>
        <v>130.13200000000001</v>
      </c>
      <c r="I282" s="60">
        <f t="shared" si="27"/>
        <v>7.6845049641902072</v>
      </c>
      <c r="J282" s="57">
        <f>table38Bws!D278</f>
        <v>17.53</v>
      </c>
      <c r="K282" s="58">
        <f t="shared" si="28"/>
        <v>22.270165430690245</v>
      </c>
      <c r="L282" s="59">
        <f t="shared" si="29"/>
        <v>44.903124007418107</v>
      </c>
    </row>
    <row r="283" spans="1:12" ht="12" customHeight="1" x14ac:dyDescent="0.3">
      <c r="A283" s="61">
        <v>36101</v>
      </c>
      <c r="B283" s="62" t="s">
        <v>12</v>
      </c>
      <c r="C283" s="56">
        <f>enrollextractws!G281</f>
        <v>14.4</v>
      </c>
      <c r="D283" s="57">
        <f>table34Bws!D279</f>
        <v>2.15</v>
      </c>
      <c r="E283" s="58">
        <f t="shared" si="24"/>
        <v>6.6976744186046515</v>
      </c>
      <c r="F283" s="59">
        <f t="shared" si="25"/>
        <v>149.30555555555554</v>
      </c>
      <c r="G283" s="57">
        <f>table36Bws!D279</f>
        <v>1</v>
      </c>
      <c r="H283" s="58">
        <f t="shared" si="26"/>
        <v>14.4</v>
      </c>
      <c r="I283" s="60">
        <f t="shared" si="27"/>
        <v>69.444444444444443</v>
      </c>
      <c r="J283" s="57">
        <f>table38Bws!D279</f>
        <v>2.5099999999999998</v>
      </c>
      <c r="K283" s="58">
        <f t="shared" si="28"/>
        <v>5.7370517928286855</v>
      </c>
      <c r="L283" s="59">
        <f t="shared" si="29"/>
        <v>174.30555555555554</v>
      </c>
    </row>
    <row r="284" spans="1:12" ht="12" customHeight="1" x14ac:dyDescent="0.3">
      <c r="A284" s="61">
        <v>36140</v>
      </c>
      <c r="B284" s="62" t="s">
        <v>13</v>
      </c>
      <c r="C284" s="56">
        <f>enrollextractws!G282</f>
        <v>5107.9839999999995</v>
      </c>
      <c r="D284" s="57">
        <f>table34Bws!D280</f>
        <v>367.07</v>
      </c>
      <c r="E284" s="58">
        <f t="shared" si="24"/>
        <v>13.915558340371046</v>
      </c>
      <c r="F284" s="59">
        <f t="shared" si="25"/>
        <v>71.862010530964852</v>
      </c>
      <c r="G284" s="57">
        <f>table36Bws!D280</f>
        <v>26</v>
      </c>
      <c r="H284" s="58">
        <f t="shared" si="26"/>
        <v>196.46092307692305</v>
      </c>
      <c r="I284" s="60">
        <f t="shared" si="27"/>
        <v>5.0900707598144397</v>
      </c>
      <c r="J284" s="57">
        <f>table38Bws!D280</f>
        <v>270.76</v>
      </c>
      <c r="K284" s="58">
        <f t="shared" si="28"/>
        <v>18.865356773526369</v>
      </c>
      <c r="L284" s="59">
        <f t="shared" si="29"/>
        <v>53.007213804898377</v>
      </c>
    </row>
    <row r="285" spans="1:12" ht="12" customHeight="1" x14ac:dyDescent="0.3">
      <c r="A285" s="61">
        <v>36250</v>
      </c>
      <c r="B285" s="62" t="s">
        <v>14</v>
      </c>
      <c r="C285" s="56">
        <f>enrollextractws!G283</f>
        <v>1496.6879999999996</v>
      </c>
      <c r="D285" s="57">
        <f>table34Bws!D281</f>
        <v>106.19</v>
      </c>
      <c r="E285" s="58">
        <f t="shared" si="24"/>
        <v>14.094434504190598</v>
      </c>
      <c r="F285" s="59">
        <f t="shared" si="25"/>
        <v>70.949990913269858</v>
      </c>
      <c r="G285" s="57">
        <f>table36Bws!D281</f>
        <v>8</v>
      </c>
      <c r="H285" s="58">
        <f t="shared" si="26"/>
        <v>187.08599999999996</v>
      </c>
      <c r="I285" s="60">
        <f t="shared" si="27"/>
        <v>5.345135392279488</v>
      </c>
      <c r="J285" s="57">
        <f>table38Bws!D281</f>
        <v>76.7</v>
      </c>
      <c r="K285" s="58">
        <f t="shared" si="28"/>
        <v>19.513533246414596</v>
      </c>
      <c r="L285" s="59">
        <f t="shared" si="29"/>
        <v>51.246485573479589</v>
      </c>
    </row>
    <row r="286" spans="1:12" ht="12" customHeight="1" x14ac:dyDescent="0.3">
      <c r="A286" s="61">
        <v>36300</v>
      </c>
      <c r="B286" s="62" t="s">
        <v>15</v>
      </c>
      <c r="C286" s="56">
        <f>enrollextractws!G284</f>
        <v>234.61599999999999</v>
      </c>
      <c r="D286" s="57">
        <f>table34Bws!D282</f>
        <v>18.399999999999999</v>
      </c>
      <c r="E286" s="58">
        <f t="shared" si="24"/>
        <v>12.750869565217391</v>
      </c>
      <c r="F286" s="59">
        <f t="shared" si="25"/>
        <v>78.426023800593313</v>
      </c>
      <c r="G286" s="57">
        <f>table36Bws!D282</f>
        <v>2</v>
      </c>
      <c r="H286" s="58">
        <f t="shared" si="26"/>
        <v>117.30799999999999</v>
      </c>
      <c r="I286" s="60">
        <f t="shared" si="27"/>
        <v>8.5245678044123157</v>
      </c>
      <c r="J286" s="57">
        <f>table38Bws!D282</f>
        <v>9.1</v>
      </c>
      <c r="K286" s="58">
        <f t="shared" si="28"/>
        <v>25.78197802197802</v>
      </c>
      <c r="L286" s="59">
        <f t="shared" si="29"/>
        <v>38.786783510076042</v>
      </c>
    </row>
    <row r="287" spans="1:12" ht="12" customHeight="1" x14ac:dyDescent="0.3">
      <c r="A287" s="61">
        <v>36400</v>
      </c>
      <c r="B287" s="62" t="s">
        <v>56</v>
      </c>
      <c r="C287" s="56">
        <f>enrollextractws!G285</f>
        <v>754.28600000000006</v>
      </c>
      <c r="D287" s="57">
        <f>table34Bws!D283</f>
        <v>52.72</v>
      </c>
      <c r="E287" s="58">
        <f t="shared" si="24"/>
        <v>14.307397572078909</v>
      </c>
      <c r="F287" s="59">
        <f t="shared" si="25"/>
        <v>69.893912918972376</v>
      </c>
      <c r="G287" s="57">
        <f>table36Bws!D283</f>
        <v>5.7</v>
      </c>
      <c r="H287" s="58">
        <f t="shared" si="26"/>
        <v>132.33087719298246</v>
      </c>
      <c r="I287" s="60">
        <f t="shared" si="27"/>
        <v>7.5568153193881367</v>
      </c>
      <c r="J287" s="57">
        <f>table38Bws!D283</f>
        <v>41.06</v>
      </c>
      <c r="K287" s="58">
        <f t="shared" si="28"/>
        <v>18.370336093521676</v>
      </c>
      <c r="L287" s="59">
        <f t="shared" si="29"/>
        <v>54.435585441066124</v>
      </c>
    </row>
    <row r="288" spans="1:12" ht="12" customHeight="1" x14ac:dyDescent="0.3">
      <c r="A288" s="61">
        <v>36401</v>
      </c>
      <c r="B288" s="62" t="s">
        <v>16</v>
      </c>
      <c r="C288" s="56">
        <f>enrollextractws!G286</f>
        <v>257.584</v>
      </c>
      <c r="D288" s="57">
        <f>table34Bws!D284</f>
        <v>19</v>
      </c>
      <c r="E288" s="58">
        <f t="shared" si="24"/>
        <v>13.557052631578948</v>
      </c>
      <c r="F288" s="59">
        <f t="shared" si="25"/>
        <v>73.762345487297353</v>
      </c>
      <c r="G288" s="57">
        <f>table36Bws!D284</f>
        <v>2</v>
      </c>
      <c r="H288" s="58">
        <f t="shared" si="26"/>
        <v>128.792</v>
      </c>
      <c r="I288" s="60">
        <f t="shared" si="27"/>
        <v>7.7644574197155105</v>
      </c>
      <c r="J288" s="57">
        <f>table38Bws!D284</f>
        <v>13.82</v>
      </c>
      <c r="K288" s="58">
        <f t="shared" si="28"/>
        <v>18.638494934876988</v>
      </c>
      <c r="L288" s="59">
        <f t="shared" si="29"/>
        <v>53.652400770234181</v>
      </c>
    </row>
    <row r="289" spans="1:12" ht="12" customHeight="1" x14ac:dyDescent="0.3">
      <c r="A289" s="61">
        <v>36402</v>
      </c>
      <c r="B289" s="62" t="s">
        <v>17</v>
      </c>
      <c r="C289" s="56">
        <f>enrollextractws!G287</f>
        <v>233.24600000000004</v>
      </c>
      <c r="D289" s="57">
        <f>table34Bws!D285</f>
        <v>19.88</v>
      </c>
      <c r="E289" s="58">
        <f t="shared" si="24"/>
        <v>11.732696177062376</v>
      </c>
      <c r="F289" s="59">
        <f t="shared" si="25"/>
        <v>85.231901082976748</v>
      </c>
      <c r="G289" s="57">
        <f>table36Bws!D285</f>
        <v>1</v>
      </c>
      <c r="H289" s="58">
        <f t="shared" si="26"/>
        <v>233.24600000000004</v>
      </c>
      <c r="I289" s="60">
        <f t="shared" si="27"/>
        <v>4.287318967956578</v>
      </c>
      <c r="J289" s="57">
        <f>table38Bws!D285</f>
        <v>10.24</v>
      </c>
      <c r="K289" s="58">
        <f t="shared" si="28"/>
        <v>22.777929687500002</v>
      </c>
      <c r="L289" s="59">
        <f t="shared" si="29"/>
        <v>43.902146231875356</v>
      </c>
    </row>
    <row r="290" spans="1:12" ht="12" customHeight="1" x14ac:dyDescent="0.3">
      <c r="A290" s="61">
        <v>37501</v>
      </c>
      <c r="B290" s="62" t="s">
        <v>18</v>
      </c>
      <c r="C290" s="56">
        <f>enrollextractws!G288</f>
        <v>10608.046</v>
      </c>
      <c r="D290" s="57">
        <f>table34Bws!D286</f>
        <v>765.77</v>
      </c>
      <c r="E290" s="58">
        <f t="shared" si="24"/>
        <v>13.852783472844328</v>
      </c>
      <c r="F290" s="59">
        <f t="shared" si="25"/>
        <v>72.187658311436437</v>
      </c>
      <c r="G290" s="57">
        <f>table36Bws!D286</f>
        <v>52.15</v>
      </c>
      <c r="H290" s="58">
        <f t="shared" si="26"/>
        <v>203.41411313518697</v>
      </c>
      <c r="I290" s="60">
        <f t="shared" si="27"/>
        <v>4.916079737964937</v>
      </c>
      <c r="J290" s="57">
        <f>table38Bws!D286</f>
        <v>525.69000000000005</v>
      </c>
      <c r="K290" s="58">
        <f t="shared" si="28"/>
        <v>20.179280564591298</v>
      </c>
      <c r="L290" s="59">
        <f t="shared" si="29"/>
        <v>49.555780583907726</v>
      </c>
    </row>
    <row r="291" spans="1:12" ht="12" customHeight="1" x14ac:dyDescent="0.3">
      <c r="A291" s="61">
        <v>37502</v>
      </c>
      <c r="B291" s="62" t="s">
        <v>19</v>
      </c>
      <c r="C291" s="56">
        <f>enrollextractws!G289</f>
        <v>4500.5580000000009</v>
      </c>
      <c r="D291" s="57">
        <f>table34Bws!D287</f>
        <v>289.44</v>
      </c>
      <c r="E291" s="58">
        <f t="shared" si="24"/>
        <v>15.549191542288561</v>
      </c>
      <c r="F291" s="59">
        <f t="shared" si="25"/>
        <v>64.312025308861678</v>
      </c>
      <c r="G291" s="57">
        <f>table36Bws!D287</f>
        <v>16.68</v>
      </c>
      <c r="H291" s="58">
        <f t="shared" si="26"/>
        <v>269.81762589928064</v>
      </c>
      <c r="I291" s="60">
        <f t="shared" si="27"/>
        <v>3.7062070969866396</v>
      </c>
      <c r="J291" s="57">
        <f>table38Bws!D287</f>
        <v>211.58</v>
      </c>
      <c r="K291" s="58">
        <f t="shared" si="28"/>
        <v>21.271188203043771</v>
      </c>
      <c r="L291" s="59">
        <f t="shared" si="29"/>
        <v>47.011948296189047</v>
      </c>
    </row>
    <row r="292" spans="1:12" ht="12" customHeight="1" x14ac:dyDescent="0.3">
      <c r="A292" s="61">
        <v>37503</v>
      </c>
      <c r="B292" s="62" t="s">
        <v>20</v>
      </c>
      <c r="C292" s="56">
        <f>enrollextractws!G290</f>
        <v>1897.6</v>
      </c>
      <c r="D292" s="57">
        <f>table34Bws!D288</f>
        <v>122.46</v>
      </c>
      <c r="E292" s="58">
        <f t="shared" si="24"/>
        <v>15.495672056181611</v>
      </c>
      <c r="F292" s="59">
        <f t="shared" si="25"/>
        <v>64.534148397976381</v>
      </c>
      <c r="G292" s="57">
        <f>table36Bws!D288</f>
        <v>10.37</v>
      </c>
      <c r="H292" s="58">
        <f t="shared" si="26"/>
        <v>182.98939247830279</v>
      </c>
      <c r="I292" s="60">
        <f t="shared" si="27"/>
        <v>5.4647976391231028</v>
      </c>
      <c r="J292" s="57">
        <f>table38Bws!D288</f>
        <v>85.1</v>
      </c>
      <c r="K292" s="58">
        <f t="shared" si="28"/>
        <v>22.298472385428909</v>
      </c>
      <c r="L292" s="59">
        <f t="shared" si="29"/>
        <v>44.846121416526138</v>
      </c>
    </row>
    <row r="293" spans="1:12" ht="12" customHeight="1" x14ac:dyDescent="0.3">
      <c r="A293" s="61">
        <v>37504</v>
      </c>
      <c r="B293" s="62" t="s">
        <v>21</v>
      </c>
      <c r="C293" s="56">
        <f>enrollextractws!G291</f>
        <v>3400.0439999999999</v>
      </c>
      <c r="D293" s="57">
        <f>table34Bws!D289</f>
        <v>222.56</v>
      </c>
      <c r="E293" s="58">
        <f t="shared" si="24"/>
        <v>15.276976994967649</v>
      </c>
      <c r="F293" s="59">
        <f t="shared" si="25"/>
        <v>65.457976426187429</v>
      </c>
      <c r="G293" s="57">
        <f>table36Bws!D289</f>
        <v>14.5</v>
      </c>
      <c r="H293" s="58">
        <f t="shared" si="26"/>
        <v>234.48579310344826</v>
      </c>
      <c r="I293" s="60">
        <f t="shared" si="27"/>
        <v>4.2646506927557413</v>
      </c>
      <c r="J293" s="57">
        <f>table38Bws!D289</f>
        <v>149.38999999999999</v>
      </c>
      <c r="K293" s="58">
        <f t="shared" si="28"/>
        <v>22.759515362474062</v>
      </c>
      <c r="L293" s="59">
        <f t="shared" si="29"/>
        <v>43.937666689019316</v>
      </c>
    </row>
    <row r="294" spans="1:12" ht="12" customHeight="1" x14ac:dyDescent="0.3">
      <c r="A294" s="61">
        <v>37505</v>
      </c>
      <c r="B294" s="62" t="s">
        <v>22</v>
      </c>
      <c r="C294" s="56">
        <f>enrollextractws!G292</f>
        <v>1814.2459999999999</v>
      </c>
      <c r="D294" s="57">
        <f>table34Bws!D290</f>
        <v>120.82</v>
      </c>
      <c r="E294" s="58">
        <f t="shared" si="24"/>
        <v>15.016106604866744</v>
      </c>
      <c r="F294" s="59">
        <f t="shared" si="25"/>
        <v>66.595158539690871</v>
      </c>
      <c r="G294" s="57">
        <f>table36Bws!D290</f>
        <v>12.2</v>
      </c>
      <c r="H294" s="58">
        <f t="shared" si="26"/>
        <v>148.70868852459017</v>
      </c>
      <c r="I294" s="60">
        <f t="shared" si="27"/>
        <v>6.7245566477754393</v>
      </c>
      <c r="J294" s="57">
        <f>table38Bws!D290</f>
        <v>80.88</v>
      </c>
      <c r="K294" s="58">
        <f t="shared" si="28"/>
        <v>22.431330365974283</v>
      </c>
      <c r="L294" s="59">
        <f t="shared" si="29"/>
        <v>44.580503415744062</v>
      </c>
    </row>
    <row r="295" spans="1:12" ht="12" customHeight="1" x14ac:dyDescent="0.3">
      <c r="A295" s="61">
        <v>37506</v>
      </c>
      <c r="B295" s="62" t="s">
        <v>23</v>
      </c>
      <c r="C295" s="56">
        <f>enrollextractws!G293</f>
        <v>1926.2119999999998</v>
      </c>
      <c r="D295" s="57">
        <f>table34Bws!D291</f>
        <v>140.44</v>
      </c>
      <c r="E295" s="58">
        <f t="shared" si="24"/>
        <v>13.715551125035601</v>
      </c>
      <c r="F295" s="59">
        <f t="shared" si="25"/>
        <v>72.909939300554669</v>
      </c>
      <c r="G295" s="57">
        <f>table36Bws!D291</f>
        <v>11</v>
      </c>
      <c r="H295" s="58">
        <f t="shared" si="26"/>
        <v>175.11018181818179</v>
      </c>
      <c r="I295" s="60">
        <f t="shared" si="27"/>
        <v>5.7106902044011774</v>
      </c>
      <c r="J295" s="57">
        <f>table38Bws!D291</f>
        <v>87.84</v>
      </c>
      <c r="K295" s="58">
        <f t="shared" si="28"/>
        <v>21.928642987249543</v>
      </c>
      <c r="L295" s="59">
        <f t="shared" si="29"/>
        <v>45.602457050418131</v>
      </c>
    </row>
    <row r="296" spans="1:12" ht="12" customHeight="1" x14ac:dyDescent="0.3">
      <c r="A296" s="61">
        <v>37507</v>
      </c>
      <c r="B296" s="62" t="s">
        <v>24</v>
      </c>
      <c r="C296" s="56">
        <f>enrollextractws!G294</f>
        <v>1456.0620000000001</v>
      </c>
      <c r="D296" s="57">
        <f>table34Bws!D292</f>
        <v>107.68</v>
      </c>
      <c r="E296" s="58">
        <f t="shared" si="24"/>
        <v>13.522121099554235</v>
      </c>
      <c r="F296" s="59">
        <f t="shared" si="25"/>
        <v>73.952894862993475</v>
      </c>
      <c r="G296" s="57">
        <f>table36Bws!D292</f>
        <v>8</v>
      </c>
      <c r="H296" s="58">
        <f t="shared" si="26"/>
        <v>182.00775000000002</v>
      </c>
      <c r="I296" s="60">
        <f t="shared" si="27"/>
        <v>5.4942715351406735</v>
      </c>
      <c r="J296" s="57">
        <f>table38Bws!D292</f>
        <v>82.33</v>
      </c>
      <c r="K296" s="58">
        <f t="shared" si="28"/>
        <v>17.685679582169321</v>
      </c>
      <c r="L296" s="59">
        <f t="shared" si="29"/>
        <v>56.542921936016455</v>
      </c>
    </row>
    <row r="297" spans="1:12" ht="12" customHeight="1" x14ac:dyDescent="0.3">
      <c r="A297" s="61" t="s">
        <v>687</v>
      </c>
      <c r="B297" s="62" t="s">
        <v>682</v>
      </c>
      <c r="C297" s="56">
        <f>enrollextractws!G295</f>
        <v>106.848</v>
      </c>
      <c r="D297" s="57">
        <f>table34Bws!D293</f>
        <v>7</v>
      </c>
      <c r="E297" s="58">
        <f t="shared" si="24"/>
        <v>15.263999999999999</v>
      </c>
      <c r="F297" s="59">
        <f t="shared" si="25"/>
        <v>65.513626834381554</v>
      </c>
      <c r="G297" s="57">
        <f>table36Bws!D293</f>
        <v>1</v>
      </c>
      <c r="H297" s="58">
        <f t="shared" si="26"/>
        <v>106.848</v>
      </c>
      <c r="I297" s="60">
        <f t="shared" si="27"/>
        <v>9.359089547768793</v>
      </c>
      <c r="J297" s="57">
        <f>table38Bws!D293</f>
        <v>3.45</v>
      </c>
      <c r="K297" s="58">
        <f t="shared" si="28"/>
        <v>30.970434782608695</v>
      </c>
      <c r="L297" s="59">
        <f t="shared" si="29"/>
        <v>32.288858939802338</v>
      </c>
    </row>
    <row r="298" spans="1:12" ht="12" customHeight="1" x14ac:dyDescent="0.3">
      <c r="A298" s="61">
        <v>37903</v>
      </c>
      <c r="B298" s="62" t="s">
        <v>613</v>
      </c>
      <c r="C298" s="56">
        <f>enrollextractws!G296</f>
        <v>408.24399999999997</v>
      </c>
      <c r="D298" s="57">
        <f>table34Bws!D294</f>
        <v>0</v>
      </c>
      <c r="E298" s="58">
        <f t="shared" si="24"/>
        <v>0</v>
      </c>
      <c r="F298" s="59">
        <f t="shared" si="25"/>
        <v>0</v>
      </c>
      <c r="G298" s="57">
        <f>table36Bws!D294</f>
        <v>0</v>
      </c>
      <c r="H298" s="58">
        <f t="shared" si="26"/>
        <v>0</v>
      </c>
      <c r="I298" s="60">
        <f t="shared" si="27"/>
        <v>0</v>
      </c>
      <c r="J298" s="57">
        <f>table38Bws!D294</f>
        <v>0</v>
      </c>
      <c r="K298" s="58">
        <f t="shared" si="28"/>
        <v>0</v>
      </c>
      <c r="L298" s="59">
        <f t="shared" si="29"/>
        <v>0</v>
      </c>
    </row>
    <row r="299" spans="1:12" ht="12" customHeight="1" x14ac:dyDescent="0.3">
      <c r="A299" s="61">
        <v>38126</v>
      </c>
      <c r="B299" s="62" t="s">
        <v>60</v>
      </c>
      <c r="C299" s="56">
        <f>enrollextractws!G297</f>
        <v>72.87</v>
      </c>
      <c r="D299" s="57">
        <f>table34Bws!D295</f>
        <v>11.44</v>
      </c>
      <c r="E299" s="58">
        <f t="shared" si="24"/>
        <v>6.369755244755245</v>
      </c>
      <c r="F299" s="59">
        <f t="shared" si="25"/>
        <v>156.99190338959789</v>
      </c>
      <c r="G299" s="57">
        <f>table36Bws!D295</f>
        <v>2.1</v>
      </c>
      <c r="H299" s="58">
        <f t="shared" si="26"/>
        <v>34.700000000000003</v>
      </c>
      <c r="I299" s="60">
        <f t="shared" si="27"/>
        <v>28.81844380403458</v>
      </c>
      <c r="J299" s="57">
        <f>table38Bws!D295</f>
        <v>7.04</v>
      </c>
      <c r="K299" s="58">
        <f t="shared" si="28"/>
        <v>10.350852272727273</v>
      </c>
      <c r="L299" s="59">
        <f t="shared" si="29"/>
        <v>96.610402085906401</v>
      </c>
    </row>
    <row r="300" spans="1:12" ht="12" customHeight="1" x14ac:dyDescent="0.3">
      <c r="A300" s="61">
        <v>38264</v>
      </c>
      <c r="B300" s="62" t="s">
        <v>51</v>
      </c>
      <c r="C300" s="56">
        <f>enrollextractws!G298</f>
        <v>26</v>
      </c>
      <c r="D300" s="57">
        <f>table34Bws!D296</f>
        <v>3.37</v>
      </c>
      <c r="E300" s="58">
        <f t="shared" si="24"/>
        <v>7.71513353115727</v>
      </c>
      <c r="F300" s="59">
        <f t="shared" si="25"/>
        <v>129.61538461538464</v>
      </c>
      <c r="G300" s="57">
        <f>table36Bws!D296</f>
        <v>0.46</v>
      </c>
      <c r="H300" s="58">
        <f t="shared" si="26"/>
        <v>56.521739130434781</v>
      </c>
      <c r="I300" s="60">
        <f t="shared" si="27"/>
        <v>17.692307692307693</v>
      </c>
      <c r="J300" s="57">
        <f>table38Bws!D296</f>
        <v>2.8</v>
      </c>
      <c r="K300" s="58">
        <f t="shared" si="28"/>
        <v>9.2857142857142865</v>
      </c>
      <c r="L300" s="59">
        <f t="shared" si="29"/>
        <v>107.69230769230768</v>
      </c>
    </row>
    <row r="301" spans="1:12" ht="12" customHeight="1" x14ac:dyDescent="0.3">
      <c r="A301" s="61">
        <v>38265</v>
      </c>
      <c r="B301" s="62" t="s">
        <v>25</v>
      </c>
      <c r="C301" s="56">
        <f>enrollextractws!G299</f>
        <v>189.74600000000001</v>
      </c>
      <c r="D301" s="57">
        <f>table34Bws!D297</f>
        <v>19.86</v>
      </c>
      <c r="E301" s="58">
        <f t="shared" si="24"/>
        <v>9.5541792547834845</v>
      </c>
      <c r="F301" s="59">
        <f t="shared" si="25"/>
        <v>104.66623802346294</v>
      </c>
      <c r="G301" s="57">
        <f>table36Bws!D297</f>
        <v>1.64</v>
      </c>
      <c r="H301" s="58">
        <f t="shared" si="26"/>
        <v>115.6987804878049</v>
      </c>
      <c r="I301" s="60">
        <f t="shared" si="27"/>
        <v>8.6431334520885805</v>
      </c>
      <c r="J301" s="57">
        <f>table38Bws!D297</f>
        <v>12.98</v>
      </c>
      <c r="K301" s="58">
        <f t="shared" si="28"/>
        <v>14.618335901386748</v>
      </c>
      <c r="L301" s="59">
        <f t="shared" si="29"/>
        <v>68.407239151286447</v>
      </c>
    </row>
    <row r="302" spans="1:12" ht="12" customHeight="1" x14ac:dyDescent="0.3">
      <c r="A302" s="61">
        <v>38267</v>
      </c>
      <c r="B302" s="62" t="s">
        <v>26</v>
      </c>
      <c r="C302" s="56">
        <f>enrollextractws!G300</f>
        <v>2641.0760000000005</v>
      </c>
      <c r="D302" s="57">
        <f>table34Bws!D298</f>
        <v>184.1</v>
      </c>
      <c r="E302" s="58">
        <f t="shared" si="24"/>
        <v>14.345877240630095</v>
      </c>
      <c r="F302" s="59">
        <f t="shared" si="25"/>
        <v>69.706437830641732</v>
      </c>
      <c r="G302" s="57">
        <f>table36Bws!D298</f>
        <v>13.79</v>
      </c>
      <c r="H302" s="58">
        <f t="shared" si="26"/>
        <v>191.52110224800586</v>
      </c>
      <c r="I302" s="60">
        <f t="shared" si="27"/>
        <v>5.2213567500518714</v>
      </c>
      <c r="J302" s="57">
        <f>table38Bws!D298</f>
        <v>98.79</v>
      </c>
      <c r="K302" s="58">
        <f t="shared" si="28"/>
        <v>26.734244356716271</v>
      </c>
      <c r="L302" s="59">
        <f t="shared" si="29"/>
        <v>37.405209089022804</v>
      </c>
    </row>
    <row r="303" spans="1:12" ht="12" customHeight="1" x14ac:dyDescent="0.3">
      <c r="A303" s="61">
        <v>38300</v>
      </c>
      <c r="B303" s="62" t="s">
        <v>27</v>
      </c>
      <c r="C303" s="56">
        <f>enrollextractws!G301</f>
        <v>532.28</v>
      </c>
      <c r="D303" s="57">
        <f>table34Bws!D299</f>
        <v>38.11</v>
      </c>
      <c r="E303" s="58">
        <f t="shared" si="24"/>
        <v>13.966937811598005</v>
      </c>
      <c r="F303" s="59">
        <f t="shared" si="25"/>
        <v>71.59765536935447</v>
      </c>
      <c r="G303" s="57">
        <f>table36Bws!D299</f>
        <v>3</v>
      </c>
      <c r="H303" s="58">
        <f t="shared" si="26"/>
        <v>177.42666666666665</v>
      </c>
      <c r="I303" s="60">
        <f t="shared" si="27"/>
        <v>5.6361313594348843</v>
      </c>
      <c r="J303" s="57">
        <f>table38Bws!D299</f>
        <v>25.07</v>
      </c>
      <c r="K303" s="58">
        <f t="shared" si="28"/>
        <v>21.231751096928598</v>
      </c>
      <c r="L303" s="59">
        <f t="shared" si="29"/>
        <v>47.099271060344186</v>
      </c>
    </row>
    <row r="304" spans="1:12" ht="12" customHeight="1" x14ac:dyDescent="0.3">
      <c r="A304" s="61">
        <v>38301</v>
      </c>
      <c r="B304" s="62" t="s">
        <v>28</v>
      </c>
      <c r="C304" s="56">
        <f>enrollextractws!G302</f>
        <v>177.10599999999999</v>
      </c>
      <c r="D304" s="57">
        <f>table34Bws!D300</f>
        <v>16.63</v>
      </c>
      <c r="E304" s="58">
        <f t="shared" si="24"/>
        <v>10.649789536981359</v>
      </c>
      <c r="F304" s="59">
        <f t="shared" si="25"/>
        <v>93.898569218434162</v>
      </c>
      <c r="G304" s="57">
        <f>table36Bws!D300</f>
        <v>1.5</v>
      </c>
      <c r="H304" s="58">
        <f t="shared" si="26"/>
        <v>118.07066666666667</v>
      </c>
      <c r="I304" s="60">
        <f t="shared" si="27"/>
        <v>8.469504138764357</v>
      </c>
      <c r="J304" s="57">
        <f>table38Bws!D300</f>
        <v>8.02</v>
      </c>
      <c r="K304" s="58">
        <f t="shared" si="28"/>
        <v>22.083042394014964</v>
      </c>
      <c r="L304" s="59">
        <f t="shared" si="29"/>
        <v>45.28361546192675</v>
      </c>
    </row>
    <row r="305" spans="1:12" ht="12" customHeight="1" x14ac:dyDescent="0.3">
      <c r="A305" s="61">
        <v>38302</v>
      </c>
      <c r="B305" s="62" t="s">
        <v>29</v>
      </c>
      <c r="C305" s="56">
        <f>enrollextractws!G303</f>
        <v>124.85400000000001</v>
      </c>
      <c r="D305" s="57">
        <f>table34Bws!D301</f>
        <v>13.12</v>
      </c>
      <c r="E305" s="58">
        <f t="shared" si="24"/>
        <v>9.5163109756097573</v>
      </c>
      <c r="F305" s="59">
        <f t="shared" si="25"/>
        <v>105.08273663639129</v>
      </c>
      <c r="G305" s="57">
        <f>table36Bws!D301</f>
        <v>1.1499999999999999</v>
      </c>
      <c r="H305" s="58">
        <f t="shared" si="26"/>
        <v>108.56869565217393</v>
      </c>
      <c r="I305" s="60">
        <f t="shared" si="27"/>
        <v>9.2107581655373458</v>
      </c>
      <c r="J305" s="57">
        <f>table38Bws!D301</f>
        <v>10.14</v>
      </c>
      <c r="K305" s="58">
        <f t="shared" si="28"/>
        <v>12.31301775147929</v>
      </c>
      <c r="L305" s="59">
        <f t="shared" si="29"/>
        <v>81.214858955259729</v>
      </c>
    </row>
    <row r="306" spans="1:12" ht="12" customHeight="1" x14ac:dyDescent="0.3">
      <c r="A306" s="61">
        <v>38304</v>
      </c>
      <c r="B306" s="62" t="s">
        <v>30</v>
      </c>
      <c r="C306" s="56">
        <f>enrollextractws!G304</f>
        <v>30.8</v>
      </c>
      <c r="D306" s="57">
        <f>table34Bws!D302</f>
        <v>3.56</v>
      </c>
      <c r="E306" s="58">
        <f t="shared" si="24"/>
        <v>8.6516853932584272</v>
      </c>
      <c r="F306" s="59">
        <f t="shared" si="25"/>
        <v>115.58441558441558</v>
      </c>
      <c r="G306" s="57">
        <f>table36Bws!D302</f>
        <v>0.44</v>
      </c>
      <c r="H306" s="58">
        <f t="shared" si="26"/>
        <v>70</v>
      </c>
      <c r="I306" s="60">
        <f t="shared" si="27"/>
        <v>14.285714285714285</v>
      </c>
      <c r="J306" s="57">
        <f>table38Bws!D302</f>
        <v>2.94</v>
      </c>
      <c r="K306" s="58">
        <f t="shared" si="28"/>
        <v>10.476190476190476</v>
      </c>
      <c r="L306" s="59">
        <f t="shared" si="29"/>
        <v>95.454545454545439</v>
      </c>
    </row>
    <row r="307" spans="1:12" ht="12" customHeight="1" x14ac:dyDescent="0.3">
      <c r="A307" s="61">
        <v>38306</v>
      </c>
      <c r="B307" s="62" t="s">
        <v>31</v>
      </c>
      <c r="C307" s="56">
        <f>enrollextractws!G305</f>
        <v>160.91</v>
      </c>
      <c r="D307" s="57">
        <f>table34Bws!D303</f>
        <v>18.02</v>
      </c>
      <c r="E307" s="58">
        <f t="shared" si="24"/>
        <v>8.9295227524972258</v>
      </c>
      <c r="F307" s="59">
        <f t="shared" si="25"/>
        <v>111.98806786402336</v>
      </c>
      <c r="G307" s="57">
        <f>table36Bws!D303</f>
        <v>1.69</v>
      </c>
      <c r="H307" s="58">
        <f t="shared" si="26"/>
        <v>95.213017751479285</v>
      </c>
      <c r="I307" s="60">
        <f t="shared" si="27"/>
        <v>10.50276552109875</v>
      </c>
      <c r="J307" s="57">
        <f>table38Bws!D303</f>
        <v>9.2200000000000006</v>
      </c>
      <c r="K307" s="58">
        <f t="shared" si="28"/>
        <v>17.452277657266809</v>
      </c>
      <c r="L307" s="59">
        <f t="shared" si="29"/>
        <v>57.299111304455913</v>
      </c>
    </row>
    <row r="308" spans="1:12" ht="12" customHeight="1" x14ac:dyDescent="0.3">
      <c r="A308" s="61">
        <v>38308</v>
      </c>
      <c r="B308" s="62" t="s">
        <v>32</v>
      </c>
      <c r="C308" s="56">
        <f>enrollextractws!G306</f>
        <v>65.900000000000006</v>
      </c>
      <c r="D308" s="57">
        <f>table34Bws!D304</f>
        <v>8.3000000000000007</v>
      </c>
      <c r="E308" s="58">
        <f t="shared" si="24"/>
        <v>7.9397590361445785</v>
      </c>
      <c r="F308" s="59">
        <f t="shared" si="25"/>
        <v>125.94840667678301</v>
      </c>
      <c r="G308" s="57">
        <f>table36Bws!D304</f>
        <v>1.7</v>
      </c>
      <c r="H308" s="58">
        <f t="shared" si="26"/>
        <v>38.764705882352942</v>
      </c>
      <c r="I308" s="60">
        <f t="shared" si="27"/>
        <v>25.796661608497718</v>
      </c>
      <c r="J308" s="57">
        <f>table38Bws!D304</f>
        <v>9.3000000000000007</v>
      </c>
      <c r="K308" s="58">
        <f t="shared" si="28"/>
        <v>7.086021505376344</v>
      </c>
      <c r="L308" s="59">
        <f t="shared" si="29"/>
        <v>141.12291350531109</v>
      </c>
    </row>
    <row r="309" spans="1:12" ht="12" customHeight="1" x14ac:dyDescent="0.3">
      <c r="A309" s="61">
        <v>38320</v>
      </c>
      <c r="B309" s="62" t="s">
        <v>33</v>
      </c>
      <c r="C309" s="56">
        <f>enrollextractws!G307</f>
        <v>142.06</v>
      </c>
      <c r="D309" s="57">
        <f>table34Bws!D305</f>
        <v>12.93</v>
      </c>
      <c r="E309" s="58">
        <f t="shared" si="24"/>
        <v>10.986852281515855</v>
      </c>
      <c r="F309" s="59">
        <f t="shared" si="25"/>
        <v>91.017879769111644</v>
      </c>
      <c r="G309" s="57">
        <f>table36Bws!D305</f>
        <v>1.67</v>
      </c>
      <c r="H309" s="58">
        <f t="shared" si="26"/>
        <v>85.065868263473064</v>
      </c>
      <c r="I309" s="60">
        <f t="shared" si="27"/>
        <v>11.755596226946359</v>
      </c>
      <c r="J309" s="57">
        <f>table38Bws!D305</f>
        <v>13.7</v>
      </c>
      <c r="K309" s="58">
        <f t="shared" si="28"/>
        <v>10.369343065693432</v>
      </c>
      <c r="L309" s="59">
        <f t="shared" si="29"/>
        <v>96.438124736027035</v>
      </c>
    </row>
    <row r="310" spans="1:12" ht="12" customHeight="1" x14ac:dyDescent="0.3">
      <c r="A310" s="61">
        <v>38322</v>
      </c>
      <c r="B310" s="62" t="s">
        <v>353</v>
      </c>
      <c r="C310" s="56">
        <f>enrollextractws!G308</f>
        <v>145.56400000000002</v>
      </c>
      <c r="D310" s="57">
        <f>table34Bws!D306</f>
        <v>15</v>
      </c>
      <c r="E310" s="58">
        <f t="shared" si="24"/>
        <v>9.7042666666666673</v>
      </c>
      <c r="F310" s="59">
        <f t="shared" si="25"/>
        <v>103.04745678876644</v>
      </c>
      <c r="G310" s="57">
        <f>table36Bws!D306</f>
        <v>1</v>
      </c>
      <c r="H310" s="58">
        <f t="shared" si="26"/>
        <v>145.56400000000002</v>
      </c>
      <c r="I310" s="60">
        <f t="shared" si="27"/>
        <v>6.8698304525844298</v>
      </c>
      <c r="J310" s="57">
        <f>table38Bws!D306</f>
        <v>9.8699999999999992</v>
      </c>
      <c r="K310" s="58">
        <f t="shared" si="28"/>
        <v>14.74812563323202</v>
      </c>
      <c r="L310" s="59">
        <f t="shared" si="29"/>
        <v>67.805226567008305</v>
      </c>
    </row>
    <row r="311" spans="1:12" ht="12" customHeight="1" x14ac:dyDescent="0.3">
      <c r="A311" s="61">
        <v>38324</v>
      </c>
      <c r="B311" s="62" t="s">
        <v>34</v>
      </c>
      <c r="C311" s="56">
        <f>enrollextractws!G309</f>
        <v>136.43600000000001</v>
      </c>
      <c r="D311" s="57">
        <f>table34Bws!D307</f>
        <v>13.32</v>
      </c>
      <c r="E311" s="58">
        <f t="shared" si="24"/>
        <v>10.242942942942943</v>
      </c>
      <c r="F311" s="59">
        <f t="shared" si="25"/>
        <v>97.628191972793104</v>
      </c>
      <c r="G311" s="57">
        <f>table36Bws!D307</f>
        <v>1</v>
      </c>
      <c r="H311" s="58">
        <f t="shared" si="26"/>
        <v>136.43600000000001</v>
      </c>
      <c r="I311" s="60">
        <f t="shared" si="27"/>
        <v>7.3294438418012842</v>
      </c>
      <c r="J311" s="57">
        <f>table38Bws!D307</f>
        <v>8.8800000000000008</v>
      </c>
      <c r="K311" s="58">
        <f t="shared" si="28"/>
        <v>15.364414414414414</v>
      </c>
      <c r="L311" s="59">
        <f t="shared" si="29"/>
        <v>65.085461315195403</v>
      </c>
    </row>
    <row r="312" spans="1:12" ht="12" customHeight="1" x14ac:dyDescent="0.3">
      <c r="A312" s="61">
        <v>39002</v>
      </c>
      <c r="B312" s="62" t="s">
        <v>35</v>
      </c>
      <c r="C312" s="56">
        <f>enrollextractws!G310</f>
        <v>521.20000000000005</v>
      </c>
      <c r="D312" s="57">
        <f>table34Bws!D308</f>
        <v>38.83</v>
      </c>
      <c r="E312" s="58">
        <f t="shared" si="24"/>
        <v>13.422611382951327</v>
      </c>
      <c r="F312" s="59">
        <f t="shared" si="25"/>
        <v>74.501151189562535</v>
      </c>
      <c r="G312" s="57">
        <f>table36Bws!D308</f>
        <v>3</v>
      </c>
      <c r="H312" s="58">
        <f t="shared" si="26"/>
        <v>173.73333333333335</v>
      </c>
      <c r="I312" s="60">
        <f t="shared" si="27"/>
        <v>5.75594781273983</v>
      </c>
      <c r="J312" s="57">
        <f>table38Bws!D308</f>
        <v>28.95</v>
      </c>
      <c r="K312" s="58">
        <f t="shared" si="28"/>
        <v>18.003454231433508</v>
      </c>
      <c r="L312" s="59">
        <f t="shared" si="29"/>
        <v>55.544896392939364</v>
      </c>
    </row>
    <row r="313" spans="1:12" ht="12" customHeight="1" x14ac:dyDescent="0.3">
      <c r="A313" s="61">
        <v>39003</v>
      </c>
      <c r="B313" s="62" t="s">
        <v>36</v>
      </c>
      <c r="C313" s="56">
        <f>enrollextractws!G311</f>
        <v>1268.5239999999999</v>
      </c>
      <c r="D313" s="57">
        <f>table34Bws!D309</f>
        <v>82.5</v>
      </c>
      <c r="E313" s="58">
        <f t="shared" si="24"/>
        <v>15.376048484848484</v>
      </c>
      <c r="F313" s="59">
        <f t="shared" si="25"/>
        <v>65.036215317960099</v>
      </c>
      <c r="G313" s="57">
        <f>table36Bws!D309</f>
        <v>8.3000000000000007</v>
      </c>
      <c r="H313" s="58">
        <f t="shared" si="26"/>
        <v>152.83421686746985</v>
      </c>
      <c r="I313" s="60">
        <f t="shared" si="27"/>
        <v>6.5430374198675008</v>
      </c>
      <c r="J313" s="57">
        <f>table38Bws!D309</f>
        <v>51.51</v>
      </c>
      <c r="K313" s="58">
        <f t="shared" si="28"/>
        <v>24.626752086973401</v>
      </c>
      <c r="L313" s="59">
        <f t="shared" si="29"/>
        <v>40.606247891249986</v>
      </c>
    </row>
    <row r="314" spans="1:12" ht="12" customHeight="1" x14ac:dyDescent="0.3">
      <c r="A314" s="61">
        <v>39007</v>
      </c>
      <c r="B314" s="62" t="s">
        <v>37</v>
      </c>
      <c r="C314" s="56">
        <f>enrollextractws!G312</f>
        <v>14885.904000000004</v>
      </c>
      <c r="D314" s="57">
        <f>table34Bws!D310</f>
        <v>1000.6</v>
      </c>
      <c r="E314" s="58">
        <f t="shared" si="24"/>
        <v>14.876977813312017</v>
      </c>
      <c r="F314" s="59">
        <f t="shared" si="25"/>
        <v>67.217953306698718</v>
      </c>
      <c r="G314" s="57">
        <f>table36Bws!D310</f>
        <v>66.5</v>
      </c>
      <c r="H314" s="58">
        <f t="shared" si="26"/>
        <v>223.84818045112789</v>
      </c>
      <c r="I314" s="60">
        <f t="shared" si="27"/>
        <v>4.4673135067913901</v>
      </c>
      <c r="J314" s="57">
        <f>table38Bws!D310</f>
        <v>712.85</v>
      </c>
      <c r="K314" s="58">
        <f t="shared" si="28"/>
        <v>20.882238900189385</v>
      </c>
      <c r="L314" s="59">
        <f t="shared" si="29"/>
        <v>47.887585463402147</v>
      </c>
    </row>
    <row r="315" spans="1:12" ht="12" customHeight="1" x14ac:dyDescent="0.3">
      <c r="A315" s="61">
        <v>39090</v>
      </c>
      <c r="B315" s="62" t="s">
        <v>57</v>
      </c>
      <c r="C315" s="56">
        <f>enrollextractws!G313</f>
        <v>3256.2019999999993</v>
      </c>
      <c r="D315" s="57">
        <f>table34Bws!D311</f>
        <v>205.77</v>
      </c>
      <c r="E315" s="58">
        <f t="shared" si="24"/>
        <v>15.824473927200268</v>
      </c>
      <c r="F315" s="59">
        <f t="shared" si="25"/>
        <v>63.193253981171942</v>
      </c>
      <c r="G315" s="57">
        <f>table36Bws!D311</f>
        <v>18.21</v>
      </c>
      <c r="H315" s="58">
        <f t="shared" si="26"/>
        <v>178.81394838001094</v>
      </c>
      <c r="I315" s="60">
        <f t="shared" si="27"/>
        <v>5.5924048937995874</v>
      </c>
      <c r="J315" s="57">
        <f>table38Bws!D311</f>
        <v>131.9</v>
      </c>
      <c r="K315" s="58">
        <f t="shared" si="28"/>
        <v>24.68689916603487</v>
      </c>
      <c r="L315" s="59">
        <f t="shared" si="29"/>
        <v>40.507314963875103</v>
      </c>
    </row>
    <row r="316" spans="1:12" ht="12" customHeight="1" x14ac:dyDescent="0.3">
      <c r="A316" s="61">
        <v>39119</v>
      </c>
      <c r="B316" s="62" t="s">
        <v>38</v>
      </c>
      <c r="C316" s="56">
        <f>enrollextractws!G314</f>
        <v>3564.16</v>
      </c>
      <c r="D316" s="57">
        <f>table34Bws!D312</f>
        <v>247.38</v>
      </c>
      <c r="E316" s="58">
        <f t="shared" si="24"/>
        <v>14.407631983183766</v>
      </c>
      <c r="F316" s="59">
        <f t="shared" si="25"/>
        <v>69.407658466511052</v>
      </c>
      <c r="G316" s="57">
        <f>table36Bws!D312</f>
        <v>22.03</v>
      </c>
      <c r="H316" s="58">
        <f t="shared" si="26"/>
        <v>161.78665456196094</v>
      </c>
      <c r="I316" s="60">
        <f t="shared" si="27"/>
        <v>6.1809795295385177</v>
      </c>
      <c r="J316" s="57">
        <f>table38Bws!D312</f>
        <v>159.88999999999999</v>
      </c>
      <c r="K316" s="58">
        <f t="shared" si="28"/>
        <v>22.291325286134217</v>
      </c>
      <c r="L316" s="59">
        <f t="shared" si="29"/>
        <v>44.860500089782718</v>
      </c>
    </row>
    <row r="317" spans="1:12" ht="12" customHeight="1" x14ac:dyDescent="0.3">
      <c r="A317" s="61">
        <v>39120</v>
      </c>
      <c r="B317" s="62" t="s">
        <v>39</v>
      </c>
      <c r="C317" s="56">
        <f>enrollextractws!G315</f>
        <v>647.62</v>
      </c>
      <c r="D317" s="57">
        <f>table34Bws!D313</f>
        <v>38</v>
      </c>
      <c r="E317" s="58">
        <f t="shared" si="24"/>
        <v>17.042631578947368</v>
      </c>
      <c r="F317" s="59">
        <f t="shared" si="25"/>
        <v>58.676384299434851</v>
      </c>
      <c r="G317" s="57">
        <f>table36Bws!D313</f>
        <v>2.98</v>
      </c>
      <c r="H317" s="58">
        <f t="shared" si="26"/>
        <v>217.3221476510067</v>
      </c>
      <c r="I317" s="60">
        <f t="shared" si="27"/>
        <v>4.6014638213767336</v>
      </c>
      <c r="J317" s="57">
        <f>table38Bws!D313</f>
        <v>23.69</v>
      </c>
      <c r="K317" s="58">
        <f t="shared" si="28"/>
        <v>27.337273111017307</v>
      </c>
      <c r="L317" s="59">
        <f t="shared" si="29"/>
        <v>36.580093264568731</v>
      </c>
    </row>
    <row r="318" spans="1:12" ht="12" customHeight="1" x14ac:dyDescent="0.3">
      <c r="A318" s="61">
        <v>39200</v>
      </c>
      <c r="B318" s="62" t="s">
        <v>40</v>
      </c>
      <c r="C318" s="56">
        <f>enrollextractws!G316</f>
        <v>3427.0039999999999</v>
      </c>
      <c r="D318" s="57">
        <f>table34Bws!D314</f>
        <v>225.27</v>
      </c>
      <c r="E318" s="58">
        <f t="shared" si="24"/>
        <v>15.212873440759976</v>
      </c>
      <c r="F318" s="59">
        <f t="shared" si="25"/>
        <v>65.733801302828951</v>
      </c>
      <c r="G318" s="57">
        <f>table36Bws!D314</f>
        <v>19.37</v>
      </c>
      <c r="H318" s="58">
        <f t="shared" si="26"/>
        <v>176.9232834279814</v>
      </c>
      <c r="I318" s="60">
        <f t="shared" si="27"/>
        <v>5.6521673158245518</v>
      </c>
      <c r="J318" s="57">
        <f>table38Bws!D314</f>
        <v>173.87</v>
      </c>
      <c r="K318" s="58">
        <f t="shared" si="28"/>
        <v>19.710151262437453</v>
      </c>
      <c r="L318" s="59">
        <f t="shared" si="29"/>
        <v>50.735277811172679</v>
      </c>
    </row>
    <row r="319" spans="1:12" ht="12" customHeight="1" x14ac:dyDescent="0.3">
      <c r="A319" s="61">
        <v>39201</v>
      </c>
      <c r="B319" s="62" t="s">
        <v>41</v>
      </c>
      <c r="C319" s="56">
        <f>enrollextractws!G317</f>
        <v>5694.6400000000012</v>
      </c>
      <c r="D319" s="57">
        <f>table34Bws!D315</f>
        <v>382.42</v>
      </c>
      <c r="E319" s="58">
        <f t="shared" si="24"/>
        <v>14.891062182940225</v>
      </c>
      <c r="F319" s="59">
        <f t="shared" si="25"/>
        <v>67.154376747257061</v>
      </c>
      <c r="G319" s="57">
        <f>table36Bws!D315</f>
        <v>28.85</v>
      </c>
      <c r="H319" s="58">
        <f t="shared" si="26"/>
        <v>197.3878682842288</v>
      </c>
      <c r="I319" s="60">
        <f t="shared" si="27"/>
        <v>5.0661674838093358</v>
      </c>
      <c r="J319" s="57">
        <f>table38Bws!D315</f>
        <v>311.52</v>
      </c>
      <c r="K319" s="58">
        <f t="shared" si="28"/>
        <v>18.28017462763226</v>
      </c>
      <c r="L319" s="59">
        <f t="shared" si="29"/>
        <v>54.704072601604302</v>
      </c>
    </row>
    <row r="320" spans="1:12" ht="12" customHeight="1" x14ac:dyDescent="0.3">
      <c r="A320" s="61">
        <v>39202</v>
      </c>
      <c r="B320" s="62" t="s">
        <v>42</v>
      </c>
      <c r="C320" s="56">
        <f>enrollextractws!G318</f>
        <v>3570.9</v>
      </c>
      <c r="D320" s="57">
        <f>table34Bws!D316</f>
        <v>214.4</v>
      </c>
      <c r="E320" s="58">
        <f t="shared" si="24"/>
        <v>16.655317164179106</v>
      </c>
      <c r="F320" s="59">
        <f t="shared" si="25"/>
        <v>60.040886051135573</v>
      </c>
      <c r="G320" s="57">
        <f>table36Bws!D316</f>
        <v>16.97</v>
      </c>
      <c r="H320" s="58">
        <f t="shared" si="26"/>
        <v>210.42427813789041</v>
      </c>
      <c r="I320" s="60">
        <f t="shared" si="27"/>
        <v>4.7523033408944517</v>
      </c>
      <c r="J320" s="57">
        <f>table38Bws!D316</f>
        <v>175.24</v>
      </c>
      <c r="K320" s="58">
        <f t="shared" si="28"/>
        <v>20.377196986989272</v>
      </c>
      <c r="L320" s="59">
        <f t="shared" si="29"/>
        <v>49.074463020527034</v>
      </c>
    </row>
    <row r="321" spans="1:12" ht="12" customHeight="1" x14ac:dyDescent="0.3">
      <c r="A321" s="61">
        <v>39203</v>
      </c>
      <c r="B321" s="62" t="s">
        <v>43</v>
      </c>
      <c r="C321" s="56">
        <f>enrollextractws!G319</f>
        <v>994.05999999999983</v>
      </c>
      <c r="D321" s="57">
        <f>table34Bws!D317</f>
        <v>60.6</v>
      </c>
      <c r="E321" s="58">
        <f t="shared" si="24"/>
        <v>16.403630363036299</v>
      </c>
      <c r="F321" s="59">
        <f t="shared" si="25"/>
        <v>60.962114962879518</v>
      </c>
      <c r="G321" s="57">
        <f>table36Bws!D317</f>
        <v>8</v>
      </c>
      <c r="H321" s="58">
        <f t="shared" si="26"/>
        <v>124.25749999999998</v>
      </c>
      <c r="I321" s="60">
        <f t="shared" si="27"/>
        <v>8.0478039554956453</v>
      </c>
      <c r="J321" s="57">
        <f>table38Bws!D317</f>
        <v>50.2</v>
      </c>
      <c r="K321" s="58">
        <f t="shared" si="28"/>
        <v>19.801992031872505</v>
      </c>
      <c r="L321" s="59">
        <f t="shared" si="29"/>
        <v>50.499969820735181</v>
      </c>
    </row>
    <row r="322" spans="1:12" ht="12" customHeight="1" x14ac:dyDescent="0.3">
      <c r="A322" s="61">
        <v>39204</v>
      </c>
      <c r="B322" s="62" t="s">
        <v>44</v>
      </c>
      <c r="C322" s="56">
        <f>enrollextractws!G320</f>
        <v>1370.6599999999999</v>
      </c>
      <c r="D322" s="57">
        <f>table34Bws!D318</f>
        <v>91.47</v>
      </c>
      <c r="E322" s="58">
        <f t="shared" si="24"/>
        <v>14.984803760795888</v>
      </c>
      <c r="F322" s="59">
        <f t="shared" si="25"/>
        <v>66.73427399938717</v>
      </c>
      <c r="G322" s="57">
        <f>table36Bws!D318</f>
        <v>11</v>
      </c>
      <c r="H322" s="58">
        <f t="shared" si="26"/>
        <v>124.60545454545453</v>
      </c>
      <c r="I322" s="60">
        <f t="shared" si="27"/>
        <v>8.0253308625041946</v>
      </c>
      <c r="J322" s="57">
        <f>table38Bws!D318</f>
        <v>75.63</v>
      </c>
      <c r="K322" s="58">
        <f t="shared" si="28"/>
        <v>18.12323152188285</v>
      </c>
      <c r="L322" s="59">
        <f t="shared" si="29"/>
        <v>55.177797557381119</v>
      </c>
    </row>
    <row r="323" spans="1:12" ht="12" customHeight="1" x14ac:dyDescent="0.3">
      <c r="A323" s="61">
        <v>39205</v>
      </c>
      <c r="B323" s="62" t="s">
        <v>45</v>
      </c>
      <c r="C323" s="56">
        <f>enrollextractws!G321</f>
        <v>1312.9600000000003</v>
      </c>
      <c r="D323" s="57">
        <f>table34Bws!D319</f>
        <v>81.63</v>
      </c>
      <c r="E323" s="58">
        <f t="shared" si="24"/>
        <v>16.084282739189028</v>
      </c>
      <c r="F323" s="59">
        <f t="shared" si="25"/>
        <v>62.172495734828161</v>
      </c>
      <c r="G323" s="57">
        <f>table36Bws!D319</f>
        <v>7</v>
      </c>
      <c r="H323" s="58">
        <f t="shared" si="26"/>
        <v>187.56571428571434</v>
      </c>
      <c r="I323" s="60">
        <f t="shared" si="27"/>
        <v>5.3314647818669254</v>
      </c>
      <c r="J323" s="57">
        <f>table38Bws!D319</f>
        <v>47.81</v>
      </c>
      <c r="K323" s="58">
        <f t="shared" si="28"/>
        <v>27.462037230704876</v>
      </c>
      <c r="L323" s="59">
        <f t="shared" si="29"/>
        <v>36.413904460151102</v>
      </c>
    </row>
    <row r="324" spans="1:12" ht="12" customHeight="1" x14ac:dyDescent="0.3">
      <c r="A324" s="61">
        <v>39207</v>
      </c>
      <c r="B324" s="62" t="s">
        <v>46</v>
      </c>
      <c r="C324" s="56">
        <f>enrollextractws!G322</f>
        <v>2981.2539999999999</v>
      </c>
      <c r="D324" s="57">
        <f>table34Bws!D320</f>
        <v>206.42</v>
      </c>
      <c r="E324" s="58">
        <f t="shared" si="24"/>
        <v>14.442660594903595</v>
      </c>
      <c r="F324" s="59">
        <f t="shared" si="25"/>
        <v>69.239320098186866</v>
      </c>
      <c r="G324" s="57">
        <f>table36Bws!D320</f>
        <v>22</v>
      </c>
      <c r="H324" s="58">
        <f t="shared" si="26"/>
        <v>135.51154545454546</v>
      </c>
      <c r="I324" s="60">
        <f t="shared" si="27"/>
        <v>7.3794450254825659</v>
      </c>
      <c r="J324" s="57">
        <f>table38Bws!D320</f>
        <v>155.1</v>
      </c>
      <c r="K324" s="58">
        <f t="shared" si="28"/>
        <v>19.221495809155385</v>
      </c>
      <c r="L324" s="59">
        <f t="shared" si="29"/>
        <v>52.025087429652082</v>
      </c>
    </row>
    <row r="325" spans="1:12" ht="12" customHeight="1" x14ac:dyDescent="0.3">
      <c r="A325" s="61">
        <v>39208</v>
      </c>
      <c r="B325" s="62" t="s">
        <v>58</v>
      </c>
      <c r="C325" s="56">
        <f>enrollextractws!G323</f>
        <v>5207.3119999999999</v>
      </c>
      <c r="D325" s="57">
        <f>table34Bws!D321</f>
        <v>311.32</v>
      </c>
      <c r="E325" s="58">
        <f t="shared" si="24"/>
        <v>16.726557882564563</v>
      </c>
      <c r="F325" s="59">
        <f t="shared" si="25"/>
        <v>59.785163631447475</v>
      </c>
      <c r="G325" s="57">
        <f>table36Bws!D321</f>
        <v>21</v>
      </c>
      <c r="H325" s="58">
        <f t="shared" si="26"/>
        <v>247.96723809523809</v>
      </c>
      <c r="I325" s="60">
        <f t="shared" si="27"/>
        <v>4.0327908141474911</v>
      </c>
      <c r="J325" s="57">
        <f>table38Bws!D321</f>
        <v>224.03</v>
      </c>
      <c r="K325" s="58">
        <f t="shared" si="28"/>
        <v>23.243815560416014</v>
      </c>
      <c r="L325" s="59">
        <f t="shared" si="29"/>
        <v>43.022196480641064</v>
      </c>
    </row>
    <row r="326" spans="1:12" ht="12" customHeight="1" x14ac:dyDescent="0.3">
      <c r="A326" s="61">
        <v>39209</v>
      </c>
      <c r="B326" s="62" t="s">
        <v>47</v>
      </c>
      <c r="C326" s="56">
        <f>enrollextractws!G324</f>
        <v>779.60799999999995</v>
      </c>
      <c r="D326" s="57">
        <f>table34Bws!D322</f>
        <v>61.06</v>
      </c>
      <c r="E326" s="58">
        <f t="shared" si="24"/>
        <v>12.767900425810677</v>
      </c>
      <c r="F326" s="59">
        <f t="shared" si="25"/>
        <v>78.321412812592996</v>
      </c>
      <c r="G326" s="57">
        <f>table36Bws!D322</f>
        <v>9</v>
      </c>
      <c r="H326" s="58">
        <f t="shared" si="26"/>
        <v>86.623111111111101</v>
      </c>
      <c r="I326" s="60">
        <f t="shared" si="27"/>
        <v>11.544263270771978</v>
      </c>
      <c r="J326" s="57">
        <f>table38Bws!D322</f>
        <v>52.67</v>
      </c>
      <c r="K326" s="58">
        <f t="shared" si="28"/>
        <v>14.801746724890828</v>
      </c>
      <c r="L326" s="59">
        <f t="shared" si="29"/>
        <v>67.559594052395568</v>
      </c>
    </row>
    <row r="327" spans="1:12" ht="12" customHeight="1" x14ac:dyDescent="0.3">
      <c r="A327" s="61" t="s">
        <v>665</v>
      </c>
      <c r="B327" s="62" t="s">
        <v>667</v>
      </c>
      <c r="C327" s="56">
        <f>enrollextractws!G325</f>
        <v>152.19999999999999</v>
      </c>
      <c r="D327" s="57">
        <f>table34Bws!D323</f>
        <v>0</v>
      </c>
      <c r="E327" s="58">
        <f t="shared" si="24"/>
        <v>0</v>
      </c>
      <c r="F327" s="59">
        <f t="shared" si="25"/>
        <v>0</v>
      </c>
      <c r="G327" s="57">
        <f>table36Bws!D323</f>
        <v>0</v>
      </c>
      <c r="H327" s="58">
        <f t="shared" si="26"/>
        <v>0</v>
      </c>
      <c r="I327" s="60">
        <f t="shared" si="27"/>
        <v>0</v>
      </c>
      <c r="J327" s="57">
        <f>table38Bws!D323</f>
        <v>0</v>
      </c>
      <c r="K327" s="58">
        <f t="shared" si="28"/>
        <v>0</v>
      </c>
      <c r="L327" s="59">
        <f t="shared" si="29"/>
        <v>0</v>
      </c>
    </row>
    <row r="329" spans="1:12" ht="12" customHeight="1" x14ac:dyDescent="0.3">
      <c r="A329" s="39" t="s">
        <v>727</v>
      </c>
      <c r="J329" s="40"/>
      <c r="K329" s="40"/>
      <c r="L329" s="40"/>
    </row>
    <row r="330" spans="1:12" ht="12" customHeight="1" x14ac:dyDescent="0.3">
      <c r="A330" s="39" t="s">
        <v>729</v>
      </c>
      <c r="J330" s="40"/>
      <c r="K330" s="40"/>
      <c r="L330" s="40"/>
    </row>
    <row r="331" spans="1:12" ht="12" customHeight="1" x14ac:dyDescent="0.3">
      <c r="A331" s="39" t="s">
        <v>728</v>
      </c>
      <c r="J331" s="40"/>
      <c r="K331" s="40"/>
      <c r="L331" s="40"/>
    </row>
  </sheetData>
  <autoFilter ref="A8:L8" xr:uid="{00000000-0001-0000-0100-000000000000}"/>
  <mergeCells count="3">
    <mergeCell ref="D3:F3"/>
    <mergeCell ref="G3:I3"/>
    <mergeCell ref="J3:L3"/>
  </mergeCells>
  <phoneticPr fontId="2" type="noConversion"/>
  <pageMargins left="1" right="1" top="1.25" bottom="1" header="0.5" footer="0.5"/>
  <pageSetup orientation="landscape" r:id="rId1"/>
  <headerFooter alignWithMargins="0">
    <oddHeader>&amp;C&amp;"Segoe UI,Regular"&amp;8Washington State Superintendent of Public Instruction
School Apportionment and Financial Services
Staff Summary Profiles—2025–26 Preliminary</oddHeader>
    <oddFooter>&amp;L&amp;"Segoe UI,Regular"&amp;8See introduction for explanation of column headings, glossary for explanation of terms, and appendix for explanation of duty codes.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3"/>
  <sheetViews>
    <sheetView workbookViewId="0">
      <pane ySplit="4" topLeftCell="A5" activePane="bottomLeft" state="frozen"/>
      <selection pane="bottomLeft" activeCell="D5" sqref="D5:D323"/>
    </sheetView>
  </sheetViews>
  <sheetFormatPr defaultColWidth="9.109375" defaultRowHeight="15" x14ac:dyDescent="0.35"/>
  <cols>
    <col min="1" max="1" width="22.88671875" style="1" bestFit="1" customWidth="1"/>
    <col min="2" max="2" width="10.44140625" style="14" customWidth="1"/>
    <col min="3" max="3" width="9.109375" style="1" customWidth="1"/>
    <col min="4" max="4" width="9.44140625" style="13" customWidth="1"/>
    <col min="5" max="16384" width="9.109375" style="1"/>
  </cols>
  <sheetData>
    <row r="1" spans="1:4" x14ac:dyDescent="0.35">
      <c r="A1" s="3"/>
      <c r="B1" s="4" t="s">
        <v>730</v>
      </c>
      <c r="D1" s="2"/>
    </row>
    <row r="2" spans="1:4" x14ac:dyDescent="0.35">
      <c r="B2" s="3" t="s">
        <v>61</v>
      </c>
      <c r="D2" s="2"/>
    </row>
    <row r="3" spans="1:4" ht="15.6" thickBot="1" x14ac:dyDescent="0.4">
      <c r="B3" s="3" t="s">
        <v>62</v>
      </c>
      <c r="D3" s="2" t="s">
        <v>76</v>
      </c>
    </row>
    <row r="4" spans="1:4" ht="15.6" thickBot="1" x14ac:dyDescent="0.4">
      <c r="A4" s="5" t="s">
        <v>77</v>
      </c>
      <c r="B4" s="3" t="s">
        <v>63</v>
      </c>
      <c r="D4" s="6">
        <f>SUM(D5:D322)</f>
        <v>53732.44000000001</v>
      </c>
    </row>
    <row r="5" spans="1:4" x14ac:dyDescent="0.35">
      <c r="A5" s="7" t="s">
        <v>83</v>
      </c>
      <c r="B5" s="8" t="s">
        <v>82</v>
      </c>
      <c r="C5" s="9" t="s">
        <v>82</v>
      </c>
      <c r="D5" s="10">
        <v>10.1</v>
      </c>
    </row>
    <row r="6" spans="1:4" x14ac:dyDescent="0.35">
      <c r="A6" s="7" t="s">
        <v>85</v>
      </c>
      <c r="B6" s="8" t="s">
        <v>84</v>
      </c>
      <c r="C6" s="9" t="s">
        <v>84</v>
      </c>
      <c r="D6" s="10">
        <v>2</v>
      </c>
    </row>
    <row r="7" spans="1:4" x14ac:dyDescent="0.35">
      <c r="A7" s="7" t="s">
        <v>87</v>
      </c>
      <c r="B7" s="8" t="s">
        <v>86</v>
      </c>
      <c r="C7" s="9" t="s">
        <v>86</v>
      </c>
      <c r="D7" s="10">
        <v>215.74</v>
      </c>
    </row>
    <row r="8" spans="1:4" x14ac:dyDescent="0.35">
      <c r="A8" s="7" t="s">
        <v>89</v>
      </c>
      <c r="B8" s="8" t="s">
        <v>88</v>
      </c>
      <c r="C8" s="9" t="s">
        <v>88</v>
      </c>
      <c r="D8" s="10">
        <v>14.6</v>
      </c>
    </row>
    <row r="9" spans="1:4" x14ac:dyDescent="0.35">
      <c r="A9" s="7" t="s">
        <v>91</v>
      </c>
      <c r="B9" s="8" t="s">
        <v>90</v>
      </c>
      <c r="C9" s="9" t="s">
        <v>90</v>
      </c>
      <c r="D9" s="10">
        <v>21.23</v>
      </c>
    </row>
    <row r="10" spans="1:4" x14ac:dyDescent="0.35">
      <c r="A10" s="7" t="s">
        <v>93</v>
      </c>
      <c r="B10" s="8" t="s">
        <v>92</v>
      </c>
      <c r="C10" s="9" t="s">
        <v>92</v>
      </c>
      <c r="D10" s="10">
        <v>118.45</v>
      </c>
    </row>
    <row r="11" spans="1:4" x14ac:dyDescent="0.35">
      <c r="A11" s="7" t="s">
        <v>95</v>
      </c>
      <c r="B11" s="8" t="s">
        <v>94</v>
      </c>
      <c r="C11" s="9" t="s">
        <v>94</v>
      </c>
      <c r="D11" s="10">
        <v>33.9</v>
      </c>
    </row>
    <row r="12" spans="1:4" x14ac:dyDescent="0.35">
      <c r="A12" s="7" t="s">
        <v>97</v>
      </c>
      <c r="B12" s="8" t="s">
        <v>96</v>
      </c>
      <c r="C12" s="9" t="s">
        <v>96</v>
      </c>
      <c r="D12" s="10">
        <v>926.84</v>
      </c>
    </row>
    <row r="13" spans="1:4" x14ac:dyDescent="0.35">
      <c r="A13" s="7" t="s">
        <v>99</v>
      </c>
      <c r="B13" s="8" t="s">
        <v>98</v>
      </c>
      <c r="C13" s="9" t="s">
        <v>98</v>
      </c>
      <c r="D13" s="10">
        <v>9.59</v>
      </c>
    </row>
    <row r="14" spans="1:4" x14ac:dyDescent="0.35">
      <c r="A14" s="7" t="s">
        <v>630</v>
      </c>
      <c r="B14" s="8" t="s">
        <v>100</v>
      </c>
      <c r="C14" s="9" t="s">
        <v>100</v>
      </c>
      <c r="D14" s="10">
        <v>66.349999999999994</v>
      </c>
    </row>
    <row r="15" spans="1:4" x14ac:dyDescent="0.35">
      <c r="A15" s="7" t="s">
        <v>102</v>
      </c>
      <c r="B15" s="8" t="s">
        <v>101</v>
      </c>
      <c r="C15" s="9" t="s">
        <v>101</v>
      </c>
      <c r="D15" s="10">
        <v>42.4</v>
      </c>
    </row>
    <row r="16" spans="1:4" x14ac:dyDescent="0.35">
      <c r="A16" s="7" t="s">
        <v>104</v>
      </c>
      <c r="B16" s="8" t="s">
        <v>103</v>
      </c>
      <c r="C16" s="9" t="s">
        <v>103</v>
      </c>
      <c r="D16" s="10">
        <v>121.95</v>
      </c>
    </row>
    <row r="17" spans="1:4" x14ac:dyDescent="0.35">
      <c r="A17" s="7" t="s">
        <v>106</v>
      </c>
      <c r="B17" s="8" t="s">
        <v>105</v>
      </c>
      <c r="C17" s="9" t="s">
        <v>105</v>
      </c>
      <c r="D17" s="10">
        <v>655.41</v>
      </c>
    </row>
    <row r="18" spans="1:4" x14ac:dyDescent="0.35">
      <c r="A18" s="7" t="s">
        <v>108</v>
      </c>
      <c r="B18" s="8" t="s">
        <v>107</v>
      </c>
      <c r="C18" s="9" t="s">
        <v>107</v>
      </c>
      <c r="D18" s="10">
        <v>40</v>
      </c>
    </row>
    <row r="19" spans="1:4" x14ac:dyDescent="0.35">
      <c r="A19" s="7" t="s">
        <v>110</v>
      </c>
      <c r="B19" s="8" t="s">
        <v>109</v>
      </c>
      <c r="C19" s="9" t="s">
        <v>109</v>
      </c>
      <c r="D19" s="10">
        <v>1</v>
      </c>
    </row>
    <row r="20" spans="1:4" x14ac:dyDescent="0.35">
      <c r="A20" s="7" t="s">
        <v>112</v>
      </c>
      <c r="B20" s="8" t="s">
        <v>111</v>
      </c>
      <c r="C20" s="9" t="s">
        <v>111</v>
      </c>
      <c r="D20" s="10">
        <v>26.29</v>
      </c>
    </row>
    <row r="21" spans="1:4" x14ac:dyDescent="0.35">
      <c r="A21" s="7" t="s">
        <v>114</v>
      </c>
      <c r="B21" s="8" t="s">
        <v>113</v>
      </c>
      <c r="C21" s="9" t="s">
        <v>113</v>
      </c>
      <c r="D21" s="10">
        <v>70.59</v>
      </c>
    </row>
    <row r="22" spans="1:4" x14ac:dyDescent="0.35">
      <c r="A22" s="7" t="s">
        <v>116</v>
      </c>
      <c r="B22" s="8" t="s">
        <v>115</v>
      </c>
      <c r="C22" s="9" t="s">
        <v>115</v>
      </c>
      <c r="D22" s="10">
        <v>87.15</v>
      </c>
    </row>
    <row r="23" spans="1:4" x14ac:dyDescent="0.35">
      <c r="A23" s="7" t="s">
        <v>118</v>
      </c>
      <c r="B23" s="8" t="s">
        <v>117</v>
      </c>
      <c r="C23" s="9" t="s">
        <v>117</v>
      </c>
      <c r="D23" s="10">
        <v>76.23</v>
      </c>
    </row>
    <row r="24" spans="1:4" x14ac:dyDescent="0.35">
      <c r="A24" s="7" t="s">
        <v>120</v>
      </c>
      <c r="B24" s="8" t="s">
        <v>119</v>
      </c>
      <c r="C24" s="9" t="s">
        <v>119</v>
      </c>
      <c r="D24" s="10">
        <v>335.31</v>
      </c>
    </row>
    <row r="25" spans="1:4" x14ac:dyDescent="0.35">
      <c r="A25" s="7" t="s">
        <v>679</v>
      </c>
      <c r="B25" s="8" t="s">
        <v>683</v>
      </c>
      <c r="C25" s="9" t="s">
        <v>683</v>
      </c>
      <c r="D25" s="10">
        <v>13.86</v>
      </c>
    </row>
    <row r="26" spans="1:4" x14ac:dyDescent="0.35">
      <c r="A26" s="7" t="s">
        <v>122</v>
      </c>
      <c r="B26" s="8" t="s">
        <v>121</v>
      </c>
      <c r="C26" s="9" t="s">
        <v>121</v>
      </c>
      <c r="D26" s="10">
        <v>165.31</v>
      </c>
    </row>
    <row r="27" spans="1:4" x14ac:dyDescent="0.35">
      <c r="A27" s="7" t="s">
        <v>124</v>
      </c>
      <c r="B27" s="8" t="s">
        <v>123</v>
      </c>
      <c r="C27" s="9" t="s">
        <v>123</v>
      </c>
      <c r="D27" s="10">
        <v>20.6</v>
      </c>
    </row>
    <row r="28" spans="1:4" x14ac:dyDescent="0.35">
      <c r="A28" s="7" t="s">
        <v>126</v>
      </c>
      <c r="B28" s="8" t="s">
        <v>125</v>
      </c>
      <c r="C28" s="9" t="s">
        <v>125</v>
      </c>
      <c r="D28" s="10">
        <v>114.18</v>
      </c>
    </row>
    <row r="29" spans="1:4" x14ac:dyDescent="0.35">
      <c r="A29" s="11" t="s">
        <v>128</v>
      </c>
      <c r="B29" s="8" t="s">
        <v>127</v>
      </c>
      <c r="C29" s="9" t="s">
        <v>127</v>
      </c>
      <c r="D29" s="10">
        <v>28</v>
      </c>
    </row>
    <row r="30" spans="1:4" x14ac:dyDescent="0.35">
      <c r="A30" s="11" t="s">
        <v>130</v>
      </c>
      <c r="B30" s="8" t="s">
        <v>129</v>
      </c>
      <c r="C30" s="9" t="s">
        <v>129</v>
      </c>
      <c r="D30" s="10">
        <v>120.79</v>
      </c>
    </row>
    <row r="31" spans="1:4" x14ac:dyDescent="0.35">
      <c r="A31" s="11" t="s">
        <v>631</v>
      </c>
      <c r="B31" s="8" t="s">
        <v>626</v>
      </c>
      <c r="C31" s="9" t="s">
        <v>626</v>
      </c>
      <c r="D31" s="10">
        <v>18</v>
      </c>
    </row>
    <row r="32" spans="1:4" x14ac:dyDescent="0.35">
      <c r="A32" s="11" t="s">
        <v>132</v>
      </c>
      <c r="B32" s="8" t="s">
        <v>131</v>
      </c>
      <c r="C32" s="9" t="s">
        <v>131</v>
      </c>
      <c r="D32" s="10">
        <v>1027.57</v>
      </c>
    </row>
    <row r="33" spans="1:4" x14ac:dyDescent="0.35">
      <c r="A33" s="11" t="s">
        <v>134</v>
      </c>
      <c r="B33" s="8" t="s">
        <v>133</v>
      </c>
      <c r="C33" s="9" t="s">
        <v>133</v>
      </c>
      <c r="D33" s="10">
        <v>96.27</v>
      </c>
    </row>
    <row r="34" spans="1:4" x14ac:dyDescent="0.35">
      <c r="A34" s="11" t="s">
        <v>606</v>
      </c>
      <c r="B34" s="8" t="s">
        <v>135</v>
      </c>
      <c r="C34" s="9" t="s">
        <v>135</v>
      </c>
      <c r="D34" s="10">
        <v>96.49</v>
      </c>
    </row>
    <row r="35" spans="1:4" x14ac:dyDescent="0.35">
      <c r="A35" s="11" t="s">
        <v>137</v>
      </c>
      <c r="B35" s="8" t="s">
        <v>136</v>
      </c>
      <c r="C35" s="9" t="s">
        <v>136</v>
      </c>
      <c r="D35" s="10">
        <v>11.53</v>
      </c>
    </row>
    <row r="36" spans="1:4" x14ac:dyDescent="0.35">
      <c r="A36" s="11" t="s">
        <v>139</v>
      </c>
      <c r="B36" s="8" t="s">
        <v>138</v>
      </c>
      <c r="C36" s="9" t="s">
        <v>138</v>
      </c>
      <c r="D36" s="10">
        <v>125.09</v>
      </c>
    </row>
    <row r="37" spans="1:4" x14ac:dyDescent="0.35">
      <c r="A37" s="11" t="s">
        <v>141</v>
      </c>
      <c r="B37" s="8" t="s">
        <v>140</v>
      </c>
      <c r="C37" s="9" t="s">
        <v>140</v>
      </c>
      <c r="D37" s="10">
        <v>1085.19</v>
      </c>
    </row>
    <row r="38" spans="1:4" x14ac:dyDescent="0.35">
      <c r="A38" s="11" t="s">
        <v>143</v>
      </c>
      <c r="B38" s="8" t="s">
        <v>142</v>
      </c>
      <c r="C38" s="9" t="s">
        <v>142</v>
      </c>
      <c r="D38" s="10">
        <v>339.4</v>
      </c>
    </row>
    <row r="39" spans="1:4" x14ac:dyDescent="0.35">
      <c r="A39" s="11" t="s">
        <v>145</v>
      </c>
      <c r="B39" s="8" t="s">
        <v>144</v>
      </c>
      <c r="C39" s="9" t="s">
        <v>144</v>
      </c>
      <c r="D39" s="10">
        <v>604.29</v>
      </c>
    </row>
    <row r="40" spans="1:4" x14ac:dyDescent="0.35">
      <c r="A40" s="11" t="s">
        <v>147</v>
      </c>
      <c r="B40" s="8" t="s">
        <v>146</v>
      </c>
      <c r="C40" s="9" t="s">
        <v>146</v>
      </c>
      <c r="D40" s="10">
        <v>200.53</v>
      </c>
    </row>
    <row r="41" spans="1:4" x14ac:dyDescent="0.35">
      <c r="A41" s="11" t="s">
        <v>699</v>
      </c>
      <c r="B41" s="8" t="s">
        <v>694</v>
      </c>
      <c r="C41" s="9" t="s">
        <v>694</v>
      </c>
      <c r="D41" s="10">
        <v>3.05</v>
      </c>
    </row>
    <row r="42" spans="1:4" x14ac:dyDescent="0.35">
      <c r="A42" s="11" t="s">
        <v>149</v>
      </c>
      <c r="B42" s="8" t="s">
        <v>148</v>
      </c>
      <c r="C42" s="9" t="s">
        <v>148</v>
      </c>
      <c r="D42" s="10">
        <v>22.56</v>
      </c>
    </row>
    <row r="43" spans="1:4" x14ac:dyDescent="0.35">
      <c r="A43" s="11" t="s">
        <v>151</v>
      </c>
      <c r="B43" s="8" t="s">
        <v>150</v>
      </c>
      <c r="C43" s="9" t="s">
        <v>150</v>
      </c>
      <c r="D43" s="10">
        <v>2.79</v>
      </c>
    </row>
    <row r="44" spans="1:4" x14ac:dyDescent="0.35">
      <c r="A44" s="11" t="s">
        <v>153</v>
      </c>
      <c r="B44" s="8" t="s">
        <v>152</v>
      </c>
      <c r="C44" s="9" t="s">
        <v>152</v>
      </c>
      <c r="D44" s="10">
        <v>321.61</v>
      </c>
    </row>
    <row r="45" spans="1:4" x14ac:dyDescent="0.35">
      <c r="A45" s="11" t="s">
        <v>155</v>
      </c>
      <c r="B45" s="8" t="s">
        <v>154</v>
      </c>
      <c r="C45" s="9" t="s">
        <v>154</v>
      </c>
      <c r="D45" s="10">
        <v>36.32</v>
      </c>
    </row>
    <row r="46" spans="1:4" x14ac:dyDescent="0.35">
      <c r="A46" s="11" t="s">
        <v>157</v>
      </c>
      <c r="B46" s="8" t="s">
        <v>156</v>
      </c>
      <c r="C46" s="9" t="s">
        <v>156</v>
      </c>
      <c r="D46" s="10">
        <v>69.86</v>
      </c>
    </row>
    <row r="47" spans="1:4" x14ac:dyDescent="0.35">
      <c r="A47" s="11" t="s">
        <v>159</v>
      </c>
      <c r="B47" s="8" t="s">
        <v>158</v>
      </c>
      <c r="C47" s="9" t="s">
        <v>158</v>
      </c>
      <c r="D47" s="10">
        <v>85.49</v>
      </c>
    </row>
    <row r="48" spans="1:4" x14ac:dyDescent="0.35">
      <c r="A48" s="11" t="s">
        <v>161</v>
      </c>
      <c r="B48" s="8" t="s">
        <v>160</v>
      </c>
      <c r="C48" s="9" t="s">
        <v>160</v>
      </c>
      <c r="D48" s="10">
        <v>130.66999999999999</v>
      </c>
    </row>
    <row r="49" spans="1:4" x14ac:dyDescent="0.35">
      <c r="A49" s="11" t="s">
        <v>163</v>
      </c>
      <c r="B49" s="8" t="s">
        <v>162</v>
      </c>
      <c r="C49" s="9" t="s">
        <v>162</v>
      </c>
      <c r="D49" s="10">
        <v>238.06</v>
      </c>
    </row>
    <row r="50" spans="1:4" x14ac:dyDescent="0.35">
      <c r="A50" s="11" t="s">
        <v>165</v>
      </c>
      <c r="B50" s="8" t="s">
        <v>164</v>
      </c>
      <c r="C50" s="9" t="s">
        <v>164</v>
      </c>
      <c r="D50" s="10">
        <v>5.69</v>
      </c>
    </row>
    <row r="51" spans="1:4" x14ac:dyDescent="0.35">
      <c r="A51" s="11" t="s">
        <v>167</v>
      </c>
      <c r="B51" s="8" t="s">
        <v>166</v>
      </c>
      <c r="C51" s="9" t="s">
        <v>166</v>
      </c>
      <c r="D51" s="10">
        <v>39.549999999999997</v>
      </c>
    </row>
    <row r="52" spans="1:4" x14ac:dyDescent="0.35">
      <c r="A52" s="11" t="s">
        <v>169</v>
      </c>
      <c r="B52" s="8" t="s">
        <v>168</v>
      </c>
      <c r="C52" s="9" t="s">
        <v>168</v>
      </c>
      <c r="D52" s="10">
        <v>2.42</v>
      </c>
    </row>
    <row r="53" spans="1:4" x14ac:dyDescent="0.35">
      <c r="A53" s="11" t="s">
        <v>171</v>
      </c>
      <c r="B53" s="8" t="s">
        <v>170</v>
      </c>
      <c r="C53" s="9" t="s">
        <v>170</v>
      </c>
      <c r="D53" s="10">
        <v>263.82</v>
      </c>
    </row>
    <row r="54" spans="1:4" x14ac:dyDescent="0.35">
      <c r="A54" s="11" t="s">
        <v>173</v>
      </c>
      <c r="B54" s="8" t="s">
        <v>172</v>
      </c>
      <c r="C54" s="9" t="s">
        <v>172</v>
      </c>
      <c r="D54" s="10">
        <v>10.84</v>
      </c>
    </row>
    <row r="55" spans="1:4" x14ac:dyDescent="0.35">
      <c r="A55" s="11" t="s">
        <v>175</v>
      </c>
      <c r="B55" s="8" t="s">
        <v>174</v>
      </c>
      <c r="C55" s="9" t="s">
        <v>174</v>
      </c>
      <c r="D55" s="10">
        <v>15.82</v>
      </c>
    </row>
    <row r="56" spans="1:4" x14ac:dyDescent="0.35">
      <c r="A56" s="11" t="s">
        <v>176</v>
      </c>
      <c r="B56" s="8" t="s">
        <v>357</v>
      </c>
      <c r="C56" s="9" t="s">
        <v>357</v>
      </c>
      <c r="D56" s="10">
        <v>2.85</v>
      </c>
    </row>
    <row r="57" spans="1:4" x14ac:dyDescent="0.35">
      <c r="A57" s="11" t="s">
        <v>177</v>
      </c>
      <c r="B57" s="8" t="s">
        <v>358</v>
      </c>
      <c r="C57" s="9" t="s">
        <v>358</v>
      </c>
      <c r="D57" s="10">
        <v>14.39</v>
      </c>
    </row>
    <row r="58" spans="1:4" x14ac:dyDescent="0.35">
      <c r="A58" s="11" t="s">
        <v>178</v>
      </c>
      <c r="B58" s="8" t="s">
        <v>359</v>
      </c>
      <c r="C58" s="9" t="s">
        <v>359</v>
      </c>
      <c r="D58" s="10">
        <v>1.95</v>
      </c>
    </row>
    <row r="59" spans="1:4" x14ac:dyDescent="0.35">
      <c r="A59" s="11" t="s">
        <v>179</v>
      </c>
      <c r="B59" s="8" t="s">
        <v>360</v>
      </c>
      <c r="C59" s="9" t="s">
        <v>360</v>
      </c>
      <c r="D59" s="10">
        <v>15.47</v>
      </c>
    </row>
    <row r="60" spans="1:4" x14ac:dyDescent="0.35">
      <c r="A60" s="11" t="s">
        <v>180</v>
      </c>
      <c r="B60" s="8" t="s">
        <v>361</v>
      </c>
      <c r="C60" s="9" t="s">
        <v>361</v>
      </c>
      <c r="D60" s="10">
        <v>20.5</v>
      </c>
    </row>
    <row r="61" spans="1:4" x14ac:dyDescent="0.35">
      <c r="A61" s="11" t="s">
        <v>181</v>
      </c>
      <c r="B61" s="8" t="s">
        <v>362</v>
      </c>
      <c r="C61" s="9" t="s">
        <v>362</v>
      </c>
      <c r="D61" s="10">
        <v>937.38</v>
      </c>
    </row>
    <row r="62" spans="1:4" x14ac:dyDescent="0.35">
      <c r="A62" s="11" t="s">
        <v>182</v>
      </c>
      <c r="B62" s="8" t="s">
        <v>363</v>
      </c>
      <c r="C62" s="9" t="s">
        <v>363</v>
      </c>
      <c r="D62" s="10">
        <v>102.32</v>
      </c>
    </row>
    <row r="63" spans="1:4" x14ac:dyDescent="0.35">
      <c r="A63" s="11" t="s">
        <v>183</v>
      </c>
      <c r="B63" s="8" t="s">
        <v>364</v>
      </c>
      <c r="C63" s="9" t="s">
        <v>364</v>
      </c>
      <c r="D63" s="10">
        <v>2</v>
      </c>
    </row>
    <row r="64" spans="1:4" x14ac:dyDescent="0.35">
      <c r="A64" s="11" t="s">
        <v>184</v>
      </c>
      <c r="B64" s="8" t="s">
        <v>365</v>
      </c>
      <c r="C64" s="9" t="s">
        <v>365</v>
      </c>
      <c r="D64" s="10">
        <v>11.11</v>
      </c>
    </row>
    <row r="65" spans="1:4" x14ac:dyDescent="0.35">
      <c r="A65" s="11" t="s">
        <v>185</v>
      </c>
      <c r="B65" s="8" t="s">
        <v>366</v>
      </c>
      <c r="C65" s="9" t="s">
        <v>366</v>
      </c>
      <c r="D65" s="10">
        <v>22.4</v>
      </c>
    </row>
    <row r="66" spans="1:4" x14ac:dyDescent="0.35">
      <c r="A66" s="11" t="s">
        <v>186</v>
      </c>
      <c r="B66" s="8" t="s">
        <v>367</v>
      </c>
      <c r="C66" s="9" t="s">
        <v>367</v>
      </c>
      <c r="D66" s="10">
        <v>115.55</v>
      </c>
    </row>
    <row r="67" spans="1:4" x14ac:dyDescent="0.35">
      <c r="A67" s="11" t="s">
        <v>187</v>
      </c>
      <c r="B67" s="8" t="s">
        <v>368</v>
      </c>
      <c r="C67" s="9" t="s">
        <v>368</v>
      </c>
      <c r="D67" s="10">
        <v>169.04</v>
      </c>
    </row>
    <row r="68" spans="1:4" x14ac:dyDescent="0.35">
      <c r="A68" s="11" t="s">
        <v>188</v>
      </c>
      <c r="B68" s="8" t="s">
        <v>369</v>
      </c>
      <c r="C68" s="9" t="s">
        <v>369</v>
      </c>
      <c r="D68" s="10">
        <v>46.85</v>
      </c>
    </row>
    <row r="69" spans="1:4" x14ac:dyDescent="0.35">
      <c r="A69" s="11" t="s">
        <v>632</v>
      </c>
      <c r="B69" s="8" t="s">
        <v>370</v>
      </c>
      <c r="C69" s="9" t="s">
        <v>370</v>
      </c>
      <c r="D69" s="10">
        <v>15.73</v>
      </c>
    </row>
    <row r="70" spans="1:4" x14ac:dyDescent="0.35">
      <c r="A70" s="11" t="s">
        <v>189</v>
      </c>
      <c r="B70" s="8" t="s">
        <v>371</v>
      </c>
      <c r="C70" s="9" t="s">
        <v>371</v>
      </c>
      <c r="D70" s="10">
        <v>26.94</v>
      </c>
    </row>
    <row r="71" spans="1:4" x14ac:dyDescent="0.35">
      <c r="A71" s="11" t="s">
        <v>190</v>
      </c>
      <c r="B71" s="8" t="s">
        <v>372</v>
      </c>
      <c r="C71" s="9" t="s">
        <v>372</v>
      </c>
      <c r="D71" s="10">
        <v>85.23</v>
      </c>
    </row>
    <row r="72" spans="1:4" x14ac:dyDescent="0.35">
      <c r="A72" s="11" t="s">
        <v>191</v>
      </c>
      <c r="B72" s="8" t="s">
        <v>373</v>
      </c>
      <c r="C72" s="9" t="s">
        <v>373</v>
      </c>
      <c r="D72" s="10">
        <v>382.37</v>
      </c>
    </row>
    <row r="73" spans="1:4" x14ac:dyDescent="0.35">
      <c r="A73" s="11" t="s">
        <v>192</v>
      </c>
      <c r="B73" s="8" t="s">
        <v>374</v>
      </c>
      <c r="C73" s="9" t="s">
        <v>374</v>
      </c>
      <c r="D73" s="10">
        <v>138.71</v>
      </c>
    </row>
    <row r="74" spans="1:4" x14ac:dyDescent="0.35">
      <c r="A74" s="11" t="s">
        <v>193</v>
      </c>
      <c r="B74" s="8" t="s">
        <v>375</v>
      </c>
      <c r="C74" s="9" t="s">
        <v>375</v>
      </c>
      <c r="D74" s="10">
        <v>11</v>
      </c>
    </row>
    <row r="75" spans="1:4" x14ac:dyDescent="0.35">
      <c r="A75" s="11" t="s">
        <v>194</v>
      </c>
      <c r="B75" s="8" t="s">
        <v>376</v>
      </c>
      <c r="C75" s="9" t="s">
        <v>376</v>
      </c>
      <c r="D75" s="10">
        <v>42.77</v>
      </c>
    </row>
    <row r="76" spans="1:4" x14ac:dyDescent="0.35">
      <c r="A76" s="11" t="s">
        <v>195</v>
      </c>
      <c r="B76" s="8" t="s">
        <v>377</v>
      </c>
      <c r="C76" s="9" t="s">
        <v>377</v>
      </c>
      <c r="D76" s="10">
        <v>139.53</v>
      </c>
    </row>
    <row r="77" spans="1:4" x14ac:dyDescent="0.35">
      <c r="A77" s="11" t="s">
        <v>196</v>
      </c>
      <c r="B77" s="8" t="s">
        <v>378</v>
      </c>
      <c r="C77" s="9" t="s">
        <v>378</v>
      </c>
      <c r="D77" s="10">
        <v>75.319999999999993</v>
      </c>
    </row>
    <row r="78" spans="1:4" x14ac:dyDescent="0.35">
      <c r="A78" s="11" t="s">
        <v>197</v>
      </c>
      <c r="B78" s="8" t="s">
        <v>379</v>
      </c>
      <c r="C78" s="9" t="s">
        <v>379</v>
      </c>
      <c r="D78" s="10">
        <v>34.659999999999997</v>
      </c>
    </row>
    <row r="79" spans="1:4" x14ac:dyDescent="0.35">
      <c r="A79" s="11" t="s">
        <v>633</v>
      </c>
      <c r="B79" s="8" t="s">
        <v>380</v>
      </c>
      <c r="C79" s="9" t="s">
        <v>380</v>
      </c>
      <c r="D79" s="10">
        <v>18</v>
      </c>
    </row>
    <row r="80" spans="1:4" x14ac:dyDescent="0.35">
      <c r="A80" s="11" t="s">
        <v>198</v>
      </c>
      <c r="B80" s="8" t="s">
        <v>381</v>
      </c>
      <c r="C80" s="9" t="s">
        <v>381</v>
      </c>
      <c r="D80" s="10">
        <v>70.03</v>
      </c>
    </row>
    <row r="81" spans="1:4" x14ac:dyDescent="0.35">
      <c r="A81" s="11" t="s">
        <v>199</v>
      </c>
      <c r="B81" s="8" t="s">
        <v>382</v>
      </c>
      <c r="C81" s="9" t="s">
        <v>382</v>
      </c>
      <c r="D81" s="10">
        <v>75.260000000000005</v>
      </c>
    </row>
    <row r="82" spans="1:4" x14ac:dyDescent="0.35">
      <c r="A82" s="11" t="s">
        <v>200</v>
      </c>
      <c r="B82" s="8" t="s">
        <v>383</v>
      </c>
      <c r="C82" s="9" t="s">
        <v>383</v>
      </c>
      <c r="D82" s="10">
        <v>14.61</v>
      </c>
    </row>
    <row r="83" spans="1:4" x14ac:dyDescent="0.35">
      <c r="A83" s="11" t="s">
        <v>634</v>
      </c>
      <c r="B83" s="8" t="s">
        <v>384</v>
      </c>
      <c r="C83" s="9" t="s">
        <v>384</v>
      </c>
      <c r="D83" s="10">
        <v>15.13</v>
      </c>
    </row>
    <row r="84" spans="1:4" x14ac:dyDescent="0.35">
      <c r="A84" s="11" t="s">
        <v>201</v>
      </c>
      <c r="B84" s="8" t="s">
        <v>385</v>
      </c>
      <c r="C84" s="9" t="s">
        <v>385</v>
      </c>
      <c r="D84" s="10">
        <v>8.18</v>
      </c>
    </row>
    <row r="85" spans="1:4" x14ac:dyDescent="0.35">
      <c r="A85" s="11" t="s">
        <v>202</v>
      </c>
      <c r="B85" s="8" t="s">
        <v>386</v>
      </c>
      <c r="C85" s="9" t="s">
        <v>386</v>
      </c>
      <c r="D85" s="10">
        <v>3.83</v>
      </c>
    </row>
    <row r="86" spans="1:4" x14ac:dyDescent="0.35">
      <c r="A86" s="11" t="s">
        <v>203</v>
      </c>
      <c r="B86" s="8" t="s">
        <v>387</v>
      </c>
      <c r="C86" s="9" t="s">
        <v>387</v>
      </c>
      <c r="D86" s="10">
        <v>15.5</v>
      </c>
    </row>
    <row r="87" spans="1:4" x14ac:dyDescent="0.35">
      <c r="A87" s="11" t="s">
        <v>204</v>
      </c>
      <c r="B87" s="8" t="s">
        <v>388</v>
      </c>
      <c r="C87" s="9" t="s">
        <v>388</v>
      </c>
      <c r="D87" s="10">
        <v>34.020000000000003</v>
      </c>
    </row>
    <row r="88" spans="1:4" x14ac:dyDescent="0.35">
      <c r="A88" s="11" t="s">
        <v>205</v>
      </c>
      <c r="B88" s="8" t="s">
        <v>389</v>
      </c>
      <c r="C88" s="9" t="s">
        <v>389</v>
      </c>
      <c r="D88" s="10">
        <v>20.7</v>
      </c>
    </row>
    <row r="89" spans="1:4" x14ac:dyDescent="0.35">
      <c r="A89" s="11" t="s">
        <v>206</v>
      </c>
      <c r="B89" s="8" t="s">
        <v>390</v>
      </c>
      <c r="C89" s="9" t="s">
        <v>390</v>
      </c>
      <c r="D89" s="10">
        <v>273.08</v>
      </c>
    </row>
    <row r="90" spans="1:4" x14ac:dyDescent="0.35">
      <c r="A90" s="11" t="s">
        <v>207</v>
      </c>
      <c r="B90" s="8" t="s">
        <v>391</v>
      </c>
      <c r="C90" s="9" t="s">
        <v>391</v>
      </c>
      <c r="D90" s="10">
        <v>45.75</v>
      </c>
    </row>
    <row r="91" spans="1:4" x14ac:dyDescent="0.35">
      <c r="A91" s="11" t="s">
        <v>208</v>
      </c>
      <c r="B91" s="8" t="s">
        <v>392</v>
      </c>
      <c r="C91" s="9" t="s">
        <v>392</v>
      </c>
      <c r="D91" s="10">
        <v>62.18</v>
      </c>
    </row>
    <row r="92" spans="1:4" x14ac:dyDescent="0.35">
      <c r="A92" s="11" t="s">
        <v>209</v>
      </c>
      <c r="B92" s="8" t="s">
        <v>393</v>
      </c>
      <c r="C92" s="9" t="s">
        <v>393</v>
      </c>
      <c r="D92" s="10">
        <v>2.52</v>
      </c>
    </row>
    <row r="93" spans="1:4" x14ac:dyDescent="0.35">
      <c r="A93" s="11" t="s">
        <v>210</v>
      </c>
      <c r="B93" s="8" t="s">
        <v>394</v>
      </c>
      <c r="C93" s="9" t="s">
        <v>394</v>
      </c>
      <c r="D93" s="10">
        <v>4.21</v>
      </c>
    </row>
    <row r="94" spans="1:4" x14ac:dyDescent="0.35">
      <c r="A94" s="11" t="s">
        <v>211</v>
      </c>
      <c r="B94" s="8" t="s">
        <v>395</v>
      </c>
      <c r="C94" s="9" t="s">
        <v>395</v>
      </c>
      <c r="D94" s="10">
        <v>28.48</v>
      </c>
    </row>
    <row r="95" spans="1:4" x14ac:dyDescent="0.35">
      <c r="A95" s="11" t="s">
        <v>212</v>
      </c>
      <c r="B95" s="8" t="s">
        <v>396</v>
      </c>
      <c r="C95" s="9" t="s">
        <v>396</v>
      </c>
      <c r="D95" s="10">
        <v>38.78</v>
      </c>
    </row>
    <row r="96" spans="1:4" x14ac:dyDescent="0.35">
      <c r="A96" s="11" t="s">
        <v>213</v>
      </c>
      <c r="B96" s="8" t="s">
        <v>397</v>
      </c>
      <c r="C96" s="9" t="s">
        <v>397</v>
      </c>
      <c r="D96" s="10">
        <v>64.81</v>
      </c>
    </row>
    <row r="97" spans="1:4" x14ac:dyDescent="0.35">
      <c r="A97" s="11" t="s">
        <v>214</v>
      </c>
      <c r="B97" s="8" t="s">
        <v>398</v>
      </c>
      <c r="C97" s="9" t="s">
        <v>398</v>
      </c>
      <c r="D97" s="10">
        <v>2508.69</v>
      </c>
    </row>
    <row r="98" spans="1:4" x14ac:dyDescent="0.35">
      <c r="A98" s="11" t="s">
        <v>215</v>
      </c>
      <c r="B98" s="8" t="s">
        <v>399</v>
      </c>
      <c r="C98" s="9" t="s">
        <v>399</v>
      </c>
      <c r="D98" s="10">
        <v>1070.43</v>
      </c>
    </row>
    <row r="99" spans="1:4" x14ac:dyDescent="0.35">
      <c r="A99" s="11" t="s">
        <v>216</v>
      </c>
      <c r="B99" s="8" t="s">
        <v>400</v>
      </c>
      <c r="C99" s="9" t="s">
        <v>400</v>
      </c>
      <c r="D99" s="10">
        <v>210.37</v>
      </c>
    </row>
    <row r="100" spans="1:4" x14ac:dyDescent="0.35">
      <c r="A100" s="11" t="s">
        <v>217</v>
      </c>
      <c r="B100" s="8" t="s">
        <v>401</v>
      </c>
      <c r="C100" s="9" t="s">
        <v>401</v>
      </c>
      <c r="D100" s="10">
        <v>218.08</v>
      </c>
    </row>
    <row r="101" spans="1:4" x14ac:dyDescent="0.35">
      <c r="A101" s="11" t="s">
        <v>218</v>
      </c>
      <c r="B101" s="8" t="s">
        <v>402</v>
      </c>
      <c r="C101" s="9" t="s">
        <v>402</v>
      </c>
      <c r="D101" s="10">
        <v>971.55</v>
      </c>
    </row>
    <row r="102" spans="1:4" x14ac:dyDescent="0.35">
      <c r="A102" s="11" t="s">
        <v>219</v>
      </c>
      <c r="B102" s="8" t="s">
        <v>403</v>
      </c>
      <c r="C102" s="9" t="s">
        <v>403</v>
      </c>
      <c r="D102" s="10">
        <v>70.209999999999994</v>
      </c>
    </row>
    <row r="103" spans="1:4" x14ac:dyDescent="0.35">
      <c r="A103" s="11" t="s">
        <v>220</v>
      </c>
      <c r="B103" s="8" t="s">
        <v>404</v>
      </c>
      <c r="C103" s="9" t="s">
        <v>404</v>
      </c>
      <c r="D103" s="10">
        <v>694.22</v>
      </c>
    </row>
    <row r="104" spans="1:4" x14ac:dyDescent="0.35">
      <c r="A104" s="11" t="s">
        <v>221</v>
      </c>
      <c r="B104" s="8" t="s">
        <v>405</v>
      </c>
      <c r="C104" s="9" t="s">
        <v>405</v>
      </c>
      <c r="D104" s="10">
        <v>9</v>
      </c>
    </row>
    <row r="105" spans="1:4" x14ac:dyDescent="0.35">
      <c r="A105" s="11" t="s">
        <v>222</v>
      </c>
      <c r="B105" s="8" t="s">
        <v>406</v>
      </c>
      <c r="C105" s="9" t="s">
        <v>406</v>
      </c>
      <c r="D105" s="10">
        <v>977.9</v>
      </c>
    </row>
    <row r="106" spans="1:4" x14ac:dyDescent="0.35">
      <c r="A106" s="11" t="s">
        <v>52</v>
      </c>
      <c r="B106" s="8" t="s">
        <v>407</v>
      </c>
      <c r="C106" s="9" t="s">
        <v>407</v>
      </c>
      <c r="D106" s="10">
        <v>138.19</v>
      </c>
    </row>
    <row r="107" spans="1:4" x14ac:dyDescent="0.35">
      <c r="A107" s="11" t="s">
        <v>223</v>
      </c>
      <c r="B107" s="8" t="s">
        <v>408</v>
      </c>
      <c r="C107" s="9" t="s">
        <v>408</v>
      </c>
      <c r="D107" s="10">
        <v>152.07</v>
      </c>
    </row>
    <row r="108" spans="1:4" x14ac:dyDescent="0.35">
      <c r="A108" s="11" t="s">
        <v>224</v>
      </c>
      <c r="B108" s="8" t="s">
        <v>409</v>
      </c>
      <c r="C108" s="9" t="s">
        <v>409</v>
      </c>
      <c r="D108" s="10">
        <v>911.8</v>
      </c>
    </row>
    <row r="109" spans="1:4" x14ac:dyDescent="0.35">
      <c r="A109" s="11" t="s">
        <v>225</v>
      </c>
      <c r="B109" s="8" t="s">
        <v>410</v>
      </c>
      <c r="C109" s="9" t="s">
        <v>410</v>
      </c>
      <c r="D109" s="10">
        <v>445.4</v>
      </c>
    </row>
    <row r="110" spans="1:4" x14ac:dyDescent="0.35">
      <c r="A110" s="11" t="s">
        <v>226</v>
      </c>
      <c r="B110" s="8" t="s">
        <v>411</v>
      </c>
      <c r="C110" s="9" t="s">
        <v>411</v>
      </c>
      <c r="D110" s="10">
        <v>383.12</v>
      </c>
    </row>
    <row r="111" spans="1:4" x14ac:dyDescent="0.35">
      <c r="A111" s="11" t="s">
        <v>227</v>
      </c>
      <c r="B111" s="8" t="s">
        <v>412</v>
      </c>
      <c r="C111" s="9" t="s">
        <v>412</v>
      </c>
      <c r="D111" s="10">
        <v>945.81</v>
      </c>
    </row>
    <row r="112" spans="1:4" x14ac:dyDescent="0.35">
      <c r="A112" s="11" t="s">
        <v>228</v>
      </c>
      <c r="B112" s="8" t="s">
        <v>413</v>
      </c>
      <c r="C112" s="9" t="s">
        <v>413</v>
      </c>
      <c r="D112" s="10">
        <v>461.46</v>
      </c>
    </row>
    <row r="113" spans="1:4" x14ac:dyDescent="0.35">
      <c r="A113" s="11" t="s">
        <v>229</v>
      </c>
      <c r="B113" s="8" t="s">
        <v>414</v>
      </c>
      <c r="C113" s="9" t="s">
        <v>414</v>
      </c>
      <c r="D113" s="10">
        <v>1628.92</v>
      </c>
    </row>
    <row r="114" spans="1:4" x14ac:dyDescent="0.35">
      <c r="A114" s="11" t="s">
        <v>230</v>
      </c>
      <c r="B114" s="8" t="s">
        <v>415</v>
      </c>
      <c r="C114" s="9" t="s">
        <v>415</v>
      </c>
      <c r="D114" s="10">
        <v>1324.43</v>
      </c>
    </row>
    <row r="115" spans="1:4" x14ac:dyDescent="0.35">
      <c r="A115" s="11" t="s">
        <v>231</v>
      </c>
      <c r="B115" s="8" t="s">
        <v>416</v>
      </c>
      <c r="C115" s="9" t="s">
        <v>416</v>
      </c>
      <c r="D115" s="10">
        <v>1065.49</v>
      </c>
    </row>
    <row r="116" spans="1:4" x14ac:dyDescent="0.35">
      <c r="A116" s="11" t="s">
        <v>660</v>
      </c>
      <c r="B116" s="8" t="s">
        <v>615</v>
      </c>
      <c r="C116" s="9" t="s">
        <v>615</v>
      </c>
      <c r="D116" s="10">
        <v>8.44</v>
      </c>
    </row>
    <row r="117" spans="1:4" x14ac:dyDescent="0.35">
      <c r="A117" s="11" t="s">
        <v>608</v>
      </c>
      <c r="B117" s="8" t="s">
        <v>607</v>
      </c>
      <c r="C117" s="9" t="s">
        <v>607</v>
      </c>
      <c r="D117" s="10">
        <v>40.58</v>
      </c>
    </row>
    <row r="118" spans="1:4" x14ac:dyDescent="0.35">
      <c r="A118" s="11" t="s">
        <v>661</v>
      </c>
      <c r="B118" s="8" t="s">
        <v>651</v>
      </c>
      <c r="C118" s="9" t="s">
        <v>651</v>
      </c>
      <c r="D118" s="10">
        <v>27.57</v>
      </c>
    </row>
    <row r="119" spans="1:4" x14ac:dyDescent="0.35">
      <c r="A119" s="11" t="s">
        <v>662</v>
      </c>
      <c r="B119" s="8" t="s">
        <v>616</v>
      </c>
      <c r="C119" s="9" t="s">
        <v>616</v>
      </c>
      <c r="D119" s="10">
        <v>19.5</v>
      </c>
    </row>
    <row r="120" spans="1:4" x14ac:dyDescent="0.35">
      <c r="A120" s="11" t="s">
        <v>686</v>
      </c>
      <c r="B120" s="8" t="s">
        <v>652</v>
      </c>
      <c r="C120" s="9" t="s">
        <v>652</v>
      </c>
      <c r="D120" s="10">
        <v>8.18</v>
      </c>
    </row>
    <row r="121" spans="1:4" x14ac:dyDescent="0.35">
      <c r="A121" s="11" t="s">
        <v>685</v>
      </c>
      <c r="B121" s="8" t="s">
        <v>657</v>
      </c>
      <c r="C121" s="9" t="s">
        <v>657</v>
      </c>
      <c r="D121" s="10">
        <v>28.2</v>
      </c>
    </row>
    <row r="122" spans="1:4" x14ac:dyDescent="0.35">
      <c r="A122" s="11" t="s">
        <v>670</v>
      </c>
      <c r="B122" s="8" t="s">
        <v>669</v>
      </c>
      <c r="C122" s="9" t="s">
        <v>669</v>
      </c>
      <c r="D122" s="10">
        <v>24.96</v>
      </c>
    </row>
    <row r="123" spans="1:4" x14ac:dyDescent="0.35">
      <c r="A123" s="11" t="s">
        <v>680</v>
      </c>
      <c r="B123" s="8" t="s">
        <v>684</v>
      </c>
      <c r="C123" s="9" t="s">
        <v>684</v>
      </c>
      <c r="D123" s="10">
        <v>7</v>
      </c>
    </row>
    <row r="124" spans="1:4" x14ac:dyDescent="0.35">
      <c r="A124" s="11" t="s">
        <v>696</v>
      </c>
      <c r="B124" s="8" t="s">
        <v>695</v>
      </c>
      <c r="C124" s="9" t="s">
        <v>695</v>
      </c>
      <c r="D124" s="10">
        <v>15.9</v>
      </c>
    </row>
    <row r="125" spans="1:4" x14ac:dyDescent="0.35">
      <c r="A125" s="11" t="s">
        <v>232</v>
      </c>
      <c r="B125" s="8" t="s">
        <v>417</v>
      </c>
      <c r="C125" s="9" t="s">
        <v>417</v>
      </c>
      <c r="D125" s="10">
        <v>227.17</v>
      </c>
    </row>
    <row r="126" spans="1:4" x14ac:dyDescent="0.35">
      <c r="A126" s="11" t="s">
        <v>609</v>
      </c>
      <c r="B126" s="8" t="s">
        <v>418</v>
      </c>
      <c r="C126" s="9" t="s">
        <v>418</v>
      </c>
      <c r="D126" s="10">
        <v>171.28</v>
      </c>
    </row>
    <row r="127" spans="1:4" x14ac:dyDescent="0.35">
      <c r="A127" s="11" t="s">
        <v>233</v>
      </c>
      <c r="B127" s="8" t="s">
        <v>419</v>
      </c>
      <c r="C127" s="9" t="s">
        <v>419</v>
      </c>
      <c r="D127" s="10">
        <v>257.08</v>
      </c>
    </row>
    <row r="128" spans="1:4" x14ac:dyDescent="0.35">
      <c r="A128" s="11" t="s">
        <v>234</v>
      </c>
      <c r="B128" s="8" t="s">
        <v>420</v>
      </c>
      <c r="C128" s="9" t="s">
        <v>420</v>
      </c>
      <c r="D128" s="10">
        <v>561.30999999999995</v>
      </c>
    </row>
    <row r="129" spans="1:4" x14ac:dyDescent="0.35">
      <c r="A129" s="11" t="s">
        <v>235</v>
      </c>
      <c r="B129" s="8" t="s">
        <v>421</v>
      </c>
      <c r="C129" s="9" t="s">
        <v>421</v>
      </c>
      <c r="D129" s="10">
        <v>487.13</v>
      </c>
    </row>
    <row r="130" spans="1:4" x14ac:dyDescent="0.35">
      <c r="A130" s="11" t="s">
        <v>672</v>
      </c>
      <c r="B130" s="8" t="s">
        <v>671</v>
      </c>
      <c r="C130" s="9" t="s">
        <v>671</v>
      </c>
      <c r="D130" s="10">
        <v>28.4</v>
      </c>
    </row>
    <row r="131" spans="1:4" x14ac:dyDescent="0.35">
      <c r="A131" s="11" t="s">
        <v>610</v>
      </c>
      <c r="B131" s="8" t="s">
        <v>617</v>
      </c>
      <c r="C131" s="9" t="s">
        <v>617</v>
      </c>
      <c r="D131" s="10">
        <v>14</v>
      </c>
    </row>
    <row r="132" spans="1:4" x14ac:dyDescent="0.35">
      <c r="A132" s="11" t="s">
        <v>236</v>
      </c>
      <c r="B132" s="8" t="s">
        <v>422</v>
      </c>
      <c r="C132" s="9" t="s">
        <v>422</v>
      </c>
      <c r="D132" s="10">
        <v>2.56</v>
      </c>
    </row>
    <row r="133" spans="1:4" x14ac:dyDescent="0.35">
      <c r="A133" s="11" t="s">
        <v>237</v>
      </c>
      <c r="B133" s="8" t="s">
        <v>423</v>
      </c>
      <c r="C133" s="9" t="s">
        <v>423</v>
      </c>
      <c r="D133" s="10">
        <v>8.3000000000000007</v>
      </c>
    </row>
    <row r="134" spans="1:4" x14ac:dyDescent="0.35">
      <c r="A134" s="11" t="s">
        <v>238</v>
      </c>
      <c r="B134" s="8" t="s">
        <v>424</v>
      </c>
      <c r="C134" s="9" t="s">
        <v>424</v>
      </c>
      <c r="D134" s="10">
        <v>20.7</v>
      </c>
    </row>
    <row r="135" spans="1:4" x14ac:dyDescent="0.35">
      <c r="A135" s="11" t="s">
        <v>239</v>
      </c>
      <c r="B135" s="8" t="s">
        <v>425</v>
      </c>
      <c r="C135" s="9" t="s">
        <v>425</v>
      </c>
      <c r="D135" s="10">
        <v>175.95</v>
      </c>
    </row>
    <row r="136" spans="1:4" x14ac:dyDescent="0.35">
      <c r="A136" s="11" t="s">
        <v>240</v>
      </c>
      <c r="B136" s="8" t="s">
        <v>426</v>
      </c>
      <c r="C136" s="9" t="s">
        <v>426</v>
      </c>
      <c r="D136" s="10">
        <v>29.42</v>
      </c>
    </row>
    <row r="137" spans="1:4" x14ac:dyDescent="0.35">
      <c r="A137" s="11" t="s">
        <v>241</v>
      </c>
      <c r="B137" s="8" t="s">
        <v>427</v>
      </c>
      <c r="C137" s="9" t="s">
        <v>427</v>
      </c>
      <c r="D137" s="10">
        <v>54.12</v>
      </c>
    </row>
    <row r="138" spans="1:4" x14ac:dyDescent="0.35">
      <c r="A138" s="11" t="s">
        <v>242</v>
      </c>
      <c r="B138" s="8" t="s">
        <v>428</v>
      </c>
      <c r="C138" s="9" t="s">
        <v>428</v>
      </c>
      <c r="D138" s="10">
        <v>8.3000000000000007</v>
      </c>
    </row>
    <row r="139" spans="1:4" x14ac:dyDescent="0.35">
      <c r="A139" s="11" t="s">
        <v>243</v>
      </c>
      <c r="B139" s="8" t="s">
        <v>429</v>
      </c>
      <c r="C139" s="9" t="s">
        <v>429</v>
      </c>
      <c r="D139" s="10">
        <v>12.12</v>
      </c>
    </row>
    <row r="140" spans="1:4" x14ac:dyDescent="0.35">
      <c r="A140" s="11" t="s">
        <v>244</v>
      </c>
      <c r="B140" s="8" t="s">
        <v>430</v>
      </c>
      <c r="C140" s="9" t="s">
        <v>430</v>
      </c>
      <c r="D140" s="10">
        <v>5</v>
      </c>
    </row>
    <row r="141" spans="1:4" x14ac:dyDescent="0.35">
      <c r="A141" s="11" t="s">
        <v>245</v>
      </c>
      <c r="B141" s="8" t="s">
        <v>431</v>
      </c>
      <c r="C141" s="9" t="s">
        <v>431</v>
      </c>
      <c r="D141" s="10">
        <v>14.86</v>
      </c>
    </row>
    <row r="142" spans="1:4" x14ac:dyDescent="0.35">
      <c r="A142" s="11" t="s">
        <v>246</v>
      </c>
      <c r="B142" s="8" t="s">
        <v>432</v>
      </c>
      <c r="C142" s="9" t="s">
        <v>432</v>
      </c>
      <c r="D142" s="10">
        <v>8</v>
      </c>
    </row>
    <row r="143" spans="1:4" x14ac:dyDescent="0.35">
      <c r="A143" s="11" t="s">
        <v>247</v>
      </c>
      <c r="B143" s="8" t="s">
        <v>433</v>
      </c>
      <c r="C143" s="9" t="s">
        <v>433</v>
      </c>
      <c r="D143" s="10">
        <v>4.8</v>
      </c>
    </row>
    <row r="144" spans="1:4" x14ac:dyDescent="0.35">
      <c r="A144" s="11" t="s">
        <v>248</v>
      </c>
      <c r="B144" s="8" t="s">
        <v>434</v>
      </c>
      <c r="C144" s="9" t="s">
        <v>434</v>
      </c>
      <c r="D144" s="10">
        <v>2.75</v>
      </c>
    </row>
    <row r="145" spans="1:4" x14ac:dyDescent="0.35">
      <c r="A145" s="11" t="s">
        <v>249</v>
      </c>
      <c r="B145" s="8" t="s">
        <v>435</v>
      </c>
      <c r="C145" s="9" t="s">
        <v>435</v>
      </c>
      <c r="D145" s="10">
        <v>112.7</v>
      </c>
    </row>
    <row r="146" spans="1:4" x14ac:dyDescent="0.35">
      <c r="A146" s="11" t="s">
        <v>250</v>
      </c>
      <c r="B146" s="8" t="s">
        <v>436</v>
      </c>
      <c r="C146" s="9" t="s">
        <v>436</v>
      </c>
      <c r="D146" s="10">
        <v>57.46</v>
      </c>
    </row>
    <row r="147" spans="1:4" x14ac:dyDescent="0.35">
      <c r="A147" s="11" t="s">
        <v>251</v>
      </c>
      <c r="B147" s="8" t="s">
        <v>437</v>
      </c>
      <c r="C147" s="9" t="s">
        <v>437</v>
      </c>
      <c r="D147" s="10">
        <v>14.89</v>
      </c>
    </row>
    <row r="148" spans="1:4" x14ac:dyDescent="0.35">
      <c r="A148" s="11" t="s">
        <v>252</v>
      </c>
      <c r="B148" s="8" t="s">
        <v>438</v>
      </c>
      <c r="C148" s="9" t="s">
        <v>438</v>
      </c>
      <c r="D148" s="10">
        <v>46.1</v>
      </c>
    </row>
    <row r="149" spans="1:4" x14ac:dyDescent="0.35">
      <c r="A149" s="11" t="s">
        <v>253</v>
      </c>
      <c r="B149" s="8" t="s">
        <v>439</v>
      </c>
      <c r="C149" s="9" t="s">
        <v>439</v>
      </c>
      <c r="D149" s="10">
        <v>3.92</v>
      </c>
    </row>
    <row r="150" spans="1:4" x14ac:dyDescent="0.35">
      <c r="A150" s="11" t="s">
        <v>254</v>
      </c>
      <c r="B150" s="8" t="s">
        <v>440</v>
      </c>
      <c r="C150" s="9" t="s">
        <v>440</v>
      </c>
      <c r="D150" s="10">
        <v>32.61</v>
      </c>
    </row>
    <row r="151" spans="1:4" x14ac:dyDescent="0.35">
      <c r="A151" s="11" t="s">
        <v>255</v>
      </c>
      <c r="B151" s="8" t="s">
        <v>441</v>
      </c>
      <c r="C151" s="9" t="s">
        <v>441</v>
      </c>
      <c r="D151" s="10">
        <v>23.46</v>
      </c>
    </row>
    <row r="152" spans="1:4" x14ac:dyDescent="0.35">
      <c r="A152" s="11" t="s">
        <v>256</v>
      </c>
      <c r="B152" s="8" t="s">
        <v>442</v>
      </c>
      <c r="C152" s="9" t="s">
        <v>442</v>
      </c>
      <c r="D152" s="10">
        <v>33.44</v>
      </c>
    </row>
    <row r="153" spans="1:4" x14ac:dyDescent="0.35">
      <c r="A153" s="11" t="s">
        <v>257</v>
      </c>
      <c r="B153" s="8" t="s">
        <v>443</v>
      </c>
      <c r="C153" s="9" t="s">
        <v>443</v>
      </c>
      <c r="D153" s="10">
        <v>36.94</v>
      </c>
    </row>
    <row r="154" spans="1:4" x14ac:dyDescent="0.35">
      <c r="A154" s="11" t="s">
        <v>258</v>
      </c>
      <c r="B154" s="8" t="s">
        <v>444</v>
      </c>
      <c r="C154" s="9" t="s">
        <v>444</v>
      </c>
      <c r="D154" s="10">
        <v>4.58</v>
      </c>
    </row>
    <row r="155" spans="1:4" x14ac:dyDescent="0.35">
      <c r="A155" s="11" t="s">
        <v>259</v>
      </c>
      <c r="B155" s="8" t="s">
        <v>445</v>
      </c>
      <c r="C155" s="9" t="s">
        <v>445</v>
      </c>
      <c r="D155" s="10">
        <v>47.09</v>
      </c>
    </row>
    <row r="156" spans="1:4" x14ac:dyDescent="0.35">
      <c r="A156" s="11" t="s">
        <v>260</v>
      </c>
      <c r="B156" s="8" t="s">
        <v>446</v>
      </c>
      <c r="C156" s="9" t="s">
        <v>446</v>
      </c>
      <c r="D156" s="10">
        <v>42.25</v>
      </c>
    </row>
    <row r="157" spans="1:4" x14ac:dyDescent="0.35">
      <c r="A157" s="11" t="s">
        <v>261</v>
      </c>
      <c r="B157" s="8" t="s">
        <v>447</v>
      </c>
      <c r="C157" s="9" t="s">
        <v>447</v>
      </c>
      <c r="D157" s="10">
        <v>17.22</v>
      </c>
    </row>
    <row r="158" spans="1:4" x14ac:dyDescent="0.35">
      <c r="A158" s="11" t="s">
        <v>262</v>
      </c>
      <c r="B158" s="8" t="s">
        <v>448</v>
      </c>
      <c r="C158" s="9" t="s">
        <v>448</v>
      </c>
      <c r="D158" s="10">
        <v>139.18</v>
      </c>
    </row>
    <row r="159" spans="1:4" x14ac:dyDescent="0.35">
      <c r="A159" s="11" t="s">
        <v>263</v>
      </c>
      <c r="B159" s="8" t="s">
        <v>449</v>
      </c>
      <c r="C159" s="9" t="s">
        <v>449</v>
      </c>
      <c r="D159" s="10">
        <v>22.77</v>
      </c>
    </row>
    <row r="160" spans="1:4" x14ac:dyDescent="0.35">
      <c r="A160" s="11" t="s">
        <v>264</v>
      </c>
      <c r="B160" s="8" t="s">
        <v>450</v>
      </c>
      <c r="C160" s="9" t="s">
        <v>450</v>
      </c>
      <c r="D160" s="10">
        <v>144.49</v>
      </c>
    </row>
    <row r="161" spans="1:4" x14ac:dyDescent="0.35">
      <c r="A161" s="11" t="s">
        <v>265</v>
      </c>
      <c r="B161" s="8" t="s">
        <v>451</v>
      </c>
      <c r="C161" s="9" t="s">
        <v>451</v>
      </c>
      <c r="D161" s="10">
        <v>10.29</v>
      </c>
    </row>
    <row r="162" spans="1:4" x14ac:dyDescent="0.35">
      <c r="A162" s="11" t="s">
        <v>611</v>
      </c>
      <c r="B162" s="8" t="s">
        <v>452</v>
      </c>
      <c r="C162" s="9" t="s">
        <v>452</v>
      </c>
      <c r="D162" s="10">
        <v>41.12</v>
      </c>
    </row>
    <row r="163" spans="1:4" x14ac:dyDescent="0.35">
      <c r="A163" s="11" t="s">
        <v>266</v>
      </c>
      <c r="B163" s="8" t="s">
        <v>453</v>
      </c>
      <c r="C163" s="9" t="s">
        <v>453</v>
      </c>
      <c r="D163" s="10">
        <v>12</v>
      </c>
    </row>
    <row r="164" spans="1:4" x14ac:dyDescent="0.35">
      <c r="A164" s="11" t="s">
        <v>267</v>
      </c>
      <c r="B164" s="8" t="s">
        <v>454</v>
      </c>
      <c r="C164" s="9" t="s">
        <v>454</v>
      </c>
      <c r="D164" s="10">
        <v>9.6999999999999993</v>
      </c>
    </row>
    <row r="165" spans="1:4" x14ac:dyDescent="0.35">
      <c r="A165" s="11" t="s">
        <v>268</v>
      </c>
      <c r="B165" s="8" t="s">
        <v>455</v>
      </c>
      <c r="C165" s="9" t="s">
        <v>455</v>
      </c>
      <c r="D165" s="10">
        <v>16.12</v>
      </c>
    </row>
    <row r="166" spans="1:4" x14ac:dyDescent="0.35">
      <c r="A166" s="11" t="s">
        <v>269</v>
      </c>
      <c r="B166" s="8" t="s">
        <v>456</v>
      </c>
      <c r="C166" s="9" t="s">
        <v>456</v>
      </c>
      <c r="D166" s="10">
        <v>15.49</v>
      </c>
    </row>
    <row r="167" spans="1:4" x14ac:dyDescent="0.35">
      <c r="A167" s="11" t="s">
        <v>270</v>
      </c>
      <c r="B167" s="8" t="s">
        <v>457</v>
      </c>
      <c r="C167" s="9" t="s">
        <v>457</v>
      </c>
      <c r="D167" s="10">
        <v>13</v>
      </c>
    </row>
    <row r="168" spans="1:4" x14ac:dyDescent="0.35">
      <c r="A168" s="11" t="s">
        <v>271</v>
      </c>
      <c r="B168" s="8" t="s">
        <v>458</v>
      </c>
      <c r="C168" s="9" t="s">
        <v>458</v>
      </c>
      <c r="D168" s="10">
        <v>36.31</v>
      </c>
    </row>
    <row r="169" spans="1:4" x14ac:dyDescent="0.35">
      <c r="A169" s="11" t="s">
        <v>272</v>
      </c>
      <c r="B169" s="8" t="s">
        <v>459</v>
      </c>
      <c r="C169" s="9" t="s">
        <v>459</v>
      </c>
      <c r="D169" s="10">
        <v>11.9</v>
      </c>
    </row>
    <row r="170" spans="1:4" x14ac:dyDescent="0.35">
      <c r="A170" s="11" t="s">
        <v>273</v>
      </c>
      <c r="B170" s="8" t="s">
        <v>460</v>
      </c>
      <c r="C170" s="9" t="s">
        <v>460</v>
      </c>
      <c r="D170" s="10">
        <v>11.9</v>
      </c>
    </row>
    <row r="171" spans="1:4" x14ac:dyDescent="0.35">
      <c r="A171" s="11" t="s">
        <v>274</v>
      </c>
      <c r="B171" s="8" t="s">
        <v>461</v>
      </c>
      <c r="C171" s="9" t="s">
        <v>461</v>
      </c>
      <c r="D171" s="10">
        <v>202.16</v>
      </c>
    </row>
    <row r="172" spans="1:4" x14ac:dyDescent="0.35">
      <c r="A172" s="11" t="s">
        <v>635</v>
      </c>
      <c r="B172" s="8" t="s">
        <v>462</v>
      </c>
      <c r="C172" s="9" t="s">
        <v>462</v>
      </c>
      <c r="D172" s="10">
        <v>38.229999999999997</v>
      </c>
    </row>
    <row r="173" spans="1:4" x14ac:dyDescent="0.35">
      <c r="A173" s="11" t="s">
        <v>275</v>
      </c>
      <c r="B173" s="8" t="s">
        <v>463</v>
      </c>
      <c r="C173" s="9" t="s">
        <v>463</v>
      </c>
      <c r="D173" s="10">
        <v>40.69</v>
      </c>
    </row>
    <row r="174" spans="1:4" x14ac:dyDescent="0.35">
      <c r="A174" s="11" t="s">
        <v>276</v>
      </c>
      <c r="B174" s="8" t="s">
        <v>464</v>
      </c>
      <c r="C174" s="9" t="s">
        <v>464</v>
      </c>
      <c r="D174" s="10">
        <v>107.1</v>
      </c>
    </row>
    <row r="175" spans="1:4" x14ac:dyDescent="0.35">
      <c r="A175" s="11" t="s">
        <v>277</v>
      </c>
      <c r="B175" s="8" t="s">
        <v>465</v>
      </c>
      <c r="C175" s="9" t="s">
        <v>465</v>
      </c>
      <c r="D175" s="10">
        <v>21.75</v>
      </c>
    </row>
    <row r="176" spans="1:4" x14ac:dyDescent="0.35">
      <c r="A176" s="11" t="s">
        <v>278</v>
      </c>
      <c r="B176" s="8" t="s">
        <v>466</v>
      </c>
      <c r="C176" s="9" t="s">
        <v>466</v>
      </c>
      <c r="D176" s="10">
        <v>13.79</v>
      </c>
    </row>
    <row r="177" spans="1:4" x14ac:dyDescent="0.35">
      <c r="A177" s="11" t="s">
        <v>279</v>
      </c>
      <c r="B177" s="8" t="s">
        <v>467</v>
      </c>
      <c r="C177" s="9" t="s">
        <v>467</v>
      </c>
      <c r="D177" s="10">
        <v>218.44</v>
      </c>
    </row>
    <row r="178" spans="1:4" x14ac:dyDescent="0.35">
      <c r="A178" s="11" t="s">
        <v>280</v>
      </c>
      <c r="B178" s="8" t="s">
        <v>468</v>
      </c>
      <c r="C178" s="9" t="s">
        <v>468</v>
      </c>
      <c r="D178" s="10">
        <v>53.81</v>
      </c>
    </row>
    <row r="179" spans="1:4" x14ac:dyDescent="0.35">
      <c r="A179" s="11" t="s">
        <v>281</v>
      </c>
      <c r="B179" s="8" t="s">
        <v>469</v>
      </c>
      <c r="C179" s="9" t="s">
        <v>469</v>
      </c>
      <c r="D179" s="10">
        <v>51.35</v>
      </c>
    </row>
    <row r="180" spans="1:4" x14ac:dyDescent="0.35">
      <c r="A180" s="11" t="s">
        <v>282</v>
      </c>
      <c r="B180" s="8" t="s">
        <v>470</v>
      </c>
      <c r="C180" s="9" t="s">
        <v>470</v>
      </c>
      <c r="D180" s="10">
        <v>15.5</v>
      </c>
    </row>
    <row r="181" spans="1:4" x14ac:dyDescent="0.35">
      <c r="A181" s="11" t="s">
        <v>283</v>
      </c>
      <c r="B181" s="8" t="s">
        <v>471</v>
      </c>
      <c r="C181" s="9" t="s">
        <v>471</v>
      </c>
      <c r="D181" s="10">
        <v>33.46</v>
      </c>
    </row>
    <row r="182" spans="1:4" x14ac:dyDescent="0.35">
      <c r="A182" s="11" t="s">
        <v>284</v>
      </c>
      <c r="B182" s="8" t="s">
        <v>472</v>
      </c>
      <c r="C182" s="9" t="s">
        <v>472</v>
      </c>
      <c r="D182" s="10">
        <v>53.84</v>
      </c>
    </row>
    <row r="183" spans="1:4" x14ac:dyDescent="0.35">
      <c r="A183" s="11" t="s">
        <v>285</v>
      </c>
      <c r="B183" s="8" t="s">
        <v>473</v>
      </c>
      <c r="C183" s="9" t="s">
        <v>473</v>
      </c>
      <c r="D183" s="10">
        <v>32.43</v>
      </c>
    </row>
    <row r="184" spans="1:4" x14ac:dyDescent="0.35">
      <c r="A184" s="11" t="s">
        <v>700</v>
      </c>
      <c r="B184" s="8" t="s">
        <v>697</v>
      </c>
      <c r="C184" s="9" t="s">
        <v>697</v>
      </c>
      <c r="D184" s="10">
        <v>15</v>
      </c>
    </row>
    <row r="185" spans="1:4" x14ac:dyDescent="0.35">
      <c r="A185" s="11" t="s">
        <v>286</v>
      </c>
      <c r="B185" s="8" t="s">
        <v>474</v>
      </c>
      <c r="C185" s="9" t="s">
        <v>474</v>
      </c>
      <c r="D185" s="10">
        <v>48.29</v>
      </c>
    </row>
    <row r="186" spans="1:4" x14ac:dyDescent="0.35">
      <c r="A186" s="11" t="s">
        <v>287</v>
      </c>
      <c r="B186" s="8" t="s">
        <v>475</v>
      </c>
      <c r="C186" s="9" t="s">
        <v>475</v>
      </c>
      <c r="D186" s="10">
        <v>19.739999999999998</v>
      </c>
    </row>
    <row r="187" spans="1:4" x14ac:dyDescent="0.35">
      <c r="A187" s="11" t="s">
        <v>288</v>
      </c>
      <c r="B187" s="8" t="s">
        <v>476</v>
      </c>
      <c r="C187" s="9" t="s">
        <v>476</v>
      </c>
      <c r="D187" s="10">
        <v>48.18</v>
      </c>
    </row>
    <row r="188" spans="1:4" x14ac:dyDescent="0.35">
      <c r="A188" s="11" t="s">
        <v>636</v>
      </c>
      <c r="B188" s="8" t="s">
        <v>477</v>
      </c>
      <c r="C188" s="9" t="s">
        <v>477</v>
      </c>
      <c r="D188" s="10">
        <v>18.43</v>
      </c>
    </row>
    <row r="189" spans="1:4" x14ac:dyDescent="0.35">
      <c r="A189" s="11" t="s">
        <v>289</v>
      </c>
      <c r="B189" s="8" t="s">
        <v>478</v>
      </c>
      <c r="C189" s="9" t="s">
        <v>478</v>
      </c>
      <c r="D189" s="10">
        <v>22.5</v>
      </c>
    </row>
    <row r="190" spans="1:4" x14ac:dyDescent="0.35">
      <c r="A190" s="11" t="s">
        <v>290</v>
      </c>
      <c r="B190" s="8" t="s">
        <v>479</v>
      </c>
      <c r="C190" s="9" t="s">
        <v>479</v>
      </c>
      <c r="D190" s="10">
        <v>8.35</v>
      </c>
    </row>
    <row r="191" spans="1:4" x14ac:dyDescent="0.35">
      <c r="A191" s="11" t="s">
        <v>291</v>
      </c>
      <c r="B191" s="8" t="s">
        <v>480</v>
      </c>
      <c r="C191" s="9" t="s">
        <v>480</v>
      </c>
      <c r="D191" s="10">
        <v>64.349999999999994</v>
      </c>
    </row>
    <row r="192" spans="1:4" x14ac:dyDescent="0.35">
      <c r="A192" s="11" t="s">
        <v>292</v>
      </c>
      <c r="B192" s="8" t="s">
        <v>481</v>
      </c>
      <c r="C192" s="9" t="s">
        <v>481</v>
      </c>
      <c r="D192" s="10">
        <v>19.78</v>
      </c>
    </row>
    <row r="193" spans="1:4" x14ac:dyDescent="0.35">
      <c r="A193" s="11" t="s">
        <v>293</v>
      </c>
      <c r="B193" s="8" t="s">
        <v>482</v>
      </c>
      <c r="C193" s="9" t="s">
        <v>482</v>
      </c>
      <c r="D193" s="10">
        <v>16.170000000000002</v>
      </c>
    </row>
    <row r="194" spans="1:4" x14ac:dyDescent="0.35">
      <c r="A194" s="11" t="s">
        <v>294</v>
      </c>
      <c r="B194" s="8" t="s">
        <v>483</v>
      </c>
      <c r="C194" s="9" t="s">
        <v>483</v>
      </c>
      <c r="D194" s="10">
        <v>143.24</v>
      </c>
    </row>
    <row r="195" spans="1:4" x14ac:dyDescent="0.35">
      <c r="A195" s="11" t="s">
        <v>295</v>
      </c>
      <c r="B195" s="8" t="s">
        <v>484</v>
      </c>
      <c r="C195" s="9" t="s">
        <v>484</v>
      </c>
      <c r="D195" s="10">
        <v>1107.31</v>
      </c>
    </row>
    <row r="196" spans="1:4" x14ac:dyDescent="0.35">
      <c r="A196" s="11" t="s">
        <v>296</v>
      </c>
      <c r="B196" s="8" t="s">
        <v>485</v>
      </c>
      <c r="C196" s="9" t="s">
        <v>485</v>
      </c>
      <c r="D196" s="10">
        <v>1299.55</v>
      </c>
    </row>
    <row r="197" spans="1:4" x14ac:dyDescent="0.35">
      <c r="A197" s="11" t="s">
        <v>297</v>
      </c>
      <c r="B197" s="8" t="s">
        <v>486</v>
      </c>
      <c r="C197" s="9" t="s">
        <v>486</v>
      </c>
      <c r="D197" s="10">
        <v>11.5</v>
      </c>
    </row>
    <row r="198" spans="1:4" x14ac:dyDescent="0.35">
      <c r="A198" s="11" t="s">
        <v>298</v>
      </c>
      <c r="B198" s="8" t="s">
        <v>487</v>
      </c>
      <c r="C198" s="9" t="s">
        <v>487</v>
      </c>
      <c r="D198" s="10">
        <v>271.26</v>
      </c>
    </row>
    <row r="199" spans="1:4" x14ac:dyDescent="0.35">
      <c r="A199" s="11" t="s">
        <v>299</v>
      </c>
      <c r="B199" s="8" t="s">
        <v>488</v>
      </c>
      <c r="C199" s="9" t="s">
        <v>488</v>
      </c>
      <c r="D199" s="10">
        <v>526.04</v>
      </c>
    </row>
    <row r="200" spans="1:4" x14ac:dyDescent="0.35">
      <c r="A200" s="11" t="s">
        <v>300</v>
      </c>
      <c r="B200" s="8" t="s">
        <v>489</v>
      </c>
      <c r="C200" s="9" t="s">
        <v>489</v>
      </c>
      <c r="D200" s="10">
        <v>71.349999999999994</v>
      </c>
    </row>
    <row r="201" spans="1:4" x14ac:dyDescent="0.35">
      <c r="A201" s="11" t="s">
        <v>301</v>
      </c>
      <c r="B201" s="8" t="s">
        <v>490</v>
      </c>
      <c r="C201" s="9" t="s">
        <v>490</v>
      </c>
      <c r="D201" s="10">
        <v>136.41999999999999</v>
      </c>
    </row>
    <row r="202" spans="1:4" x14ac:dyDescent="0.35">
      <c r="A202" s="11" t="s">
        <v>302</v>
      </c>
      <c r="B202" s="8" t="s">
        <v>491</v>
      </c>
      <c r="C202" s="9" t="s">
        <v>491</v>
      </c>
      <c r="D202" s="10">
        <v>637.32000000000005</v>
      </c>
    </row>
    <row r="203" spans="1:4" x14ac:dyDescent="0.35">
      <c r="A203" s="11" t="s">
        <v>303</v>
      </c>
      <c r="B203" s="8" t="s">
        <v>492</v>
      </c>
      <c r="C203" s="9" t="s">
        <v>492</v>
      </c>
      <c r="D203" s="10">
        <v>448.85</v>
      </c>
    </row>
    <row r="204" spans="1:4" x14ac:dyDescent="0.35">
      <c r="A204" s="11" t="s">
        <v>304</v>
      </c>
      <c r="B204" s="8" t="s">
        <v>493</v>
      </c>
      <c r="C204" s="9" t="s">
        <v>493</v>
      </c>
      <c r="D204" s="10">
        <v>378.79</v>
      </c>
    </row>
    <row r="205" spans="1:4" x14ac:dyDescent="0.35">
      <c r="A205" s="11" t="s">
        <v>305</v>
      </c>
      <c r="B205" s="8" t="s">
        <v>494</v>
      </c>
      <c r="C205" s="9" t="s">
        <v>494</v>
      </c>
      <c r="D205" s="10">
        <v>1046.95</v>
      </c>
    </row>
    <row r="206" spans="1:4" x14ac:dyDescent="0.35">
      <c r="A206" s="11" t="s">
        <v>306</v>
      </c>
      <c r="B206" s="8" t="s">
        <v>495</v>
      </c>
      <c r="C206" s="9" t="s">
        <v>495</v>
      </c>
      <c r="D206" s="10">
        <v>91.97</v>
      </c>
    </row>
    <row r="207" spans="1:4" x14ac:dyDescent="0.35">
      <c r="A207" s="11" t="s">
        <v>307</v>
      </c>
      <c r="B207" s="8" t="s">
        <v>496</v>
      </c>
      <c r="C207" s="9" t="s">
        <v>496</v>
      </c>
      <c r="D207" s="10">
        <v>215</v>
      </c>
    </row>
    <row r="208" spans="1:4" x14ac:dyDescent="0.35">
      <c r="A208" s="11" t="s">
        <v>308</v>
      </c>
      <c r="B208" s="8" t="s">
        <v>497</v>
      </c>
      <c r="C208" s="9" t="s">
        <v>497</v>
      </c>
      <c r="D208" s="10">
        <v>183.74</v>
      </c>
    </row>
    <row r="209" spans="1:4" x14ac:dyDescent="0.35">
      <c r="A209" s="11" t="s">
        <v>659</v>
      </c>
      <c r="B209" s="8" t="s">
        <v>658</v>
      </c>
      <c r="C209" s="9" t="s">
        <v>658</v>
      </c>
      <c r="D209" s="10">
        <v>45.8</v>
      </c>
    </row>
    <row r="210" spans="1:4" x14ac:dyDescent="0.35">
      <c r="A210" s="11" t="s">
        <v>681</v>
      </c>
      <c r="B210" s="8" t="s">
        <v>689</v>
      </c>
      <c r="C210" s="9" t="s">
        <v>689</v>
      </c>
      <c r="D210" s="10">
        <v>15.7</v>
      </c>
    </row>
    <row r="211" spans="1:4" x14ac:dyDescent="0.35">
      <c r="A211" s="11" t="s">
        <v>637</v>
      </c>
      <c r="B211" s="8" t="s">
        <v>498</v>
      </c>
      <c r="C211" s="9" t="s">
        <v>498</v>
      </c>
      <c r="D211" s="10">
        <v>1</v>
      </c>
    </row>
    <row r="212" spans="1:4" x14ac:dyDescent="0.35">
      <c r="A212" s="11" t="s">
        <v>638</v>
      </c>
      <c r="B212" s="8" t="s">
        <v>499</v>
      </c>
      <c r="C212" s="9" t="s">
        <v>499</v>
      </c>
      <c r="D212" s="10">
        <v>31.77</v>
      </c>
    </row>
    <row r="213" spans="1:4" x14ac:dyDescent="0.35">
      <c r="A213" s="11" t="s">
        <v>639</v>
      </c>
      <c r="B213" s="8" t="s">
        <v>500</v>
      </c>
      <c r="C213" s="9" t="s">
        <v>500</v>
      </c>
      <c r="D213" s="10">
        <v>11.97</v>
      </c>
    </row>
    <row r="214" spans="1:4" x14ac:dyDescent="0.35">
      <c r="A214" s="11" t="s">
        <v>640</v>
      </c>
      <c r="B214" s="8" t="s">
        <v>501</v>
      </c>
      <c r="C214" s="9" t="s">
        <v>501</v>
      </c>
      <c r="D214" s="10">
        <v>45.75</v>
      </c>
    </row>
    <row r="215" spans="1:4" x14ac:dyDescent="0.35">
      <c r="A215" s="11" t="s">
        <v>309</v>
      </c>
      <c r="B215" s="8" t="s">
        <v>502</v>
      </c>
      <c r="C215" s="9" t="s">
        <v>502</v>
      </c>
      <c r="D215" s="10">
        <v>23.94</v>
      </c>
    </row>
    <row r="216" spans="1:4" x14ac:dyDescent="0.35">
      <c r="A216" s="11" t="s">
        <v>641</v>
      </c>
      <c r="B216" s="8" t="s">
        <v>503</v>
      </c>
      <c r="C216" s="9" t="s">
        <v>503</v>
      </c>
      <c r="D216" s="10">
        <v>164.78</v>
      </c>
    </row>
    <row r="217" spans="1:4" x14ac:dyDescent="0.35">
      <c r="A217" s="11" t="s">
        <v>642</v>
      </c>
      <c r="B217" s="8" t="s">
        <v>504</v>
      </c>
      <c r="C217" s="9" t="s">
        <v>504</v>
      </c>
      <c r="D217" s="10">
        <v>206.12</v>
      </c>
    </row>
    <row r="218" spans="1:4" x14ac:dyDescent="0.35">
      <c r="A218" s="11" t="s">
        <v>310</v>
      </c>
      <c r="B218" s="8" t="s">
        <v>505</v>
      </c>
      <c r="C218" s="9" t="s">
        <v>505</v>
      </c>
      <c r="D218" s="10">
        <v>131.51</v>
      </c>
    </row>
    <row r="219" spans="1:4" x14ac:dyDescent="0.35">
      <c r="A219" s="11" t="s">
        <v>311</v>
      </c>
      <c r="B219" s="8" t="s">
        <v>506</v>
      </c>
      <c r="C219" s="9" t="s">
        <v>506</v>
      </c>
      <c r="D219" s="10">
        <v>33.28</v>
      </c>
    </row>
    <row r="220" spans="1:4" x14ac:dyDescent="0.35">
      <c r="A220" s="11" t="s">
        <v>312</v>
      </c>
      <c r="B220" s="8" t="s">
        <v>507</v>
      </c>
      <c r="C220" s="9" t="s">
        <v>507</v>
      </c>
      <c r="D220" s="10">
        <v>22.05</v>
      </c>
    </row>
    <row r="221" spans="1:4" x14ac:dyDescent="0.35">
      <c r="A221" s="11" t="s">
        <v>612</v>
      </c>
      <c r="B221" s="8" t="s">
        <v>508</v>
      </c>
      <c r="C221" s="9" t="s">
        <v>508</v>
      </c>
      <c r="D221" s="10">
        <v>325.63</v>
      </c>
    </row>
    <row r="222" spans="1:4" x14ac:dyDescent="0.35">
      <c r="A222" s="11" t="s">
        <v>313</v>
      </c>
      <c r="B222" s="8" t="s">
        <v>509</v>
      </c>
      <c r="C222" s="9" t="s">
        <v>509</v>
      </c>
      <c r="D222" s="10">
        <v>5.21</v>
      </c>
    </row>
    <row r="223" spans="1:4" x14ac:dyDescent="0.35">
      <c r="A223" s="11" t="s">
        <v>314</v>
      </c>
      <c r="B223" s="8" t="s">
        <v>510</v>
      </c>
      <c r="C223" s="9" t="s">
        <v>510</v>
      </c>
      <c r="D223" s="10">
        <v>5</v>
      </c>
    </row>
    <row r="224" spans="1:4" x14ac:dyDescent="0.35">
      <c r="A224" s="11" t="s">
        <v>315</v>
      </c>
      <c r="B224" s="8" t="s">
        <v>511</v>
      </c>
      <c r="C224" s="9" t="s">
        <v>511</v>
      </c>
      <c r="D224" s="10">
        <v>10.1</v>
      </c>
    </row>
    <row r="225" spans="1:4" x14ac:dyDescent="0.35">
      <c r="A225" s="11" t="s">
        <v>316</v>
      </c>
      <c r="B225" s="8" t="s">
        <v>512</v>
      </c>
      <c r="C225" s="9" t="s">
        <v>512</v>
      </c>
      <c r="D225" s="10">
        <v>32.21</v>
      </c>
    </row>
    <row r="226" spans="1:4" x14ac:dyDescent="0.35">
      <c r="A226" s="11" t="s">
        <v>317</v>
      </c>
      <c r="B226" s="8" t="s">
        <v>513</v>
      </c>
      <c r="C226" s="9" t="s">
        <v>513</v>
      </c>
      <c r="D226" s="10">
        <v>1002.7</v>
      </c>
    </row>
    <row r="227" spans="1:4" x14ac:dyDescent="0.35">
      <c r="A227" s="11" t="s">
        <v>318</v>
      </c>
      <c r="B227" s="8" t="s">
        <v>514</v>
      </c>
      <c r="C227" s="9" t="s">
        <v>514</v>
      </c>
      <c r="D227" s="10">
        <v>439.56</v>
      </c>
    </row>
    <row r="228" spans="1:4" x14ac:dyDescent="0.35">
      <c r="A228" s="11" t="s">
        <v>319</v>
      </c>
      <c r="B228" s="8" t="s">
        <v>515</v>
      </c>
      <c r="C228" s="9" t="s">
        <v>515</v>
      </c>
      <c r="D228" s="10">
        <v>751.72</v>
      </c>
    </row>
    <row r="229" spans="1:4" x14ac:dyDescent="0.35">
      <c r="A229" s="11" t="s">
        <v>320</v>
      </c>
      <c r="B229" s="8" t="s">
        <v>516</v>
      </c>
      <c r="C229" s="9" t="s">
        <v>516</v>
      </c>
      <c r="D229" s="10">
        <v>957.83</v>
      </c>
    </row>
    <row r="230" spans="1:4" x14ac:dyDescent="0.35">
      <c r="A230" s="11" t="s">
        <v>321</v>
      </c>
      <c r="B230" s="8" t="s">
        <v>517</v>
      </c>
      <c r="C230" s="9" t="s">
        <v>517</v>
      </c>
      <c r="D230" s="10">
        <v>259.32</v>
      </c>
    </row>
    <row r="231" spans="1:4" x14ac:dyDescent="0.35">
      <c r="A231" s="11" t="s">
        <v>322</v>
      </c>
      <c r="B231" s="8" t="s">
        <v>518</v>
      </c>
      <c r="C231" s="9" t="s">
        <v>518</v>
      </c>
      <c r="D231" s="10">
        <v>440.24</v>
      </c>
    </row>
    <row r="232" spans="1:4" x14ac:dyDescent="0.35">
      <c r="A232" s="11" t="s">
        <v>323</v>
      </c>
      <c r="B232" s="8" t="s">
        <v>519</v>
      </c>
      <c r="C232" s="9" t="s">
        <v>519</v>
      </c>
      <c r="D232" s="10">
        <v>2.29</v>
      </c>
    </row>
    <row r="233" spans="1:4" x14ac:dyDescent="0.35">
      <c r="A233" s="11" t="s">
        <v>324</v>
      </c>
      <c r="B233" s="8" t="s">
        <v>520</v>
      </c>
      <c r="C233" s="9" t="s">
        <v>520</v>
      </c>
      <c r="D233" s="10">
        <v>283.43</v>
      </c>
    </row>
    <row r="234" spans="1:4" x14ac:dyDescent="0.35">
      <c r="A234" s="11" t="s">
        <v>325</v>
      </c>
      <c r="B234" s="8" t="s">
        <v>521</v>
      </c>
      <c r="C234" s="9" t="s">
        <v>521</v>
      </c>
      <c r="D234" s="10">
        <v>493.02</v>
      </c>
    </row>
    <row r="235" spans="1:4" x14ac:dyDescent="0.35">
      <c r="A235" s="11" t="s">
        <v>326</v>
      </c>
      <c r="B235" s="8" t="s">
        <v>522</v>
      </c>
      <c r="C235" s="9" t="s">
        <v>522</v>
      </c>
      <c r="D235" s="10">
        <v>130.28</v>
      </c>
    </row>
    <row r="236" spans="1:4" x14ac:dyDescent="0.35">
      <c r="A236" s="11" t="s">
        <v>327</v>
      </c>
      <c r="B236" s="8" t="s">
        <v>523</v>
      </c>
      <c r="C236" s="9" t="s">
        <v>523</v>
      </c>
      <c r="D236" s="10">
        <v>107.4</v>
      </c>
    </row>
    <row r="237" spans="1:4" x14ac:dyDescent="0.35">
      <c r="A237" s="11" t="s">
        <v>328</v>
      </c>
      <c r="B237" s="8" t="s">
        <v>524</v>
      </c>
      <c r="C237" s="9" t="s">
        <v>524</v>
      </c>
      <c r="D237" s="10">
        <v>22.25</v>
      </c>
    </row>
    <row r="238" spans="1:4" x14ac:dyDescent="0.35">
      <c r="A238" s="11" t="s">
        <v>329</v>
      </c>
      <c r="B238" s="8" t="s">
        <v>525</v>
      </c>
      <c r="C238" s="9" t="s">
        <v>525</v>
      </c>
      <c r="D238" s="10">
        <v>104.13</v>
      </c>
    </row>
    <row r="239" spans="1:4" x14ac:dyDescent="0.35">
      <c r="A239" s="11" t="s">
        <v>643</v>
      </c>
      <c r="B239" s="8" t="s">
        <v>526</v>
      </c>
      <c r="C239" s="9" t="s">
        <v>526</v>
      </c>
      <c r="D239" s="10">
        <v>227.19</v>
      </c>
    </row>
    <row r="240" spans="1:4" x14ac:dyDescent="0.35">
      <c r="A240" s="11" t="s">
        <v>330</v>
      </c>
      <c r="B240" s="8" t="s">
        <v>527</v>
      </c>
      <c r="C240" s="9" t="s">
        <v>527</v>
      </c>
      <c r="D240" s="10">
        <v>1585.72</v>
      </c>
    </row>
    <row r="241" spans="1:4" x14ac:dyDescent="0.35">
      <c r="A241" s="11" t="s">
        <v>331</v>
      </c>
      <c r="B241" s="8" t="s">
        <v>528</v>
      </c>
      <c r="C241" s="9" t="s">
        <v>528</v>
      </c>
      <c r="D241" s="10">
        <v>6.26</v>
      </c>
    </row>
    <row r="242" spans="1:4" x14ac:dyDescent="0.35">
      <c r="A242" s="11" t="s">
        <v>332</v>
      </c>
      <c r="B242" s="8" t="s">
        <v>529</v>
      </c>
      <c r="C242" s="9" t="s">
        <v>529</v>
      </c>
      <c r="D242" s="10">
        <v>2.6</v>
      </c>
    </row>
    <row r="243" spans="1:4" x14ac:dyDescent="0.35">
      <c r="A243" s="11" t="s">
        <v>333</v>
      </c>
      <c r="B243" s="8" t="s">
        <v>530</v>
      </c>
      <c r="C243" s="9" t="s">
        <v>530</v>
      </c>
      <c r="D243" s="10">
        <v>73.98</v>
      </c>
    </row>
    <row r="244" spans="1:4" x14ac:dyDescent="0.35">
      <c r="A244" s="11" t="s">
        <v>334</v>
      </c>
      <c r="B244" s="8" t="s">
        <v>531</v>
      </c>
      <c r="C244" s="9" t="s">
        <v>531</v>
      </c>
      <c r="D244" s="10">
        <v>97.87</v>
      </c>
    </row>
    <row r="245" spans="1:4" x14ac:dyDescent="0.35">
      <c r="A245" s="11" t="s">
        <v>335</v>
      </c>
      <c r="B245" s="8" t="s">
        <v>532</v>
      </c>
      <c r="C245" s="9" t="s">
        <v>532</v>
      </c>
      <c r="D245" s="10">
        <v>489.25</v>
      </c>
    </row>
    <row r="246" spans="1:4" x14ac:dyDescent="0.35">
      <c r="A246" s="11" t="s">
        <v>336</v>
      </c>
      <c r="B246" s="8" t="s">
        <v>533</v>
      </c>
      <c r="C246" s="9" t="s">
        <v>533</v>
      </c>
      <c r="D246" s="10">
        <v>743.42</v>
      </c>
    </row>
    <row r="247" spans="1:4" x14ac:dyDescent="0.35">
      <c r="A247" s="11" t="s">
        <v>337</v>
      </c>
      <c r="B247" s="8" t="s">
        <v>534</v>
      </c>
      <c r="C247" s="9" t="s">
        <v>534</v>
      </c>
      <c r="D247" s="10">
        <v>46.89</v>
      </c>
    </row>
    <row r="248" spans="1:4" x14ac:dyDescent="0.35">
      <c r="A248" s="11" t="s">
        <v>338</v>
      </c>
      <c r="B248" s="8" t="s">
        <v>535</v>
      </c>
      <c r="C248" s="9" t="s">
        <v>535</v>
      </c>
      <c r="D248" s="10">
        <v>288.05</v>
      </c>
    </row>
    <row r="249" spans="1:4" x14ac:dyDescent="0.35">
      <c r="A249" s="11" t="s">
        <v>644</v>
      </c>
      <c r="B249" s="8" t="s">
        <v>536</v>
      </c>
      <c r="C249" s="9" t="s">
        <v>536</v>
      </c>
      <c r="D249" s="10">
        <v>176.43</v>
      </c>
    </row>
    <row r="250" spans="1:4" x14ac:dyDescent="0.35">
      <c r="A250" s="11" t="s">
        <v>339</v>
      </c>
      <c r="B250" s="8" t="s">
        <v>537</v>
      </c>
      <c r="C250" s="9" t="s">
        <v>537</v>
      </c>
      <c r="D250" s="10">
        <v>35.04</v>
      </c>
    </row>
    <row r="251" spans="1:4" x14ac:dyDescent="0.35">
      <c r="A251" s="11" t="s">
        <v>645</v>
      </c>
      <c r="B251" s="8" t="s">
        <v>538</v>
      </c>
      <c r="C251" s="9" t="s">
        <v>538</v>
      </c>
      <c r="D251" s="10">
        <v>181.16</v>
      </c>
    </row>
    <row r="252" spans="1:4" x14ac:dyDescent="0.35">
      <c r="A252" s="11" t="s">
        <v>340</v>
      </c>
      <c r="B252" s="8" t="s">
        <v>539</v>
      </c>
      <c r="C252" s="9" t="s">
        <v>539</v>
      </c>
      <c r="D252" s="10">
        <v>125.07</v>
      </c>
    </row>
    <row r="253" spans="1:4" x14ac:dyDescent="0.35">
      <c r="A253" s="11" t="s">
        <v>341</v>
      </c>
      <c r="B253" s="8" t="s">
        <v>540</v>
      </c>
      <c r="C253" s="9" t="s">
        <v>540</v>
      </c>
      <c r="D253" s="10">
        <v>77.69</v>
      </c>
    </row>
    <row r="254" spans="1:4" x14ac:dyDescent="0.35">
      <c r="A254" s="11" t="s">
        <v>663</v>
      </c>
      <c r="B254" s="8" t="s">
        <v>618</v>
      </c>
      <c r="C254" s="9" t="s">
        <v>618</v>
      </c>
      <c r="D254" s="10">
        <v>56.78</v>
      </c>
    </row>
    <row r="255" spans="1:4" x14ac:dyDescent="0.35">
      <c r="A255" s="11" t="s">
        <v>674</v>
      </c>
      <c r="B255" s="8" t="s">
        <v>673</v>
      </c>
      <c r="C255" s="9" t="s">
        <v>673</v>
      </c>
      <c r="D255" s="10">
        <v>5.91</v>
      </c>
    </row>
    <row r="256" spans="1:4" x14ac:dyDescent="0.35">
      <c r="A256" s="11" t="s">
        <v>664</v>
      </c>
      <c r="B256" s="8" t="s">
        <v>619</v>
      </c>
      <c r="C256" s="9" t="s">
        <v>619</v>
      </c>
      <c r="D256" s="10">
        <v>11</v>
      </c>
    </row>
    <row r="257" spans="1:4" x14ac:dyDescent="0.35">
      <c r="A257" s="11" t="s">
        <v>342</v>
      </c>
      <c r="B257" s="8" t="s">
        <v>541</v>
      </c>
      <c r="C257" s="9" t="s">
        <v>541</v>
      </c>
      <c r="D257" s="10">
        <v>3.67</v>
      </c>
    </row>
    <row r="258" spans="1:4" x14ac:dyDescent="0.35">
      <c r="A258" s="11" t="s">
        <v>343</v>
      </c>
      <c r="B258" s="8" t="s">
        <v>542</v>
      </c>
      <c r="C258" s="9" t="s">
        <v>542</v>
      </c>
      <c r="D258" s="10">
        <v>37.380000000000003</v>
      </c>
    </row>
    <row r="259" spans="1:4" x14ac:dyDescent="0.35">
      <c r="A259" s="11" t="s">
        <v>344</v>
      </c>
      <c r="B259" s="8" t="s">
        <v>543</v>
      </c>
      <c r="C259" s="9" t="s">
        <v>543</v>
      </c>
      <c r="D259" s="10">
        <v>30.42</v>
      </c>
    </row>
    <row r="260" spans="1:4" x14ac:dyDescent="0.35">
      <c r="A260" s="11" t="s">
        <v>345</v>
      </c>
      <c r="B260" s="8" t="s">
        <v>544</v>
      </c>
      <c r="C260" s="9" t="s">
        <v>544</v>
      </c>
      <c r="D260" s="10">
        <v>52.59</v>
      </c>
    </row>
    <row r="261" spans="1:4" x14ac:dyDescent="0.35">
      <c r="A261" s="11" t="s">
        <v>346</v>
      </c>
      <c r="B261" s="8" t="s">
        <v>545</v>
      </c>
      <c r="C261" s="9" t="s">
        <v>545</v>
      </c>
      <c r="D261" s="10">
        <v>88.68</v>
      </c>
    </row>
    <row r="262" spans="1:4" x14ac:dyDescent="0.35">
      <c r="A262" s="11" t="s">
        <v>347</v>
      </c>
      <c r="B262" s="8" t="s">
        <v>546</v>
      </c>
      <c r="C262" s="9" t="s">
        <v>546</v>
      </c>
      <c r="D262" s="10">
        <v>11.3</v>
      </c>
    </row>
    <row r="263" spans="1:4" x14ac:dyDescent="0.35">
      <c r="A263" s="11" t="s">
        <v>348</v>
      </c>
      <c r="B263" s="8" t="s">
        <v>547</v>
      </c>
      <c r="C263" s="9" t="s">
        <v>547</v>
      </c>
      <c r="D263" s="10">
        <v>5.05</v>
      </c>
    </row>
    <row r="264" spans="1:4" x14ac:dyDescent="0.35">
      <c r="A264" s="11" t="s">
        <v>646</v>
      </c>
      <c r="B264" s="8" t="s">
        <v>548</v>
      </c>
      <c r="C264" s="9" t="s">
        <v>548</v>
      </c>
      <c r="D264" s="10">
        <v>2.41</v>
      </c>
    </row>
    <row r="265" spans="1:4" x14ac:dyDescent="0.35">
      <c r="A265" s="11" t="s">
        <v>647</v>
      </c>
      <c r="B265" s="8" t="s">
        <v>549</v>
      </c>
      <c r="C265" s="9" t="s">
        <v>549</v>
      </c>
      <c r="D265" s="10">
        <v>12.67</v>
      </c>
    </row>
    <row r="266" spans="1:4" x14ac:dyDescent="0.35">
      <c r="A266" s="11" t="s">
        <v>0</v>
      </c>
      <c r="B266" s="8" t="s">
        <v>550</v>
      </c>
      <c r="C266" s="9" t="s">
        <v>550</v>
      </c>
      <c r="D266" s="10">
        <v>21.9</v>
      </c>
    </row>
    <row r="267" spans="1:4" x14ac:dyDescent="0.35">
      <c r="A267" s="11" t="s">
        <v>1</v>
      </c>
      <c r="B267" s="8" t="s">
        <v>551</v>
      </c>
      <c r="C267" s="9" t="s">
        <v>551</v>
      </c>
      <c r="D267" s="10">
        <v>17.98</v>
      </c>
    </row>
    <row r="268" spans="1:4" x14ac:dyDescent="0.35">
      <c r="A268" s="11" t="s">
        <v>2</v>
      </c>
      <c r="B268" s="8" t="s">
        <v>552</v>
      </c>
      <c r="C268" s="9" t="s">
        <v>552</v>
      </c>
      <c r="D268" s="10">
        <v>52.26</v>
      </c>
    </row>
    <row r="269" spans="1:4" x14ac:dyDescent="0.35">
      <c r="A269" s="11" t="s">
        <v>3</v>
      </c>
      <c r="B269" s="8" t="s">
        <v>553</v>
      </c>
      <c r="C269" s="9" t="s">
        <v>553</v>
      </c>
      <c r="D269" s="10">
        <v>256.36</v>
      </c>
    </row>
    <row r="270" spans="1:4" x14ac:dyDescent="0.35">
      <c r="A270" s="11" t="s">
        <v>4</v>
      </c>
      <c r="B270" s="8" t="s">
        <v>554</v>
      </c>
      <c r="C270" s="9" t="s">
        <v>554</v>
      </c>
      <c r="D270" s="10">
        <v>758.97</v>
      </c>
    </row>
    <row r="271" spans="1:4" x14ac:dyDescent="0.35">
      <c r="A271" s="11" t="s">
        <v>5</v>
      </c>
      <c r="B271" s="8" t="s">
        <v>555</v>
      </c>
      <c r="C271" s="9" t="s">
        <v>555</v>
      </c>
      <c r="D271" s="10">
        <v>309.27</v>
      </c>
    </row>
    <row r="272" spans="1:4" x14ac:dyDescent="0.35">
      <c r="A272" s="11" t="s">
        <v>6</v>
      </c>
      <c r="B272" s="8" t="s">
        <v>556</v>
      </c>
      <c r="C272" s="9" t="s">
        <v>556</v>
      </c>
      <c r="D272" s="10">
        <v>457.38</v>
      </c>
    </row>
    <row r="273" spans="1:4" x14ac:dyDescent="0.35">
      <c r="A273" s="11" t="s">
        <v>7</v>
      </c>
      <c r="B273" s="8" t="s">
        <v>557</v>
      </c>
      <c r="C273" s="9" t="s">
        <v>557</v>
      </c>
      <c r="D273" s="10">
        <v>51.79</v>
      </c>
    </row>
    <row r="274" spans="1:4" x14ac:dyDescent="0.35">
      <c r="A274" s="11" t="s">
        <v>8</v>
      </c>
      <c r="B274" s="8" t="s">
        <v>558</v>
      </c>
      <c r="C274" s="9" t="s">
        <v>558</v>
      </c>
      <c r="D274" s="10">
        <v>32.979999999999997</v>
      </c>
    </row>
    <row r="275" spans="1:4" x14ac:dyDescent="0.35">
      <c r="A275" s="11" t="s">
        <v>9</v>
      </c>
      <c r="B275" s="8" t="s">
        <v>559</v>
      </c>
      <c r="C275" s="9" t="s">
        <v>559</v>
      </c>
      <c r="D275" s="10">
        <v>99.61</v>
      </c>
    </row>
    <row r="276" spans="1:4" x14ac:dyDescent="0.35">
      <c r="A276" s="11" t="s">
        <v>10</v>
      </c>
      <c r="B276" s="8" t="s">
        <v>560</v>
      </c>
      <c r="C276" s="9" t="s">
        <v>560</v>
      </c>
      <c r="D276" s="10">
        <v>64.31</v>
      </c>
    </row>
    <row r="277" spans="1:4" x14ac:dyDescent="0.35">
      <c r="A277" s="11" t="s">
        <v>654</v>
      </c>
      <c r="B277" s="8" t="s">
        <v>653</v>
      </c>
      <c r="C277" s="9" t="s">
        <v>653</v>
      </c>
      <c r="D277" s="10">
        <v>8</v>
      </c>
    </row>
    <row r="278" spans="1:4" x14ac:dyDescent="0.35">
      <c r="A278" s="11" t="s">
        <v>11</v>
      </c>
      <c r="B278" s="8" t="s">
        <v>561</v>
      </c>
      <c r="C278" s="9" t="s">
        <v>561</v>
      </c>
      <c r="D278" s="10">
        <v>22.34</v>
      </c>
    </row>
    <row r="279" spans="1:4" x14ac:dyDescent="0.35">
      <c r="A279" s="11" t="s">
        <v>12</v>
      </c>
      <c r="B279" s="8" t="s">
        <v>562</v>
      </c>
      <c r="C279" s="9" t="s">
        <v>562</v>
      </c>
      <c r="D279" s="10">
        <v>2.15</v>
      </c>
    </row>
    <row r="280" spans="1:4" x14ac:dyDescent="0.35">
      <c r="A280" s="11" t="s">
        <v>13</v>
      </c>
      <c r="B280" s="8" t="s">
        <v>563</v>
      </c>
      <c r="C280" s="9" t="s">
        <v>563</v>
      </c>
      <c r="D280" s="10">
        <v>256.57</v>
      </c>
    </row>
    <row r="281" spans="1:4" x14ac:dyDescent="0.35">
      <c r="A281" s="11" t="s">
        <v>14</v>
      </c>
      <c r="B281" s="8" t="s">
        <v>564</v>
      </c>
      <c r="C281" s="9" t="s">
        <v>564</v>
      </c>
      <c r="D281" s="10">
        <v>84.68</v>
      </c>
    </row>
    <row r="282" spans="1:4" x14ac:dyDescent="0.35">
      <c r="A282" s="11" t="s">
        <v>15</v>
      </c>
      <c r="B282" s="8" t="s">
        <v>565</v>
      </c>
      <c r="C282" s="9" t="s">
        <v>565</v>
      </c>
      <c r="D282" s="10">
        <v>15.65</v>
      </c>
    </row>
    <row r="283" spans="1:4" x14ac:dyDescent="0.35">
      <c r="A283" s="11" t="s">
        <v>648</v>
      </c>
      <c r="B283" s="8" t="s">
        <v>566</v>
      </c>
      <c r="C283" s="9" t="s">
        <v>566</v>
      </c>
      <c r="D283" s="10">
        <v>42.74</v>
      </c>
    </row>
    <row r="284" spans="1:4" x14ac:dyDescent="0.35">
      <c r="A284" s="11" t="s">
        <v>16</v>
      </c>
      <c r="B284" s="8" t="s">
        <v>567</v>
      </c>
      <c r="C284" s="9" t="s">
        <v>567</v>
      </c>
      <c r="D284" s="10">
        <v>18</v>
      </c>
    </row>
    <row r="285" spans="1:4" x14ac:dyDescent="0.35">
      <c r="A285" s="11" t="s">
        <v>17</v>
      </c>
      <c r="B285" s="8" t="s">
        <v>568</v>
      </c>
      <c r="C285" s="9" t="s">
        <v>568</v>
      </c>
      <c r="D285" s="10">
        <v>16.32</v>
      </c>
    </row>
    <row r="286" spans="1:4" x14ac:dyDescent="0.35">
      <c r="A286" s="11" t="s">
        <v>18</v>
      </c>
      <c r="B286" s="8" t="s">
        <v>569</v>
      </c>
      <c r="C286" s="9" t="s">
        <v>569</v>
      </c>
      <c r="D286" s="10">
        <v>544.23</v>
      </c>
    </row>
    <row r="287" spans="1:4" x14ac:dyDescent="0.35">
      <c r="A287" s="11" t="s">
        <v>19</v>
      </c>
      <c r="B287" s="8" t="s">
        <v>570</v>
      </c>
      <c r="C287" s="9" t="s">
        <v>570</v>
      </c>
      <c r="D287" s="10">
        <v>205.03</v>
      </c>
    </row>
    <row r="288" spans="1:4" x14ac:dyDescent="0.35">
      <c r="A288" s="11" t="s">
        <v>20</v>
      </c>
      <c r="B288" s="8" t="s">
        <v>571</v>
      </c>
      <c r="C288" s="9" t="s">
        <v>571</v>
      </c>
      <c r="D288" s="10">
        <v>88.89</v>
      </c>
    </row>
    <row r="289" spans="1:4" x14ac:dyDescent="0.35">
      <c r="A289" s="11" t="s">
        <v>21</v>
      </c>
      <c r="B289" s="8" t="s">
        <v>572</v>
      </c>
      <c r="C289" s="9" t="s">
        <v>572</v>
      </c>
      <c r="D289" s="10">
        <v>167.73</v>
      </c>
    </row>
    <row r="290" spans="1:4" x14ac:dyDescent="0.35">
      <c r="A290" s="11" t="s">
        <v>22</v>
      </c>
      <c r="B290" s="8" t="s">
        <v>573</v>
      </c>
      <c r="C290" s="9" t="s">
        <v>573</v>
      </c>
      <c r="D290" s="10">
        <v>90.73</v>
      </c>
    </row>
    <row r="291" spans="1:4" x14ac:dyDescent="0.35">
      <c r="A291" s="11" t="s">
        <v>23</v>
      </c>
      <c r="B291" s="8" t="s">
        <v>574</v>
      </c>
      <c r="C291" s="9" t="s">
        <v>574</v>
      </c>
      <c r="D291" s="10">
        <v>97.38</v>
      </c>
    </row>
    <row r="292" spans="1:4" x14ac:dyDescent="0.35">
      <c r="A292" s="11" t="s">
        <v>24</v>
      </c>
      <c r="B292" s="8" t="s">
        <v>575</v>
      </c>
      <c r="C292" s="9" t="s">
        <v>575</v>
      </c>
      <c r="D292" s="10">
        <v>73.83</v>
      </c>
    </row>
    <row r="293" spans="1:4" x14ac:dyDescent="0.35">
      <c r="A293" s="11" t="s">
        <v>682</v>
      </c>
      <c r="B293" s="8" t="s">
        <v>687</v>
      </c>
      <c r="C293" s="9" t="s">
        <v>687</v>
      </c>
      <c r="D293" s="10">
        <v>6.85</v>
      </c>
    </row>
    <row r="294" spans="1:4" x14ac:dyDescent="0.35">
      <c r="A294" s="11" t="s">
        <v>613</v>
      </c>
      <c r="B294" s="8" t="s">
        <v>620</v>
      </c>
      <c r="C294" s="9"/>
      <c r="D294" s="10"/>
    </row>
    <row r="295" spans="1:4" x14ac:dyDescent="0.35">
      <c r="A295" s="11" t="s">
        <v>649</v>
      </c>
      <c r="B295" s="8" t="s">
        <v>576</v>
      </c>
      <c r="C295" s="9" t="s">
        <v>576</v>
      </c>
      <c r="D295" s="10">
        <v>9.56</v>
      </c>
    </row>
    <row r="296" spans="1:4" x14ac:dyDescent="0.35">
      <c r="A296" s="11" t="s">
        <v>51</v>
      </c>
      <c r="B296" s="8" t="s">
        <v>577</v>
      </c>
      <c r="C296" s="9" t="s">
        <v>577</v>
      </c>
      <c r="D296" s="10">
        <v>2.64</v>
      </c>
    </row>
    <row r="297" spans="1:4" x14ac:dyDescent="0.35">
      <c r="A297" s="11" t="s">
        <v>25</v>
      </c>
      <c r="B297" s="8" t="s">
        <v>578</v>
      </c>
      <c r="C297" s="9" t="s">
        <v>578</v>
      </c>
      <c r="D297" s="10">
        <v>16.07</v>
      </c>
    </row>
    <row r="298" spans="1:4" x14ac:dyDescent="0.35">
      <c r="A298" s="11" t="s">
        <v>26</v>
      </c>
      <c r="B298" s="8" t="s">
        <v>579</v>
      </c>
      <c r="C298" s="9" t="s">
        <v>579</v>
      </c>
      <c r="D298" s="10">
        <v>143.26</v>
      </c>
    </row>
    <row r="299" spans="1:4" x14ac:dyDescent="0.35">
      <c r="A299" s="11" t="s">
        <v>27</v>
      </c>
      <c r="B299" s="8" t="s">
        <v>580</v>
      </c>
      <c r="C299" s="9" t="s">
        <v>580</v>
      </c>
      <c r="D299" s="10">
        <v>32.82</v>
      </c>
    </row>
    <row r="300" spans="1:4" x14ac:dyDescent="0.35">
      <c r="A300" s="11" t="s">
        <v>28</v>
      </c>
      <c r="B300" s="8" t="s">
        <v>581</v>
      </c>
      <c r="C300" s="9" t="s">
        <v>581</v>
      </c>
      <c r="D300" s="10">
        <v>13.97</v>
      </c>
    </row>
    <row r="301" spans="1:4" x14ac:dyDescent="0.35">
      <c r="A301" s="11" t="s">
        <v>29</v>
      </c>
      <c r="B301" s="8" t="s">
        <v>582</v>
      </c>
      <c r="C301" s="9" t="s">
        <v>582</v>
      </c>
      <c r="D301" s="10">
        <v>11.02</v>
      </c>
    </row>
    <row r="302" spans="1:4" x14ac:dyDescent="0.35">
      <c r="A302" s="11" t="s">
        <v>30</v>
      </c>
      <c r="B302" s="8" t="s">
        <v>583</v>
      </c>
      <c r="C302" s="9" t="s">
        <v>583</v>
      </c>
      <c r="D302" s="10">
        <v>2.97</v>
      </c>
    </row>
    <row r="303" spans="1:4" x14ac:dyDescent="0.35">
      <c r="A303" s="11" t="s">
        <v>31</v>
      </c>
      <c r="B303" s="8" t="s">
        <v>584</v>
      </c>
      <c r="C303" s="9" t="s">
        <v>584</v>
      </c>
      <c r="D303" s="10">
        <v>15.22</v>
      </c>
    </row>
    <row r="304" spans="1:4" x14ac:dyDescent="0.35">
      <c r="A304" s="11" t="s">
        <v>32</v>
      </c>
      <c r="B304" s="8" t="s">
        <v>585</v>
      </c>
      <c r="C304" s="9" t="s">
        <v>585</v>
      </c>
      <c r="D304" s="10">
        <v>6.21</v>
      </c>
    </row>
    <row r="305" spans="1:4" x14ac:dyDescent="0.35">
      <c r="A305" s="11" t="s">
        <v>33</v>
      </c>
      <c r="B305" s="8" t="s">
        <v>586</v>
      </c>
      <c r="C305" s="9" t="s">
        <v>586</v>
      </c>
      <c r="D305" s="10">
        <v>9.6</v>
      </c>
    </row>
    <row r="306" spans="1:4" x14ac:dyDescent="0.35">
      <c r="A306" s="11" t="s">
        <v>650</v>
      </c>
      <c r="B306" s="8" t="s">
        <v>587</v>
      </c>
      <c r="C306" s="9" t="s">
        <v>587</v>
      </c>
      <c r="D306" s="10">
        <v>12.56</v>
      </c>
    </row>
    <row r="307" spans="1:4" x14ac:dyDescent="0.35">
      <c r="A307" s="11" t="s">
        <v>34</v>
      </c>
      <c r="B307" s="8" t="s">
        <v>588</v>
      </c>
      <c r="C307" s="9" t="s">
        <v>588</v>
      </c>
      <c r="D307" s="10">
        <v>11.32</v>
      </c>
    </row>
    <row r="308" spans="1:4" x14ac:dyDescent="0.35">
      <c r="A308" s="11" t="s">
        <v>35</v>
      </c>
      <c r="B308" s="8" t="s">
        <v>589</v>
      </c>
      <c r="C308" s="9" t="s">
        <v>589</v>
      </c>
      <c r="D308" s="10">
        <v>24.94</v>
      </c>
    </row>
    <row r="309" spans="1:4" x14ac:dyDescent="0.35">
      <c r="A309" s="11" t="s">
        <v>36</v>
      </c>
      <c r="B309" s="8" t="s">
        <v>590</v>
      </c>
      <c r="C309" s="9" t="s">
        <v>590</v>
      </c>
      <c r="D309" s="10">
        <v>69.19</v>
      </c>
    </row>
    <row r="310" spans="1:4" x14ac:dyDescent="0.35">
      <c r="A310" s="11" t="s">
        <v>37</v>
      </c>
      <c r="B310" s="8" t="s">
        <v>591</v>
      </c>
      <c r="C310" s="9" t="s">
        <v>591</v>
      </c>
      <c r="D310" s="10">
        <v>709.1</v>
      </c>
    </row>
    <row r="311" spans="1:4" x14ac:dyDescent="0.35">
      <c r="A311" s="11" t="s">
        <v>57</v>
      </c>
      <c r="B311" s="8" t="s">
        <v>592</v>
      </c>
      <c r="C311" s="9" t="s">
        <v>592</v>
      </c>
      <c r="D311" s="10">
        <v>159.83000000000001</v>
      </c>
    </row>
    <row r="312" spans="1:4" x14ac:dyDescent="0.35">
      <c r="A312" s="11" t="s">
        <v>38</v>
      </c>
      <c r="B312" s="8" t="s">
        <v>593</v>
      </c>
      <c r="C312" s="9" t="s">
        <v>593</v>
      </c>
      <c r="D312" s="10">
        <v>193.88</v>
      </c>
    </row>
    <row r="313" spans="1:4" x14ac:dyDescent="0.35">
      <c r="A313" s="11" t="s">
        <v>39</v>
      </c>
      <c r="B313" s="8" t="s">
        <v>594</v>
      </c>
      <c r="C313" s="9" t="s">
        <v>594</v>
      </c>
      <c r="D313" s="10">
        <v>28.83</v>
      </c>
    </row>
    <row r="314" spans="1:4" x14ac:dyDescent="0.35">
      <c r="A314" s="11" t="s">
        <v>40</v>
      </c>
      <c r="B314" s="8" t="s">
        <v>595</v>
      </c>
      <c r="C314" s="9" t="s">
        <v>595</v>
      </c>
      <c r="D314" s="10">
        <v>167.67</v>
      </c>
    </row>
    <row r="315" spans="1:4" x14ac:dyDescent="0.35">
      <c r="A315" s="11" t="s">
        <v>41</v>
      </c>
      <c r="B315" s="8" t="s">
        <v>596</v>
      </c>
      <c r="C315" s="9" t="s">
        <v>596</v>
      </c>
      <c r="D315" s="10">
        <v>291.74</v>
      </c>
    </row>
    <row r="316" spans="1:4" x14ac:dyDescent="0.35">
      <c r="A316" s="11" t="s">
        <v>42</v>
      </c>
      <c r="B316" s="8" t="s">
        <v>597</v>
      </c>
      <c r="C316" s="9" t="s">
        <v>597</v>
      </c>
      <c r="D316" s="10">
        <v>164.06</v>
      </c>
    </row>
    <row r="317" spans="1:4" x14ac:dyDescent="0.35">
      <c r="A317" s="11" t="s">
        <v>43</v>
      </c>
      <c r="B317" s="8" t="s">
        <v>598</v>
      </c>
      <c r="C317" s="9" t="s">
        <v>598</v>
      </c>
      <c r="D317" s="10">
        <v>44.35</v>
      </c>
    </row>
    <row r="318" spans="1:4" x14ac:dyDescent="0.35">
      <c r="A318" s="11" t="s">
        <v>44</v>
      </c>
      <c r="B318" s="8" t="s">
        <v>599</v>
      </c>
      <c r="C318" s="9" t="s">
        <v>599</v>
      </c>
      <c r="D318" s="10">
        <v>73.66</v>
      </c>
    </row>
    <row r="319" spans="1:4" x14ac:dyDescent="0.35">
      <c r="A319" s="11" t="s">
        <v>45</v>
      </c>
      <c r="B319" s="8" t="s">
        <v>600</v>
      </c>
      <c r="C319" s="9" t="s">
        <v>600</v>
      </c>
      <c r="D319" s="10">
        <v>66.489999999999995</v>
      </c>
    </row>
    <row r="320" spans="1:4" x14ac:dyDescent="0.35">
      <c r="A320" s="11" t="s">
        <v>46</v>
      </c>
      <c r="B320" s="8" t="s">
        <v>601</v>
      </c>
      <c r="C320" s="9" t="s">
        <v>601</v>
      </c>
      <c r="D320" s="10">
        <v>159.79</v>
      </c>
    </row>
    <row r="321" spans="1:4" x14ac:dyDescent="0.35">
      <c r="A321" s="11" t="s">
        <v>58</v>
      </c>
      <c r="B321" s="8" t="s">
        <v>602</v>
      </c>
      <c r="C321" s="9" t="s">
        <v>602</v>
      </c>
      <c r="D321" s="10">
        <v>246.8</v>
      </c>
    </row>
    <row r="322" spans="1:4" x14ac:dyDescent="0.35">
      <c r="A322" s="11" t="s">
        <v>47</v>
      </c>
      <c r="B322" s="8" t="s">
        <v>603</v>
      </c>
      <c r="C322" s="12" t="s">
        <v>603</v>
      </c>
      <c r="D322" s="10">
        <v>50.29</v>
      </c>
    </row>
    <row r="323" spans="1:4" x14ac:dyDescent="0.35">
      <c r="A323" s="11" t="s">
        <v>666</v>
      </c>
      <c r="B323" s="8" t="s">
        <v>665</v>
      </c>
    </row>
  </sheetData>
  <autoFilter ref="A4:D4" xr:uid="{00000000-0001-0000-0200-000000000000}"/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3"/>
  <sheetViews>
    <sheetView workbookViewId="0">
      <pane ySplit="4" topLeftCell="A306" activePane="bottomLeft" state="frozen"/>
      <selection pane="bottomLeft" activeCell="B2" sqref="B2"/>
    </sheetView>
  </sheetViews>
  <sheetFormatPr defaultColWidth="9.109375" defaultRowHeight="15" x14ac:dyDescent="0.35"/>
  <cols>
    <col min="1" max="1" width="22.88671875" style="1" bestFit="1" customWidth="1"/>
    <col min="2" max="2" width="10.44140625" style="14" bestFit="1" customWidth="1"/>
    <col min="3" max="3" width="8.6640625" style="1" customWidth="1"/>
    <col min="4" max="4" width="9.44140625" style="13" customWidth="1"/>
    <col min="5" max="16384" width="9.109375" style="1"/>
  </cols>
  <sheetData>
    <row r="1" spans="1:4" x14ac:dyDescent="0.35">
      <c r="A1" s="3"/>
      <c r="B1" s="4" t="s">
        <v>731</v>
      </c>
      <c r="D1" s="2"/>
    </row>
    <row r="2" spans="1:4" x14ac:dyDescent="0.35">
      <c r="B2" s="3" t="s">
        <v>61</v>
      </c>
      <c r="D2" s="2"/>
    </row>
    <row r="3" spans="1:4" ht="15.6" thickBot="1" x14ac:dyDescent="0.4">
      <c r="B3" s="3" t="s">
        <v>62</v>
      </c>
      <c r="D3" s="2" t="s">
        <v>76</v>
      </c>
    </row>
    <row r="4" spans="1:4" ht="15.6" thickBot="1" x14ac:dyDescent="0.4">
      <c r="A4" s="5" t="s">
        <v>77</v>
      </c>
      <c r="B4" s="3" t="s">
        <v>63</v>
      </c>
      <c r="D4" s="6">
        <f>SUM(D5:D323)</f>
        <v>71731.100000000079</v>
      </c>
    </row>
    <row r="5" spans="1:4" x14ac:dyDescent="0.35">
      <c r="A5" s="7" t="s">
        <v>83</v>
      </c>
      <c r="B5" s="8" t="s">
        <v>82</v>
      </c>
      <c r="C5" s="9" t="s">
        <v>82</v>
      </c>
      <c r="D5" s="10">
        <v>10.74</v>
      </c>
    </row>
    <row r="6" spans="1:4" x14ac:dyDescent="0.35">
      <c r="A6" s="7" t="s">
        <v>85</v>
      </c>
      <c r="B6" s="8" t="s">
        <v>84</v>
      </c>
      <c r="C6" s="9" t="s">
        <v>84</v>
      </c>
      <c r="D6" s="10">
        <v>2</v>
      </c>
    </row>
    <row r="7" spans="1:4" x14ac:dyDescent="0.35">
      <c r="A7" s="7" t="s">
        <v>87</v>
      </c>
      <c r="B7" s="8" t="s">
        <v>86</v>
      </c>
      <c r="C7" s="9" t="s">
        <v>86</v>
      </c>
      <c r="D7" s="10">
        <v>277.12</v>
      </c>
    </row>
    <row r="8" spans="1:4" x14ac:dyDescent="0.35">
      <c r="A8" s="7" t="s">
        <v>89</v>
      </c>
      <c r="B8" s="8" t="s">
        <v>88</v>
      </c>
      <c r="C8" s="9" t="s">
        <v>88</v>
      </c>
      <c r="D8" s="10">
        <v>19</v>
      </c>
    </row>
    <row r="9" spans="1:4" x14ac:dyDescent="0.35">
      <c r="A9" s="7" t="s">
        <v>91</v>
      </c>
      <c r="B9" s="8" t="s">
        <v>90</v>
      </c>
      <c r="C9" s="9" t="s">
        <v>90</v>
      </c>
      <c r="D9" s="10">
        <v>27</v>
      </c>
    </row>
    <row r="10" spans="1:4" x14ac:dyDescent="0.35">
      <c r="A10" s="7" t="s">
        <v>93</v>
      </c>
      <c r="B10" s="8" t="s">
        <v>92</v>
      </c>
      <c r="C10" s="9" t="s">
        <v>92</v>
      </c>
      <c r="D10" s="10">
        <v>156.80000000000001</v>
      </c>
    </row>
    <row r="11" spans="1:4" x14ac:dyDescent="0.35">
      <c r="A11" s="7" t="s">
        <v>95</v>
      </c>
      <c r="B11" s="8" t="s">
        <v>94</v>
      </c>
      <c r="C11" s="9" t="s">
        <v>94</v>
      </c>
      <c r="D11" s="10">
        <v>40</v>
      </c>
    </row>
    <row r="12" spans="1:4" x14ac:dyDescent="0.35">
      <c r="A12" s="7" t="s">
        <v>97</v>
      </c>
      <c r="B12" s="8" t="s">
        <v>96</v>
      </c>
      <c r="C12" s="9" t="s">
        <v>96</v>
      </c>
      <c r="D12" s="10">
        <v>1193.57</v>
      </c>
    </row>
    <row r="13" spans="1:4" x14ac:dyDescent="0.35">
      <c r="A13" s="7" t="s">
        <v>99</v>
      </c>
      <c r="B13" s="8" t="s">
        <v>98</v>
      </c>
      <c r="C13" s="9" t="s">
        <v>98</v>
      </c>
      <c r="D13" s="10">
        <v>12.41</v>
      </c>
    </row>
    <row r="14" spans="1:4" x14ac:dyDescent="0.35">
      <c r="A14" s="7" t="s">
        <v>630</v>
      </c>
      <c r="B14" s="8" t="s">
        <v>100</v>
      </c>
      <c r="C14" s="9" t="s">
        <v>100</v>
      </c>
      <c r="D14" s="10">
        <v>82.6</v>
      </c>
    </row>
    <row r="15" spans="1:4" x14ac:dyDescent="0.35">
      <c r="A15" s="7" t="s">
        <v>102</v>
      </c>
      <c r="B15" s="8" t="s">
        <v>101</v>
      </c>
      <c r="C15" s="9" t="s">
        <v>101</v>
      </c>
      <c r="D15" s="10">
        <v>52.33</v>
      </c>
    </row>
    <row r="16" spans="1:4" x14ac:dyDescent="0.35">
      <c r="A16" s="7" t="s">
        <v>104</v>
      </c>
      <c r="B16" s="8" t="s">
        <v>103</v>
      </c>
      <c r="C16" s="9" t="s">
        <v>103</v>
      </c>
      <c r="D16" s="10">
        <v>157.85</v>
      </c>
    </row>
    <row r="17" spans="1:4" x14ac:dyDescent="0.35">
      <c r="A17" s="7" t="s">
        <v>106</v>
      </c>
      <c r="B17" s="8" t="s">
        <v>105</v>
      </c>
      <c r="C17" s="9" t="s">
        <v>105</v>
      </c>
      <c r="D17" s="10">
        <v>870.05</v>
      </c>
    </row>
    <row r="18" spans="1:4" x14ac:dyDescent="0.35">
      <c r="A18" s="7" t="s">
        <v>108</v>
      </c>
      <c r="B18" s="8" t="s">
        <v>107</v>
      </c>
      <c r="C18" s="9" t="s">
        <v>107</v>
      </c>
      <c r="D18" s="10">
        <v>46.27</v>
      </c>
    </row>
    <row r="19" spans="1:4" x14ac:dyDescent="0.35">
      <c r="A19" s="7" t="s">
        <v>110</v>
      </c>
      <c r="B19" s="8" t="s">
        <v>109</v>
      </c>
      <c r="C19" s="9" t="s">
        <v>109</v>
      </c>
      <c r="D19" s="10">
        <v>1</v>
      </c>
    </row>
    <row r="20" spans="1:4" x14ac:dyDescent="0.35">
      <c r="A20" s="7" t="s">
        <v>112</v>
      </c>
      <c r="B20" s="8" t="s">
        <v>111</v>
      </c>
      <c r="C20" s="9" t="s">
        <v>111</v>
      </c>
      <c r="D20" s="10">
        <v>29</v>
      </c>
    </row>
    <row r="21" spans="1:4" x14ac:dyDescent="0.35">
      <c r="A21" s="7" t="s">
        <v>114</v>
      </c>
      <c r="B21" s="8" t="s">
        <v>113</v>
      </c>
      <c r="C21" s="9" t="s">
        <v>113</v>
      </c>
      <c r="D21" s="10">
        <v>87.72</v>
      </c>
    </row>
    <row r="22" spans="1:4" x14ac:dyDescent="0.35">
      <c r="A22" s="7" t="s">
        <v>116</v>
      </c>
      <c r="B22" s="8" t="s">
        <v>115</v>
      </c>
      <c r="C22" s="9" t="s">
        <v>115</v>
      </c>
      <c r="D22" s="10">
        <v>105.97</v>
      </c>
    </row>
    <row r="23" spans="1:4" x14ac:dyDescent="0.35">
      <c r="A23" s="7" t="s">
        <v>118</v>
      </c>
      <c r="B23" s="8" t="s">
        <v>117</v>
      </c>
      <c r="C23" s="9" t="s">
        <v>117</v>
      </c>
      <c r="D23" s="10">
        <v>81.33</v>
      </c>
    </row>
    <row r="24" spans="1:4" x14ac:dyDescent="0.35">
      <c r="A24" s="7" t="s">
        <v>120</v>
      </c>
      <c r="B24" s="8" t="s">
        <v>119</v>
      </c>
      <c r="C24" s="9" t="s">
        <v>119</v>
      </c>
      <c r="D24" s="10">
        <v>472.23</v>
      </c>
    </row>
    <row r="25" spans="1:4" x14ac:dyDescent="0.35">
      <c r="A25" s="7" t="s">
        <v>679</v>
      </c>
      <c r="B25" s="8" t="s">
        <v>683</v>
      </c>
      <c r="C25" s="9" t="s">
        <v>683</v>
      </c>
      <c r="D25" s="10">
        <v>17.3</v>
      </c>
    </row>
    <row r="26" spans="1:4" x14ac:dyDescent="0.35">
      <c r="A26" s="7" t="s">
        <v>122</v>
      </c>
      <c r="B26" s="8" t="s">
        <v>121</v>
      </c>
      <c r="C26" s="9" t="s">
        <v>121</v>
      </c>
      <c r="D26" s="10">
        <v>221.01</v>
      </c>
    </row>
    <row r="27" spans="1:4" x14ac:dyDescent="0.35">
      <c r="A27" s="7" t="s">
        <v>124</v>
      </c>
      <c r="B27" s="8" t="s">
        <v>123</v>
      </c>
      <c r="C27" s="9" t="s">
        <v>123</v>
      </c>
      <c r="D27" s="10">
        <v>23.2</v>
      </c>
    </row>
    <row r="28" spans="1:4" x14ac:dyDescent="0.35">
      <c r="A28" s="7" t="s">
        <v>126</v>
      </c>
      <c r="B28" s="8" t="s">
        <v>125</v>
      </c>
      <c r="C28" s="9" t="s">
        <v>125</v>
      </c>
      <c r="D28" s="10">
        <v>143.91</v>
      </c>
    </row>
    <row r="29" spans="1:4" x14ac:dyDescent="0.35">
      <c r="A29" s="11" t="s">
        <v>128</v>
      </c>
      <c r="B29" s="8" t="s">
        <v>127</v>
      </c>
      <c r="C29" s="9" t="s">
        <v>127</v>
      </c>
      <c r="D29" s="10">
        <v>36</v>
      </c>
    </row>
    <row r="30" spans="1:4" x14ac:dyDescent="0.35">
      <c r="A30" s="11" t="s">
        <v>130</v>
      </c>
      <c r="B30" s="8" t="s">
        <v>129</v>
      </c>
      <c r="C30" s="9" t="s">
        <v>129</v>
      </c>
      <c r="D30" s="10">
        <v>171.21</v>
      </c>
    </row>
    <row r="31" spans="1:4" x14ac:dyDescent="0.35">
      <c r="A31" s="11" t="s">
        <v>631</v>
      </c>
      <c r="B31" s="8" t="s">
        <v>626</v>
      </c>
      <c r="C31" s="9" t="s">
        <v>626</v>
      </c>
      <c r="D31" s="10">
        <v>20</v>
      </c>
    </row>
    <row r="32" spans="1:4" x14ac:dyDescent="0.35">
      <c r="A32" s="11" t="s">
        <v>132</v>
      </c>
      <c r="B32" s="8" t="s">
        <v>131</v>
      </c>
      <c r="C32" s="9" t="s">
        <v>131</v>
      </c>
      <c r="D32" s="10">
        <v>1478.1</v>
      </c>
    </row>
    <row r="33" spans="1:4" x14ac:dyDescent="0.35">
      <c r="A33" s="11" t="s">
        <v>134</v>
      </c>
      <c r="B33" s="8" t="s">
        <v>133</v>
      </c>
      <c r="C33" s="9" t="s">
        <v>133</v>
      </c>
      <c r="D33" s="10">
        <v>119.78</v>
      </c>
    </row>
    <row r="34" spans="1:4" x14ac:dyDescent="0.35">
      <c r="A34" s="11" t="s">
        <v>606</v>
      </c>
      <c r="B34" s="8" t="s">
        <v>135</v>
      </c>
      <c r="C34" s="9" t="s">
        <v>135</v>
      </c>
      <c r="D34" s="10">
        <v>114.22</v>
      </c>
    </row>
    <row r="35" spans="1:4" x14ac:dyDescent="0.35">
      <c r="A35" s="11" t="s">
        <v>137</v>
      </c>
      <c r="B35" s="8" t="s">
        <v>136</v>
      </c>
      <c r="C35" s="9" t="s">
        <v>136</v>
      </c>
      <c r="D35" s="10">
        <v>12.23</v>
      </c>
    </row>
    <row r="36" spans="1:4" x14ac:dyDescent="0.35">
      <c r="A36" s="11" t="s">
        <v>139</v>
      </c>
      <c r="B36" s="8" t="s">
        <v>138</v>
      </c>
      <c r="C36" s="9" t="s">
        <v>138</v>
      </c>
      <c r="D36" s="10">
        <v>168.19</v>
      </c>
    </row>
    <row r="37" spans="1:4" x14ac:dyDescent="0.35">
      <c r="A37" s="11" t="s">
        <v>141</v>
      </c>
      <c r="B37" s="8" t="s">
        <v>140</v>
      </c>
      <c r="C37" s="9" t="s">
        <v>140</v>
      </c>
      <c r="D37" s="10">
        <v>1513.43</v>
      </c>
    </row>
    <row r="38" spans="1:4" x14ac:dyDescent="0.35">
      <c r="A38" s="11" t="s">
        <v>143</v>
      </c>
      <c r="B38" s="8" t="s">
        <v>142</v>
      </c>
      <c r="C38" s="9" t="s">
        <v>142</v>
      </c>
      <c r="D38" s="10">
        <v>408.65</v>
      </c>
    </row>
    <row r="39" spans="1:4" x14ac:dyDescent="0.35">
      <c r="A39" s="11" t="s">
        <v>145</v>
      </c>
      <c r="B39" s="8" t="s">
        <v>144</v>
      </c>
      <c r="C39" s="9" t="s">
        <v>144</v>
      </c>
      <c r="D39" s="10">
        <v>777.78</v>
      </c>
    </row>
    <row r="40" spans="1:4" x14ac:dyDescent="0.35">
      <c r="A40" s="11" t="s">
        <v>147</v>
      </c>
      <c r="B40" s="8" t="s">
        <v>146</v>
      </c>
      <c r="C40" s="9" t="s">
        <v>146</v>
      </c>
      <c r="D40" s="10">
        <v>248.01</v>
      </c>
    </row>
    <row r="41" spans="1:4" x14ac:dyDescent="0.35">
      <c r="A41" s="11" t="s">
        <v>699</v>
      </c>
      <c r="B41" s="8" t="s">
        <v>694</v>
      </c>
      <c r="C41" s="9" t="s">
        <v>694</v>
      </c>
      <c r="D41" s="10">
        <v>7</v>
      </c>
    </row>
    <row r="42" spans="1:4" x14ac:dyDescent="0.35">
      <c r="A42" s="11" t="s">
        <v>149</v>
      </c>
      <c r="B42" s="8" t="s">
        <v>148</v>
      </c>
      <c r="C42" s="9" t="s">
        <v>148</v>
      </c>
      <c r="D42" s="10">
        <v>25</v>
      </c>
    </row>
    <row r="43" spans="1:4" x14ac:dyDescent="0.35">
      <c r="A43" s="11" t="s">
        <v>151</v>
      </c>
      <c r="B43" s="8" t="s">
        <v>150</v>
      </c>
      <c r="C43" s="9" t="s">
        <v>150</v>
      </c>
      <c r="D43" s="10">
        <v>4</v>
      </c>
    </row>
    <row r="44" spans="1:4" x14ac:dyDescent="0.35">
      <c r="A44" s="11" t="s">
        <v>153</v>
      </c>
      <c r="B44" s="8" t="s">
        <v>152</v>
      </c>
      <c r="C44" s="9" t="s">
        <v>152</v>
      </c>
      <c r="D44" s="10">
        <v>441.56</v>
      </c>
    </row>
    <row r="45" spans="1:4" x14ac:dyDescent="0.35">
      <c r="A45" s="11" t="s">
        <v>155</v>
      </c>
      <c r="B45" s="8" t="s">
        <v>154</v>
      </c>
      <c r="C45" s="9" t="s">
        <v>154</v>
      </c>
      <c r="D45" s="10">
        <v>36.32</v>
      </c>
    </row>
    <row r="46" spans="1:4" x14ac:dyDescent="0.35">
      <c r="A46" s="11" t="s">
        <v>157</v>
      </c>
      <c r="B46" s="8" t="s">
        <v>156</v>
      </c>
      <c r="C46" s="9" t="s">
        <v>156</v>
      </c>
      <c r="D46" s="10">
        <v>86.09</v>
      </c>
    </row>
    <row r="47" spans="1:4" x14ac:dyDescent="0.35">
      <c r="A47" s="11" t="s">
        <v>159</v>
      </c>
      <c r="B47" s="8" t="s">
        <v>158</v>
      </c>
      <c r="C47" s="9" t="s">
        <v>158</v>
      </c>
      <c r="D47" s="10">
        <v>89.6</v>
      </c>
    </row>
    <row r="48" spans="1:4" x14ac:dyDescent="0.35">
      <c r="A48" s="11" t="s">
        <v>161</v>
      </c>
      <c r="B48" s="8" t="s">
        <v>160</v>
      </c>
      <c r="C48" s="9" t="s">
        <v>160</v>
      </c>
      <c r="D48" s="10">
        <v>160.21</v>
      </c>
    </row>
    <row r="49" spans="1:4" x14ac:dyDescent="0.35">
      <c r="A49" s="11" t="s">
        <v>163</v>
      </c>
      <c r="B49" s="8" t="s">
        <v>162</v>
      </c>
      <c r="C49" s="9" t="s">
        <v>162</v>
      </c>
      <c r="D49" s="10">
        <v>322.39</v>
      </c>
    </row>
    <row r="50" spans="1:4" x14ac:dyDescent="0.35">
      <c r="A50" s="11" t="s">
        <v>165</v>
      </c>
      <c r="B50" s="8" t="s">
        <v>164</v>
      </c>
      <c r="C50" s="9" t="s">
        <v>164</v>
      </c>
      <c r="D50" s="10">
        <v>8.52</v>
      </c>
    </row>
    <row r="51" spans="1:4" x14ac:dyDescent="0.35">
      <c r="A51" s="11" t="s">
        <v>167</v>
      </c>
      <c r="B51" s="8" t="s">
        <v>166</v>
      </c>
      <c r="C51" s="9" t="s">
        <v>166</v>
      </c>
      <c r="D51" s="10">
        <v>49</v>
      </c>
    </row>
    <row r="52" spans="1:4" x14ac:dyDescent="0.35">
      <c r="A52" s="11" t="s">
        <v>169</v>
      </c>
      <c r="B52" s="8" t="s">
        <v>168</v>
      </c>
      <c r="C52" s="9" t="s">
        <v>168</v>
      </c>
      <c r="D52" s="10">
        <v>3</v>
      </c>
    </row>
    <row r="53" spans="1:4" x14ac:dyDescent="0.35">
      <c r="A53" s="11" t="s">
        <v>171</v>
      </c>
      <c r="B53" s="8" t="s">
        <v>170</v>
      </c>
      <c r="C53" s="9" t="s">
        <v>170</v>
      </c>
      <c r="D53" s="10">
        <v>369.36</v>
      </c>
    </row>
    <row r="54" spans="1:4" x14ac:dyDescent="0.35">
      <c r="A54" s="11" t="s">
        <v>173</v>
      </c>
      <c r="B54" s="8" t="s">
        <v>172</v>
      </c>
      <c r="C54" s="9" t="s">
        <v>172</v>
      </c>
      <c r="D54" s="10">
        <v>11</v>
      </c>
    </row>
    <row r="55" spans="1:4" x14ac:dyDescent="0.35">
      <c r="A55" s="11" t="s">
        <v>175</v>
      </c>
      <c r="B55" s="8" t="s">
        <v>174</v>
      </c>
      <c r="C55" s="9" t="s">
        <v>174</v>
      </c>
      <c r="D55" s="10">
        <v>18.760000000000002</v>
      </c>
    </row>
    <row r="56" spans="1:4" x14ac:dyDescent="0.35">
      <c r="A56" s="11" t="s">
        <v>176</v>
      </c>
      <c r="B56" s="8" t="s">
        <v>357</v>
      </c>
      <c r="C56" s="9" t="s">
        <v>357</v>
      </c>
      <c r="D56" s="10">
        <v>3</v>
      </c>
    </row>
    <row r="57" spans="1:4" x14ac:dyDescent="0.35">
      <c r="A57" s="11" t="s">
        <v>177</v>
      </c>
      <c r="B57" s="8" t="s">
        <v>358</v>
      </c>
      <c r="C57" s="9" t="s">
        <v>358</v>
      </c>
      <c r="D57" s="10">
        <v>17.45</v>
      </c>
    </row>
    <row r="58" spans="1:4" x14ac:dyDescent="0.35">
      <c r="A58" s="11" t="s">
        <v>178</v>
      </c>
      <c r="B58" s="8" t="s">
        <v>359</v>
      </c>
      <c r="C58" s="9" t="s">
        <v>359</v>
      </c>
      <c r="D58" s="10">
        <v>3.5</v>
      </c>
    </row>
    <row r="59" spans="1:4" x14ac:dyDescent="0.35">
      <c r="A59" s="11" t="s">
        <v>179</v>
      </c>
      <c r="B59" s="8" t="s">
        <v>360</v>
      </c>
      <c r="C59" s="9" t="s">
        <v>360</v>
      </c>
      <c r="D59" s="10">
        <v>20</v>
      </c>
    </row>
    <row r="60" spans="1:4" x14ac:dyDescent="0.35">
      <c r="A60" s="11" t="s">
        <v>180</v>
      </c>
      <c r="B60" s="8" t="s">
        <v>361</v>
      </c>
      <c r="C60" s="9" t="s">
        <v>361</v>
      </c>
      <c r="D60" s="10">
        <v>25.5</v>
      </c>
    </row>
    <row r="61" spans="1:4" x14ac:dyDescent="0.35">
      <c r="A61" s="11" t="s">
        <v>181</v>
      </c>
      <c r="B61" s="8" t="s">
        <v>362</v>
      </c>
      <c r="C61" s="9" t="s">
        <v>362</v>
      </c>
      <c r="D61" s="10">
        <v>1228.8399999999999</v>
      </c>
    </row>
    <row r="62" spans="1:4" x14ac:dyDescent="0.35">
      <c r="A62" s="11" t="s">
        <v>182</v>
      </c>
      <c r="B62" s="8" t="s">
        <v>363</v>
      </c>
      <c r="C62" s="9" t="s">
        <v>363</v>
      </c>
      <c r="D62" s="10">
        <v>129.28</v>
      </c>
    </row>
    <row r="63" spans="1:4" x14ac:dyDescent="0.35">
      <c r="A63" s="11" t="s">
        <v>183</v>
      </c>
      <c r="B63" s="8" t="s">
        <v>364</v>
      </c>
      <c r="C63" s="9" t="s">
        <v>364</v>
      </c>
      <c r="D63" s="10">
        <v>2</v>
      </c>
    </row>
    <row r="64" spans="1:4" x14ac:dyDescent="0.35">
      <c r="A64" s="11" t="s">
        <v>184</v>
      </c>
      <c r="B64" s="8" t="s">
        <v>365</v>
      </c>
      <c r="C64" s="9" t="s">
        <v>365</v>
      </c>
      <c r="D64" s="10">
        <v>11.79</v>
      </c>
    </row>
    <row r="65" spans="1:4" x14ac:dyDescent="0.35">
      <c r="A65" s="11" t="s">
        <v>185</v>
      </c>
      <c r="B65" s="8" t="s">
        <v>366</v>
      </c>
      <c r="C65" s="9" t="s">
        <v>366</v>
      </c>
      <c r="D65" s="10">
        <v>26.43</v>
      </c>
    </row>
    <row r="66" spans="1:4" x14ac:dyDescent="0.35">
      <c r="A66" s="11" t="s">
        <v>186</v>
      </c>
      <c r="B66" s="8" t="s">
        <v>367</v>
      </c>
      <c r="C66" s="9" t="s">
        <v>367</v>
      </c>
      <c r="D66" s="10">
        <v>148.85</v>
      </c>
    </row>
    <row r="67" spans="1:4" x14ac:dyDescent="0.35">
      <c r="A67" s="11" t="s">
        <v>187</v>
      </c>
      <c r="B67" s="8" t="s">
        <v>368</v>
      </c>
      <c r="C67" s="9" t="s">
        <v>368</v>
      </c>
      <c r="D67" s="10">
        <v>218.65</v>
      </c>
    </row>
    <row r="68" spans="1:4" x14ac:dyDescent="0.35">
      <c r="A68" s="11" t="s">
        <v>188</v>
      </c>
      <c r="B68" s="8" t="s">
        <v>369</v>
      </c>
      <c r="C68" s="9" t="s">
        <v>369</v>
      </c>
      <c r="D68" s="10">
        <v>62.48</v>
      </c>
    </row>
    <row r="69" spans="1:4" x14ac:dyDescent="0.35">
      <c r="A69" s="11" t="s">
        <v>632</v>
      </c>
      <c r="B69" s="8" t="s">
        <v>370</v>
      </c>
      <c r="C69" s="9" t="s">
        <v>370</v>
      </c>
      <c r="D69" s="10">
        <v>17.73</v>
      </c>
    </row>
    <row r="70" spans="1:4" x14ac:dyDescent="0.35">
      <c r="A70" s="11" t="s">
        <v>189</v>
      </c>
      <c r="B70" s="8" t="s">
        <v>371</v>
      </c>
      <c r="C70" s="9" t="s">
        <v>371</v>
      </c>
      <c r="D70" s="10">
        <v>36.96</v>
      </c>
    </row>
    <row r="71" spans="1:4" x14ac:dyDescent="0.35">
      <c r="A71" s="11" t="s">
        <v>190</v>
      </c>
      <c r="B71" s="8" t="s">
        <v>372</v>
      </c>
      <c r="C71" s="9" t="s">
        <v>372</v>
      </c>
      <c r="D71" s="10">
        <v>108.22</v>
      </c>
    </row>
    <row r="72" spans="1:4" x14ac:dyDescent="0.35">
      <c r="A72" s="11" t="s">
        <v>191</v>
      </c>
      <c r="B72" s="8" t="s">
        <v>373</v>
      </c>
      <c r="C72" s="9" t="s">
        <v>373</v>
      </c>
      <c r="D72" s="10">
        <v>494.75</v>
      </c>
    </row>
    <row r="73" spans="1:4" x14ac:dyDescent="0.35">
      <c r="A73" s="11" t="s">
        <v>192</v>
      </c>
      <c r="B73" s="8" t="s">
        <v>374</v>
      </c>
      <c r="C73" s="9" t="s">
        <v>374</v>
      </c>
      <c r="D73" s="10">
        <v>177</v>
      </c>
    </row>
    <row r="74" spans="1:4" x14ac:dyDescent="0.35">
      <c r="A74" s="11" t="s">
        <v>193</v>
      </c>
      <c r="B74" s="8" t="s">
        <v>375</v>
      </c>
      <c r="C74" s="9" t="s">
        <v>375</v>
      </c>
      <c r="D74" s="10">
        <v>13</v>
      </c>
    </row>
    <row r="75" spans="1:4" x14ac:dyDescent="0.35">
      <c r="A75" s="11" t="s">
        <v>194</v>
      </c>
      <c r="B75" s="8" t="s">
        <v>376</v>
      </c>
      <c r="C75" s="9" t="s">
        <v>376</v>
      </c>
      <c r="D75" s="10">
        <v>49</v>
      </c>
    </row>
    <row r="76" spans="1:4" x14ac:dyDescent="0.35">
      <c r="A76" s="11" t="s">
        <v>195</v>
      </c>
      <c r="B76" s="8" t="s">
        <v>377</v>
      </c>
      <c r="C76" s="9" t="s">
        <v>377</v>
      </c>
      <c r="D76" s="10">
        <v>205.44</v>
      </c>
    </row>
    <row r="77" spans="1:4" x14ac:dyDescent="0.35">
      <c r="A77" s="11" t="s">
        <v>196</v>
      </c>
      <c r="B77" s="8" t="s">
        <v>378</v>
      </c>
      <c r="C77" s="9" t="s">
        <v>378</v>
      </c>
      <c r="D77" s="10">
        <v>109.51</v>
      </c>
    </row>
    <row r="78" spans="1:4" x14ac:dyDescent="0.35">
      <c r="A78" s="11" t="s">
        <v>197</v>
      </c>
      <c r="B78" s="8" t="s">
        <v>379</v>
      </c>
      <c r="C78" s="9" t="s">
        <v>379</v>
      </c>
      <c r="D78" s="10">
        <v>47.28</v>
      </c>
    </row>
    <row r="79" spans="1:4" x14ac:dyDescent="0.35">
      <c r="A79" s="11" t="s">
        <v>633</v>
      </c>
      <c r="B79" s="8" t="s">
        <v>380</v>
      </c>
      <c r="C79" s="9" t="s">
        <v>380</v>
      </c>
      <c r="D79" s="10">
        <v>24.4</v>
      </c>
    </row>
    <row r="80" spans="1:4" x14ac:dyDescent="0.35">
      <c r="A80" s="11" t="s">
        <v>198</v>
      </c>
      <c r="B80" s="8" t="s">
        <v>381</v>
      </c>
      <c r="C80" s="9" t="s">
        <v>381</v>
      </c>
      <c r="D80" s="10">
        <v>89.63</v>
      </c>
    </row>
    <row r="81" spans="1:4" x14ac:dyDescent="0.35">
      <c r="A81" s="11" t="s">
        <v>199</v>
      </c>
      <c r="B81" s="8" t="s">
        <v>382</v>
      </c>
      <c r="C81" s="9" t="s">
        <v>382</v>
      </c>
      <c r="D81" s="10">
        <v>96.71</v>
      </c>
    </row>
    <row r="82" spans="1:4" x14ac:dyDescent="0.35">
      <c r="A82" s="11" t="s">
        <v>200</v>
      </c>
      <c r="B82" s="8" t="s">
        <v>383</v>
      </c>
      <c r="C82" s="9" t="s">
        <v>383</v>
      </c>
      <c r="D82" s="10">
        <v>18.61</v>
      </c>
    </row>
    <row r="83" spans="1:4" x14ac:dyDescent="0.35">
      <c r="A83" s="11" t="s">
        <v>634</v>
      </c>
      <c r="B83" s="8" t="s">
        <v>384</v>
      </c>
      <c r="C83" s="9" t="s">
        <v>384</v>
      </c>
      <c r="D83" s="10">
        <v>17.420000000000002</v>
      </c>
    </row>
    <row r="84" spans="1:4" x14ac:dyDescent="0.35">
      <c r="A84" s="11" t="s">
        <v>201</v>
      </c>
      <c r="B84" s="8" t="s">
        <v>385</v>
      </c>
      <c r="C84" s="9" t="s">
        <v>385</v>
      </c>
      <c r="D84" s="10">
        <v>11.68</v>
      </c>
    </row>
    <row r="85" spans="1:4" x14ac:dyDescent="0.35">
      <c r="A85" s="11" t="s">
        <v>202</v>
      </c>
      <c r="B85" s="8" t="s">
        <v>386</v>
      </c>
      <c r="C85" s="9" t="s">
        <v>386</v>
      </c>
      <c r="D85" s="10">
        <v>4.4400000000000004</v>
      </c>
    </row>
    <row r="86" spans="1:4" x14ac:dyDescent="0.35">
      <c r="A86" s="11" t="s">
        <v>203</v>
      </c>
      <c r="B86" s="8" t="s">
        <v>387</v>
      </c>
      <c r="C86" s="9" t="s">
        <v>387</v>
      </c>
      <c r="D86" s="10">
        <v>17.5</v>
      </c>
    </row>
    <row r="87" spans="1:4" x14ac:dyDescent="0.35">
      <c r="A87" s="11" t="s">
        <v>204</v>
      </c>
      <c r="B87" s="8" t="s">
        <v>388</v>
      </c>
      <c r="C87" s="9" t="s">
        <v>388</v>
      </c>
      <c r="D87" s="10">
        <v>41.72</v>
      </c>
    </row>
    <row r="88" spans="1:4" x14ac:dyDescent="0.35">
      <c r="A88" s="11" t="s">
        <v>205</v>
      </c>
      <c r="B88" s="8" t="s">
        <v>389</v>
      </c>
      <c r="C88" s="9" t="s">
        <v>389</v>
      </c>
      <c r="D88" s="10">
        <v>26.52</v>
      </c>
    </row>
    <row r="89" spans="1:4" x14ac:dyDescent="0.35">
      <c r="A89" s="11" t="s">
        <v>206</v>
      </c>
      <c r="B89" s="8" t="s">
        <v>390</v>
      </c>
      <c r="C89" s="9" t="s">
        <v>390</v>
      </c>
      <c r="D89" s="10">
        <v>377.59</v>
      </c>
    </row>
    <row r="90" spans="1:4" x14ac:dyDescent="0.35">
      <c r="A90" s="11" t="s">
        <v>207</v>
      </c>
      <c r="B90" s="8" t="s">
        <v>391</v>
      </c>
      <c r="C90" s="9" t="s">
        <v>391</v>
      </c>
      <c r="D90" s="10">
        <v>57.91</v>
      </c>
    </row>
    <row r="91" spans="1:4" x14ac:dyDescent="0.35">
      <c r="A91" s="11" t="s">
        <v>208</v>
      </c>
      <c r="B91" s="8" t="s">
        <v>392</v>
      </c>
      <c r="C91" s="9" t="s">
        <v>392</v>
      </c>
      <c r="D91" s="10">
        <v>78.38</v>
      </c>
    </row>
    <row r="92" spans="1:4" x14ac:dyDescent="0.35">
      <c r="A92" s="11" t="s">
        <v>209</v>
      </c>
      <c r="B92" s="8" t="s">
        <v>393</v>
      </c>
      <c r="C92" s="9" t="s">
        <v>393</v>
      </c>
      <c r="D92" s="10">
        <v>2.79</v>
      </c>
    </row>
    <row r="93" spans="1:4" x14ac:dyDescent="0.35">
      <c r="A93" s="11" t="s">
        <v>210</v>
      </c>
      <c r="B93" s="8" t="s">
        <v>394</v>
      </c>
      <c r="C93" s="9" t="s">
        <v>394</v>
      </c>
      <c r="D93" s="10">
        <v>5.72</v>
      </c>
    </row>
    <row r="94" spans="1:4" x14ac:dyDescent="0.35">
      <c r="A94" s="11" t="s">
        <v>211</v>
      </c>
      <c r="B94" s="8" t="s">
        <v>395</v>
      </c>
      <c r="C94" s="9" t="s">
        <v>395</v>
      </c>
      <c r="D94" s="10">
        <v>34.58</v>
      </c>
    </row>
    <row r="95" spans="1:4" x14ac:dyDescent="0.35">
      <c r="A95" s="11" t="s">
        <v>212</v>
      </c>
      <c r="B95" s="8" t="s">
        <v>396</v>
      </c>
      <c r="C95" s="9" t="s">
        <v>396</v>
      </c>
      <c r="D95" s="10">
        <v>52.45</v>
      </c>
    </row>
    <row r="96" spans="1:4" x14ac:dyDescent="0.35">
      <c r="A96" s="11" t="s">
        <v>213</v>
      </c>
      <c r="B96" s="8" t="s">
        <v>397</v>
      </c>
      <c r="C96" s="9" t="s">
        <v>397</v>
      </c>
      <c r="D96" s="10">
        <v>86.23</v>
      </c>
    </row>
    <row r="97" spans="1:4" x14ac:dyDescent="0.35">
      <c r="A97" s="11" t="s">
        <v>214</v>
      </c>
      <c r="B97" s="8" t="s">
        <v>398</v>
      </c>
      <c r="C97" s="9" t="s">
        <v>398</v>
      </c>
      <c r="D97" s="10">
        <v>3771.77</v>
      </c>
    </row>
    <row r="98" spans="1:4" x14ac:dyDescent="0.35">
      <c r="A98" s="11" t="s">
        <v>215</v>
      </c>
      <c r="B98" s="8" t="s">
        <v>399</v>
      </c>
      <c r="C98" s="9" t="s">
        <v>399</v>
      </c>
      <c r="D98" s="10">
        <v>1506.73</v>
      </c>
    </row>
    <row r="99" spans="1:4" x14ac:dyDescent="0.35">
      <c r="A99" s="11" t="s">
        <v>216</v>
      </c>
      <c r="B99" s="8" t="s">
        <v>400</v>
      </c>
      <c r="C99" s="9" t="s">
        <v>400</v>
      </c>
      <c r="D99" s="10">
        <v>281</v>
      </c>
    </row>
    <row r="100" spans="1:4" x14ac:dyDescent="0.35">
      <c r="A100" s="11" t="s">
        <v>217</v>
      </c>
      <c r="B100" s="8" t="s">
        <v>401</v>
      </c>
      <c r="C100" s="9" t="s">
        <v>401</v>
      </c>
      <c r="D100" s="10">
        <v>264.27</v>
      </c>
    </row>
    <row r="101" spans="1:4" x14ac:dyDescent="0.35">
      <c r="A101" s="11" t="s">
        <v>218</v>
      </c>
      <c r="B101" s="8" t="s">
        <v>402</v>
      </c>
      <c r="C101" s="9" t="s">
        <v>402</v>
      </c>
      <c r="D101" s="10">
        <v>1401.05</v>
      </c>
    </row>
    <row r="102" spans="1:4" x14ac:dyDescent="0.35">
      <c r="A102" s="11" t="s">
        <v>219</v>
      </c>
      <c r="B102" s="8" t="s">
        <v>403</v>
      </c>
      <c r="C102" s="9" t="s">
        <v>403</v>
      </c>
      <c r="D102" s="10">
        <v>85.12</v>
      </c>
    </row>
    <row r="103" spans="1:4" x14ac:dyDescent="0.35">
      <c r="A103" s="11" t="s">
        <v>220</v>
      </c>
      <c r="B103" s="8" t="s">
        <v>404</v>
      </c>
      <c r="C103" s="9" t="s">
        <v>404</v>
      </c>
      <c r="D103" s="10">
        <v>1017.81</v>
      </c>
    </row>
    <row r="104" spans="1:4" x14ac:dyDescent="0.35">
      <c r="A104" s="11" t="s">
        <v>221</v>
      </c>
      <c r="B104" s="8" t="s">
        <v>405</v>
      </c>
      <c r="C104" s="9" t="s">
        <v>405</v>
      </c>
      <c r="D104" s="10">
        <v>10</v>
      </c>
    </row>
    <row r="105" spans="1:4" x14ac:dyDescent="0.35">
      <c r="A105" s="11" t="s">
        <v>222</v>
      </c>
      <c r="B105" s="8" t="s">
        <v>406</v>
      </c>
      <c r="C105" s="9" t="s">
        <v>406</v>
      </c>
      <c r="D105" s="10">
        <v>1296.6099999999999</v>
      </c>
    </row>
    <row r="106" spans="1:4" x14ac:dyDescent="0.35">
      <c r="A106" s="11" t="s">
        <v>52</v>
      </c>
      <c r="B106" s="8" t="s">
        <v>407</v>
      </c>
      <c r="C106" s="9" t="s">
        <v>407</v>
      </c>
      <c r="D106" s="10">
        <v>181.83</v>
      </c>
    </row>
    <row r="107" spans="1:4" x14ac:dyDescent="0.35">
      <c r="A107" s="11" t="s">
        <v>223</v>
      </c>
      <c r="B107" s="8" t="s">
        <v>408</v>
      </c>
      <c r="C107" s="9" t="s">
        <v>408</v>
      </c>
      <c r="D107" s="10">
        <v>185.65</v>
      </c>
    </row>
    <row r="108" spans="1:4" x14ac:dyDescent="0.35">
      <c r="A108" s="11" t="s">
        <v>224</v>
      </c>
      <c r="B108" s="8" t="s">
        <v>409</v>
      </c>
      <c r="C108" s="9" t="s">
        <v>409</v>
      </c>
      <c r="D108" s="10">
        <v>1213.5999999999999</v>
      </c>
    </row>
    <row r="109" spans="1:4" x14ac:dyDescent="0.35">
      <c r="A109" s="11" t="s">
        <v>225</v>
      </c>
      <c r="B109" s="8" t="s">
        <v>410</v>
      </c>
      <c r="C109" s="9" t="s">
        <v>410</v>
      </c>
      <c r="D109" s="10">
        <v>556.09</v>
      </c>
    </row>
    <row r="110" spans="1:4" x14ac:dyDescent="0.35">
      <c r="A110" s="11" t="s">
        <v>226</v>
      </c>
      <c r="B110" s="8" t="s">
        <v>411</v>
      </c>
      <c r="C110" s="9" t="s">
        <v>411</v>
      </c>
      <c r="D110" s="10">
        <v>472.3</v>
      </c>
    </row>
    <row r="111" spans="1:4" x14ac:dyDescent="0.35">
      <c r="A111" s="11" t="s">
        <v>227</v>
      </c>
      <c r="B111" s="8" t="s">
        <v>412</v>
      </c>
      <c r="C111" s="9" t="s">
        <v>412</v>
      </c>
      <c r="D111" s="10">
        <v>1213.0999999999999</v>
      </c>
    </row>
    <row r="112" spans="1:4" x14ac:dyDescent="0.35">
      <c r="A112" s="11" t="s">
        <v>228</v>
      </c>
      <c r="B112" s="8" t="s">
        <v>413</v>
      </c>
      <c r="C112" s="9" t="s">
        <v>413</v>
      </c>
      <c r="D112" s="10">
        <v>595.75</v>
      </c>
    </row>
    <row r="113" spans="1:4" x14ac:dyDescent="0.35">
      <c r="A113" s="11" t="s">
        <v>229</v>
      </c>
      <c r="B113" s="8" t="s">
        <v>414</v>
      </c>
      <c r="C113" s="9" t="s">
        <v>414</v>
      </c>
      <c r="D113" s="10">
        <v>1963.12</v>
      </c>
    </row>
    <row r="114" spans="1:4" x14ac:dyDescent="0.35">
      <c r="A114" s="11" t="s">
        <v>230</v>
      </c>
      <c r="B114" s="8" t="s">
        <v>415</v>
      </c>
      <c r="C114" s="9" t="s">
        <v>415</v>
      </c>
      <c r="D114" s="10">
        <v>1854.71</v>
      </c>
    </row>
    <row r="115" spans="1:4" x14ac:dyDescent="0.35">
      <c r="A115" s="11" t="s">
        <v>231</v>
      </c>
      <c r="B115" s="8" t="s">
        <v>416</v>
      </c>
      <c r="C115" s="9" t="s">
        <v>416</v>
      </c>
      <c r="D115" s="10">
        <v>1379.84</v>
      </c>
    </row>
    <row r="116" spans="1:4" x14ac:dyDescent="0.35">
      <c r="A116" s="11" t="s">
        <v>660</v>
      </c>
      <c r="B116" s="8" t="s">
        <v>615</v>
      </c>
      <c r="C116" s="9" t="s">
        <v>615</v>
      </c>
      <c r="D116" s="10">
        <v>12.9</v>
      </c>
    </row>
    <row r="117" spans="1:4" x14ac:dyDescent="0.35">
      <c r="A117" s="11" t="s">
        <v>608</v>
      </c>
      <c r="B117" s="8" t="s">
        <v>607</v>
      </c>
      <c r="C117" s="9" t="s">
        <v>607</v>
      </c>
      <c r="D117" s="10">
        <v>57.77</v>
      </c>
    </row>
    <row r="118" spans="1:4" x14ac:dyDescent="0.35">
      <c r="A118" s="11" t="s">
        <v>661</v>
      </c>
      <c r="B118" s="8" t="s">
        <v>651</v>
      </c>
      <c r="C118" s="9" t="s">
        <v>651</v>
      </c>
      <c r="D118" s="10">
        <v>37.6</v>
      </c>
    </row>
    <row r="119" spans="1:4" x14ac:dyDescent="0.35">
      <c r="A119" s="11" t="s">
        <v>662</v>
      </c>
      <c r="B119" s="8" t="s">
        <v>616</v>
      </c>
      <c r="C119" s="9" t="s">
        <v>616</v>
      </c>
      <c r="D119" s="10">
        <v>26.49</v>
      </c>
    </row>
    <row r="120" spans="1:4" x14ac:dyDescent="0.35">
      <c r="A120" s="11" t="s">
        <v>686</v>
      </c>
      <c r="B120" s="8" t="s">
        <v>652</v>
      </c>
      <c r="C120" s="9" t="s">
        <v>652</v>
      </c>
      <c r="D120" s="10">
        <v>13.39</v>
      </c>
    </row>
    <row r="121" spans="1:4" x14ac:dyDescent="0.35">
      <c r="A121" s="11" t="s">
        <v>685</v>
      </c>
      <c r="B121" s="8" t="s">
        <v>657</v>
      </c>
      <c r="C121" s="9" t="s">
        <v>657</v>
      </c>
      <c r="D121" s="10">
        <v>36.299999999999997</v>
      </c>
    </row>
    <row r="122" spans="1:4" x14ac:dyDescent="0.35">
      <c r="A122" s="11" t="s">
        <v>670</v>
      </c>
      <c r="B122" s="8" t="s">
        <v>669</v>
      </c>
      <c r="C122" s="9" t="s">
        <v>669</v>
      </c>
      <c r="D122" s="10">
        <v>31</v>
      </c>
    </row>
    <row r="123" spans="1:4" x14ac:dyDescent="0.35">
      <c r="A123" s="11" t="s">
        <v>680</v>
      </c>
      <c r="B123" s="8" t="s">
        <v>684</v>
      </c>
      <c r="C123" s="9" t="s">
        <v>684</v>
      </c>
      <c r="D123" s="10">
        <v>8</v>
      </c>
    </row>
    <row r="124" spans="1:4" x14ac:dyDescent="0.35">
      <c r="A124" s="11" t="s">
        <v>696</v>
      </c>
      <c r="B124" s="8" t="s">
        <v>695</v>
      </c>
      <c r="C124" s="9" t="s">
        <v>695</v>
      </c>
      <c r="D124" s="10">
        <v>18</v>
      </c>
    </row>
    <row r="125" spans="1:4" x14ac:dyDescent="0.35">
      <c r="A125" s="11" t="s">
        <v>232</v>
      </c>
      <c r="B125" s="8" t="s">
        <v>417</v>
      </c>
      <c r="C125" s="9" t="s">
        <v>417</v>
      </c>
      <c r="D125" s="10">
        <v>327.05</v>
      </c>
    </row>
    <row r="126" spans="1:4" x14ac:dyDescent="0.35">
      <c r="A126" s="11" t="s">
        <v>609</v>
      </c>
      <c r="B126" s="8" t="s">
        <v>418</v>
      </c>
      <c r="C126" s="9" t="s">
        <v>418</v>
      </c>
      <c r="D126" s="10">
        <v>208.29</v>
      </c>
    </row>
    <row r="127" spans="1:4" x14ac:dyDescent="0.35">
      <c r="A127" s="11" t="s">
        <v>233</v>
      </c>
      <c r="B127" s="8" t="s">
        <v>419</v>
      </c>
      <c r="C127" s="9" t="s">
        <v>419</v>
      </c>
      <c r="D127" s="10">
        <v>335.24</v>
      </c>
    </row>
    <row r="128" spans="1:4" x14ac:dyDescent="0.35">
      <c r="A128" s="11" t="s">
        <v>234</v>
      </c>
      <c r="B128" s="8" t="s">
        <v>420</v>
      </c>
      <c r="C128" s="9" t="s">
        <v>420</v>
      </c>
      <c r="D128" s="10">
        <v>725.83</v>
      </c>
    </row>
    <row r="129" spans="1:4" x14ac:dyDescent="0.35">
      <c r="A129" s="11" t="s">
        <v>235</v>
      </c>
      <c r="B129" s="8" t="s">
        <v>421</v>
      </c>
      <c r="C129" s="9" t="s">
        <v>421</v>
      </c>
      <c r="D129" s="10">
        <v>648.35</v>
      </c>
    </row>
    <row r="130" spans="1:4" x14ac:dyDescent="0.35">
      <c r="A130" s="11" t="s">
        <v>672</v>
      </c>
      <c r="B130" s="8" t="s">
        <v>671</v>
      </c>
      <c r="C130" s="9" t="s">
        <v>671</v>
      </c>
      <c r="D130" s="10">
        <v>35.799999999999997</v>
      </c>
    </row>
    <row r="131" spans="1:4" x14ac:dyDescent="0.35">
      <c r="A131" s="11" t="s">
        <v>610</v>
      </c>
      <c r="B131" s="8" t="s">
        <v>617</v>
      </c>
      <c r="C131" s="9" t="s">
        <v>617</v>
      </c>
      <c r="D131" s="10">
        <v>14</v>
      </c>
    </row>
    <row r="132" spans="1:4" x14ac:dyDescent="0.35">
      <c r="A132" s="11" t="s">
        <v>236</v>
      </c>
      <c r="B132" s="8" t="s">
        <v>422</v>
      </c>
      <c r="C132" s="9" t="s">
        <v>422</v>
      </c>
      <c r="D132" s="10">
        <v>2.6</v>
      </c>
    </row>
    <row r="133" spans="1:4" x14ac:dyDescent="0.35">
      <c r="A133" s="11" t="s">
        <v>237</v>
      </c>
      <c r="B133" s="8" t="s">
        <v>423</v>
      </c>
      <c r="C133" s="9" t="s">
        <v>423</v>
      </c>
      <c r="D133" s="10">
        <v>10</v>
      </c>
    </row>
    <row r="134" spans="1:4" x14ac:dyDescent="0.35">
      <c r="A134" s="11" t="s">
        <v>238</v>
      </c>
      <c r="B134" s="8" t="s">
        <v>424</v>
      </c>
      <c r="C134" s="9" t="s">
        <v>424</v>
      </c>
      <c r="D134" s="10">
        <v>24.92</v>
      </c>
    </row>
    <row r="135" spans="1:4" x14ac:dyDescent="0.35">
      <c r="A135" s="11" t="s">
        <v>239</v>
      </c>
      <c r="B135" s="8" t="s">
        <v>425</v>
      </c>
      <c r="C135" s="9" t="s">
        <v>425</v>
      </c>
      <c r="D135" s="10">
        <v>223.61</v>
      </c>
    </row>
    <row r="136" spans="1:4" x14ac:dyDescent="0.35">
      <c r="A136" s="11" t="s">
        <v>240</v>
      </c>
      <c r="B136" s="8" t="s">
        <v>426</v>
      </c>
      <c r="C136" s="9" t="s">
        <v>426</v>
      </c>
      <c r="D136" s="10">
        <v>38.090000000000003</v>
      </c>
    </row>
    <row r="137" spans="1:4" x14ac:dyDescent="0.35">
      <c r="A137" s="11" t="s">
        <v>241</v>
      </c>
      <c r="B137" s="8" t="s">
        <v>427</v>
      </c>
      <c r="C137" s="9" t="s">
        <v>427</v>
      </c>
      <c r="D137" s="10">
        <v>69.400000000000006</v>
      </c>
    </row>
    <row r="138" spans="1:4" x14ac:dyDescent="0.35">
      <c r="A138" s="11" t="s">
        <v>242</v>
      </c>
      <c r="B138" s="8" t="s">
        <v>428</v>
      </c>
      <c r="C138" s="9" t="s">
        <v>428</v>
      </c>
      <c r="D138" s="10">
        <v>9.3000000000000007</v>
      </c>
    </row>
    <row r="139" spans="1:4" x14ac:dyDescent="0.35">
      <c r="A139" s="11" t="s">
        <v>243</v>
      </c>
      <c r="B139" s="8" t="s">
        <v>429</v>
      </c>
      <c r="C139" s="9" t="s">
        <v>429</v>
      </c>
      <c r="D139" s="10">
        <v>12.12</v>
      </c>
    </row>
    <row r="140" spans="1:4" x14ac:dyDescent="0.35">
      <c r="A140" s="11" t="s">
        <v>244</v>
      </c>
      <c r="B140" s="8" t="s">
        <v>430</v>
      </c>
      <c r="C140" s="9" t="s">
        <v>430</v>
      </c>
      <c r="D140" s="10">
        <v>5</v>
      </c>
    </row>
    <row r="141" spans="1:4" x14ac:dyDescent="0.35">
      <c r="A141" s="11" t="s">
        <v>245</v>
      </c>
      <c r="B141" s="8" t="s">
        <v>431</v>
      </c>
      <c r="C141" s="9" t="s">
        <v>431</v>
      </c>
      <c r="D141" s="10">
        <v>15</v>
      </c>
    </row>
    <row r="142" spans="1:4" x14ac:dyDescent="0.35">
      <c r="A142" s="11" t="s">
        <v>246</v>
      </c>
      <c r="B142" s="8" t="s">
        <v>432</v>
      </c>
      <c r="C142" s="9" t="s">
        <v>432</v>
      </c>
      <c r="D142" s="10">
        <v>8</v>
      </c>
    </row>
    <row r="143" spans="1:4" x14ac:dyDescent="0.35">
      <c r="A143" s="11" t="s">
        <v>247</v>
      </c>
      <c r="B143" s="8" t="s">
        <v>433</v>
      </c>
      <c r="C143" s="9" t="s">
        <v>433</v>
      </c>
      <c r="D143" s="10">
        <v>5</v>
      </c>
    </row>
    <row r="144" spans="1:4" x14ac:dyDescent="0.35">
      <c r="A144" s="11" t="s">
        <v>248</v>
      </c>
      <c r="B144" s="8" t="s">
        <v>434</v>
      </c>
      <c r="C144" s="9" t="s">
        <v>434</v>
      </c>
      <c r="D144" s="10">
        <v>3</v>
      </c>
    </row>
    <row r="145" spans="1:4" x14ac:dyDescent="0.35">
      <c r="A145" s="11" t="s">
        <v>249</v>
      </c>
      <c r="B145" s="8" t="s">
        <v>435</v>
      </c>
      <c r="C145" s="9" t="s">
        <v>435</v>
      </c>
      <c r="D145" s="10">
        <v>120.05</v>
      </c>
    </row>
    <row r="146" spans="1:4" x14ac:dyDescent="0.35">
      <c r="A146" s="11" t="s">
        <v>250</v>
      </c>
      <c r="B146" s="8" t="s">
        <v>436</v>
      </c>
      <c r="C146" s="9" t="s">
        <v>436</v>
      </c>
      <c r="D146" s="10">
        <v>59.71</v>
      </c>
    </row>
    <row r="147" spans="1:4" x14ac:dyDescent="0.35">
      <c r="A147" s="11" t="s">
        <v>251</v>
      </c>
      <c r="B147" s="8" t="s">
        <v>437</v>
      </c>
      <c r="C147" s="9" t="s">
        <v>437</v>
      </c>
      <c r="D147" s="10">
        <v>16.89</v>
      </c>
    </row>
    <row r="148" spans="1:4" x14ac:dyDescent="0.35">
      <c r="A148" s="11" t="s">
        <v>252</v>
      </c>
      <c r="B148" s="8" t="s">
        <v>438</v>
      </c>
      <c r="C148" s="9" t="s">
        <v>438</v>
      </c>
      <c r="D148" s="10">
        <v>54</v>
      </c>
    </row>
    <row r="149" spans="1:4" x14ac:dyDescent="0.35">
      <c r="A149" s="11" t="s">
        <v>253</v>
      </c>
      <c r="B149" s="8" t="s">
        <v>439</v>
      </c>
      <c r="C149" s="9" t="s">
        <v>439</v>
      </c>
      <c r="D149" s="10">
        <v>4.87</v>
      </c>
    </row>
    <row r="150" spans="1:4" x14ac:dyDescent="0.35">
      <c r="A150" s="11" t="s">
        <v>254</v>
      </c>
      <c r="B150" s="8" t="s">
        <v>440</v>
      </c>
      <c r="C150" s="9" t="s">
        <v>440</v>
      </c>
      <c r="D150" s="10">
        <v>47.58</v>
      </c>
    </row>
    <row r="151" spans="1:4" x14ac:dyDescent="0.35">
      <c r="A151" s="11" t="s">
        <v>255</v>
      </c>
      <c r="B151" s="8" t="s">
        <v>441</v>
      </c>
      <c r="C151" s="9" t="s">
        <v>441</v>
      </c>
      <c r="D151" s="10">
        <v>27.76</v>
      </c>
    </row>
    <row r="152" spans="1:4" x14ac:dyDescent="0.35">
      <c r="A152" s="11" t="s">
        <v>256</v>
      </c>
      <c r="B152" s="8" t="s">
        <v>442</v>
      </c>
      <c r="C152" s="9" t="s">
        <v>442</v>
      </c>
      <c r="D152" s="10">
        <v>36.94</v>
      </c>
    </row>
    <row r="153" spans="1:4" x14ac:dyDescent="0.35">
      <c r="A153" s="11" t="s">
        <v>257</v>
      </c>
      <c r="B153" s="8" t="s">
        <v>443</v>
      </c>
      <c r="C153" s="9" t="s">
        <v>443</v>
      </c>
      <c r="D153" s="10">
        <v>50.15</v>
      </c>
    </row>
    <row r="154" spans="1:4" x14ac:dyDescent="0.35">
      <c r="A154" s="11" t="s">
        <v>258</v>
      </c>
      <c r="B154" s="8" t="s">
        <v>444</v>
      </c>
      <c r="C154" s="9" t="s">
        <v>444</v>
      </c>
      <c r="D154" s="10">
        <v>7</v>
      </c>
    </row>
    <row r="155" spans="1:4" x14ac:dyDescent="0.35">
      <c r="A155" s="11" t="s">
        <v>259</v>
      </c>
      <c r="B155" s="8" t="s">
        <v>445</v>
      </c>
      <c r="C155" s="9" t="s">
        <v>445</v>
      </c>
      <c r="D155" s="10">
        <v>59.19</v>
      </c>
    </row>
    <row r="156" spans="1:4" x14ac:dyDescent="0.35">
      <c r="A156" s="11" t="s">
        <v>260</v>
      </c>
      <c r="B156" s="8" t="s">
        <v>446</v>
      </c>
      <c r="C156" s="9" t="s">
        <v>446</v>
      </c>
      <c r="D156" s="10">
        <v>49.7</v>
      </c>
    </row>
    <row r="157" spans="1:4" x14ac:dyDescent="0.35">
      <c r="A157" s="11" t="s">
        <v>261</v>
      </c>
      <c r="B157" s="8" t="s">
        <v>447</v>
      </c>
      <c r="C157" s="9" t="s">
        <v>447</v>
      </c>
      <c r="D157" s="10">
        <v>20.66</v>
      </c>
    </row>
    <row r="158" spans="1:4" x14ac:dyDescent="0.35">
      <c r="A158" s="11" t="s">
        <v>262</v>
      </c>
      <c r="B158" s="8" t="s">
        <v>448</v>
      </c>
      <c r="C158" s="9" t="s">
        <v>448</v>
      </c>
      <c r="D158" s="10">
        <v>183.69</v>
      </c>
    </row>
    <row r="159" spans="1:4" x14ac:dyDescent="0.35">
      <c r="A159" s="11" t="s">
        <v>263</v>
      </c>
      <c r="B159" s="8" t="s">
        <v>449</v>
      </c>
      <c r="C159" s="9" t="s">
        <v>449</v>
      </c>
      <c r="D159" s="10">
        <v>27.57</v>
      </c>
    </row>
    <row r="160" spans="1:4" x14ac:dyDescent="0.35">
      <c r="A160" s="11" t="s">
        <v>264</v>
      </c>
      <c r="B160" s="8" t="s">
        <v>450</v>
      </c>
      <c r="C160" s="9" t="s">
        <v>450</v>
      </c>
      <c r="D160" s="10">
        <v>200.59</v>
      </c>
    </row>
    <row r="161" spans="1:4" x14ac:dyDescent="0.35">
      <c r="A161" s="11" t="s">
        <v>265</v>
      </c>
      <c r="B161" s="8" t="s">
        <v>451</v>
      </c>
      <c r="C161" s="9" t="s">
        <v>451</v>
      </c>
      <c r="D161" s="10">
        <v>12.14</v>
      </c>
    </row>
    <row r="162" spans="1:4" x14ac:dyDescent="0.35">
      <c r="A162" s="11" t="s">
        <v>611</v>
      </c>
      <c r="B162" s="8" t="s">
        <v>452</v>
      </c>
      <c r="C162" s="9" t="s">
        <v>452</v>
      </c>
      <c r="D162" s="10">
        <v>47.92</v>
      </c>
    </row>
    <row r="163" spans="1:4" x14ac:dyDescent="0.35">
      <c r="A163" s="11" t="s">
        <v>266</v>
      </c>
      <c r="B163" s="8" t="s">
        <v>453</v>
      </c>
      <c r="C163" s="9" t="s">
        <v>453</v>
      </c>
      <c r="D163" s="10">
        <v>13</v>
      </c>
    </row>
    <row r="164" spans="1:4" x14ac:dyDescent="0.35">
      <c r="A164" s="11" t="s">
        <v>267</v>
      </c>
      <c r="B164" s="8" t="s">
        <v>454</v>
      </c>
      <c r="C164" s="9" t="s">
        <v>454</v>
      </c>
      <c r="D164" s="10">
        <v>11</v>
      </c>
    </row>
    <row r="165" spans="1:4" x14ac:dyDescent="0.35">
      <c r="A165" s="11" t="s">
        <v>268</v>
      </c>
      <c r="B165" s="8" t="s">
        <v>455</v>
      </c>
      <c r="C165" s="9" t="s">
        <v>455</v>
      </c>
      <c r="D165" s="10">
        <v>20</v>
      </c>
    </row>
    <row r="166" spans="1:4" x14ac:dyDescent="0.35">
      <c r="A166" s="11" t="s">
        <v>269</v>
      </c>
      <c r="B166" s="8" t="s">
        <v>456</v>
      </c>
      <c r="C166" s="9" t="s">
        <v>456</v>
      </c>
      <c r="D166" s="10">
        <v>20.010000000000002</v>
      </c>
    </row>
    <row r="167" spans="1:4" x14ac:dyDescent="0.35">
      <c r="A167" s="11" t="s">
        <v>270</v>
      </c>
      <c r="B167" s="8" t="s">
        <v>457</v>
      </c>
      <c r="C167" s="9" t="s">
        <v>457</v>
      </c>
      <c r="D167" s="10">
        <v>14</v>
      </c>
    </row>
    <row r="168" spans="1:4" x14ac:dyDescent="0.35">
      <c r="A168" s="11" t="s">
        <v>271</v>
      </c>
      <c r="B168" s="8" t="s">
        <v>458</v>
      </c>
      <c r="C168" s="9" t="s">
        <v>458</v>
      </c>
      <c r="D168" s="10">
        <v>44.83</v>
      </c>
    </row>
    <row r="169" spans="1:4" x14ac:dyDescent="0.35">
      <c r="A169" s="11" t="s">
        <v>272</v>
      </c>
      <c r="B169" s="8" t="s">
        <v>459</v>
      </c>
      <c r="C169" s="9" t="s">
        <v>459</v>
      </c>
      <c r="D169" s="10">
        <v>14.5</v>
      </c>
    </row>
    <row r="170" spans="1:4" x14ac:dyDescent="0.35">
      <c r="A170" s="11" t="s">
        <v>273</v>
      </c>
      <c r="B170" s="8" t="s">
        <v>460</v>
      </c>
      <c r="C170" s="9" t="s">
        <v>460</v>
      </c>
      <c r="D170" s="10">
        <v>16.5</v>
      </c>
    </row>
    <row r="171" spans="1:4" x14ac:dyDescent="0.35">
      <c r="A171" s="11" t="s">
        <v>274</v>
      </c>
      <c r="B171" s="8" t="s">
        <v>461</v>
      </c>
      <c r="C171" s="9" t="s">
        <v>461</v>
      </c>
      <c r="D171" s="10">
        <v>286.95999999999998</v>
      </c>
    </row>
    <row r="172" spans="1:4" x14ac:dyDescent="0.35">
      <c r="A172" s="11" t="s">
        <v>635</v>
      </c>
      <c r="B172" s="8" t="s">
        <v>462</v>
      </c>
      <c r="C172" s="9" t="s">
        <v>462</v>
      </c>
      <c r="D172" s="10">
        <v>41.89</v>
      </c>
    </row>
    <row r="173" spans="1:4" x14ac:dyDescent="0.35">
      <c r="A173" s="11" t="s">
        <v>275</v>
      </c>
      <c r="B173" s="8" t="s">
        <v>463</v>
      </c>
      <c r="C173" s="9" t="s">
        <v>463</v>
      </c>
      <c r="D173" s="10">
        <v>50.69</v>
      </c>
    </row>
    <row r="174" spans="1:4" x14ac:dyDescent="0.35">
      <c r="A174" s="11" t="s">
        <v>276</v>
      </c>
      <c r="B174" s="8" t="s">
        <v>464</v>
      </c>
      <c r="C174" s="9" t="s">
        <v>464</v>
      </c>
      <c r="D174" s="10">
        <v>138.07</v>
      </c>
    </row>
    <row r="175" spans="1:4" x14ac:dyDescent="0.35">
      <c r="A175" s="11" t="s">
        <v>277</v>
      </c>
      <c r="B175" s="8" t="s">
        <v>465</v>
      </c>
      <c r="C175" s="9" t="s">
        <v>465</v>
      </c>
      <c r="D175" s="10">
        <v>26.56</v>
      </c>
    </row>
    <row r="176" spans="1:4" x14ac:dyDescent="0.35">
      <c r="A176" s="11" t="s">
        <v>278</v>
      </c>
      <c r="B176" s="8" t="s">
        <v>466</v>
      </c>
      <c r="C176" s="9" t="s">
        <v>466</v>
      </c>
      <c r="D176" s="10">
        <v>16</v>
      </c>
    </row>
    <row r="177" spans="1:4" x14ac:dyDescent="0.35">
      <c r="A177" s="11" t="s">
        <v>279</v>
      </c>
      <c r="B177" s="8" t="s">
        <v>467</v>
      </c>
      <c r="C177" s="9" t="s">
        <v>467</v>
      </c>
      <c r="D177" s="10">
        <v>286.24</v>
      </c>
    </row>
    <row r="178" spans="1:4" x14ac:dyDescent="0.35">
      <c r="A178" s="11" t="s">
        <v>280</v>
      </c>
      <c r="B178" s="8" t="s">
        <v>468</v>
      </c>
      <c r="C178" s="9" t="s">
        <v>468</v>
      </c>
      <c r="D178" s="10">
        <v>65.11</v>
      </c>
    </row>
    <row r="179" spans="1:4" x14ac:dyDescent="0.35">
      <c r="A179" s="11" t="s">
        <v>281</v>
      </c>
      <c r="B179" s="8" t="s">
        <v>469</v>
      </c>
      <c r="C179" s="9" t="s">
        <v>469</v>
      </c>
      <c r="D179" s="10">
        <v>65.150000000000006</v>
      </c>
    </row>
    <row r="180" spans="1:4" x14ac:dyDescent="0.35">
      <c r="A180" s="11" t="s">
        <v>282</v>
      </c>
      <c r="B180" s="8" t="s">
        <v>470</v>
      </c>
      <c r="C180" s="9" t="s">
        <v>470</v>
      </c>
      <c r="D180" s="10">
        <v>19</v>
      </c>
    </row>
    <row r="181" spans="1:4" x14ac:dyDescent="0.35">
      <c r="A181" s="11" t="s">
        <v>283</v>
      </c>
      <c r="B181" s="8" t="s">
        <v>471</v>
      </c>
      <c r="C181" s="9" t="s">
        <v>471</v>
      </c>
      <c r="D181" s="10">
        <v>48.6</v>
      </c>
    </row>
    <row r="182" spans="1:4" x14ac:dyDescent="0.35">
      <c r="A182" s="11" t="s">
        <v>284</v>
      </c>
      <c r="B182" s="8" t="s">
        <v>472</v>
      </c>
      <c r="C182" s="9" t="s">
        <v>472</v>
      </c>
      <c r="D182" s="10">
        <v>68.23</v>
      </c>
    </row>
    <row r="183" spans="1:4" x14ac:dyDescent="0.35">
      <c r="A183" s="11" t="s">
        <v>285</v>
      </c>
      <c r="B183" s="8" t="s">
        <v>473</v>
      </c>
      <c r="C183" s="9" t="s">
        <v>473</v>
      </c>
      <c r="D183" s="10">
        <v>43.58</v>
      </c>
    </row>
    <row r="184" spans="1:4" x14ac:dyDescent="0.35">
      <c r="A184" s="11" t="s">
        <v>700</v>
      </c>
      <c r="B184" s="8" t="s">
        <v>697</v>
      </c>
      <c r="C184" s="9" t="s">
        <v>697</v>
      </c>
      <c r="D184" s="10">
        <v>19</v>
      </c>
    </row>
    <row r="185" spans="1:4" x14ac:dyDescent="0.35">
      <c r="A185" s="11" t="s">
        <v>286</v>
      </c>
      <c r="B185" s="8" t="s">
        <v>474</v>
      </c>
      <c r="C185" s="9" t="s">
        <v>474</v>
      </c>
      <c r="D185" s="10">
        <v>50.9</v>
      </c>
    </row>
    <row r="186" spans="1:4" x14ac:dyDescent="0.35">
      <c r="A186" s="11" t="s">
        <v>287</v>
      </c>
      <c r="B186" s="8" t="s">
        <v>475</v>
      </c>
      <c r="C186" s="9" t="s">
        <v>475</v>
      </c>
      <c r="D186" s="10">
        <v>27</v>
      </c>
    </row>
    <row r="187" spans="1:4" x14ac:dyDescent="0.35">
      <c r="A187" s="11" t="s">
        <v>288</v>
      </c>
      <c r="B187" s="8" t="s">
        <v>476</v>
      </c>
      <c r="C187" s="9" t="s">
        <v>476</v>
      </c>
      <c r="D187" s="10">
        <v>54.94</v>
      </c>
    </row>
    <row r="188" spans="1:4" x14ac:dyDescent="0.35">
      <c r="A188" s="11" t="s">
        <v>636</v>
      </c>
      <c r="B188" s="8" t="s">
        <v>477</v>
      </c>
      <c r="C188" s="9" t="s">
        <v>477</v>
      </c>
      <c r="D188" s="10">
        <v>19.57</v>
      </c>
    </row>
    <row r="189" spans="1:4" x14ac:dyDescent="0.35">
      <c r="A189" s="11" t="s">
        <v>289</v>
      </c>
      <c r="B189" s="8" t="s">
        <v>478</v>
      </c>
      <c r="C189" s="9" t="s">
        <v>478</v>
      </c>
      <c r="D189" s="10">
        <v>26.05</v>
      </c>
    </row>
    <row r="190" spans="1:4" x14ac:dyDescent="0.35">
      <c r="A190" s="11" t="s">
        <v>290</v>
      </c>
      <c r="B190" s="8" t="s">
        <v>479</v>
      </c>
      <c r="C190" s="9" t="s">
        <v>479</v>
      </c>
      <c r="D190" s="10">
        <v>8.84</v>
      </c>
    </row>
    <row r="191" spans="1:4" x14ac:dyDescent="0.35">
      <c r="A191" s="11" t="s">
        <v>291</v>
      </c>
      <c r="B191" s="8" t="s">
        <v>480</v>
      </c>
      <c r="C191" s="9" t="s">
        <v>480</v>
      </c>
      <c r="D191" s="10">
        <v>84.99</v>
      </c>
    </row>
    <row r="192" spans="1:4" x14ac:dyDescent="0.35">
      <c r="A192" s="11" t="s">
        <v>292</v>
      </c>
      <c r="B192" s="8" t="s">
        <v>481</v>
      </c>
      <c r="C192" s="9" t="s">
        <v>481</v>
      </c>
      <c r="D192" s="10">
        <v>27.31</v>
      </c>
    </row>
    <row r="193" spans="1:4" x14ac:dyDescent="0.35">
      <c r="A193" s="11" t="s">
        <v>293</v>
      </c>
      <c r="B193" s="8" t="s">
        <v>482</v>
      </c>
      <c r="C193" s="9" t="s">
        <v>482</v>
      </c>
      <c r="D193" s="10">
        <v>23.49</v>
      </c>
    </row>
    <row r="194" spans="1:4" x14ac:dyDescent="0.35">
      <c r="A194" s="11" t="s">
        <v>294</v>
      </c>
      <c r="B194" s="8" t="s">
        <v>483</v>
      </c>
      <c r="C194" s="9" t="s">
        <v>483</v>
      </c>
      <c r="D194" s="10">
        <v>180.16</v>
      </c>
    </row>
    <row r="195" spans="1:4" x14ac:dyDescent="0.35">
      <c r="A195" s="11" t="s">
        <v>295</v>
      </c>
      <c r="B195" s="8" t="s">
        <v>484</v>
      </c>
      <c r="C195" s="9" t="s">
        <v>484</v>
      </c>
      <c r="D195" s="10">
        <v>1456.61</v>
      </c>
    </row>
    <row r="196" spans="1:4" x14ac:dyDescent="0.35">
      <c r="A196" s="11" t="s">
        <v>296</v>
      </c>
      <c r="B196" s="8" t="s">
        <v>485</v>
      </c>
      <c r="C196" s="9" t="s">
        <v>485</v>
      </c>
      <c r="D196" s="10">
        <v>1845.47</v>
      </c>
    </row>
    <row r="197" spans="1:4" x14ac:dyDescent="0.35">
      <c r="A197" s="11" t="s">
        <v>297</v>
      </c>
      <c r="B197" s="8" t="s">
        <v>486</v>
      </c>
      <c r="C197" s="9" t="s">
        <v>486</v>
      </c>
      <c r="D197" s="10">
        <v>12.5</v>
      </c>
    </row>
    <row r="198" spans="1:4" x14ac:dyDescent="0.35">
      <c r="A198" s="11" t="s">
        <v>298</v>
      </c>
      <c r="B198" s="8" t="s">
        <v>487</v>
      </c>
      <c r="C198" s="9" t="s">
        <v>487</v>
      </c>
      <c r="D198" s="10">
        <v>343.45</v>
      </c>
    </row>
    <row r="199" spans="1:4" x14ac:dyDescent="0.35">
      <c r="A199" s="11" t="s">
        <v>299</v>
      </c>
      <c r="B199" s="8" t="s">
        <v>488</v>
      </c>
      <c r="C199" s="9" t="s">
        <v>488</v>
      </c>
      <c r="D199" s="10">
        <v>676.63</v>
      </c>
    </row>
    <row r="200" spans="1:4" x14ac:dyDescent="0.35">
      <c r="A200" s="11" t="s">
        <v>300</v>
      </c>
      <c r="B200" s="8" t="s">
        <v>489</v>
      </c>
      <c r="C200" s="9" t="s">
        <v>489</v>
      </c>
      <c r="D200" s="10">
        <v>92.87</v>
      </c>
    </row>
    <row r="201" spans="1:4" x14ac:dyDescent="0.35">
      <c r="A201" s="11" t="s">
        <v>301</v>
      </c>
      <c r="B201" s="8" t="s">
        <v>490</v>
      </c>
      <c r="C201" s="9" t="s">
        <v>490</v>
      </c>
      <c r="D201" s="10">
        <v>168.62</v>
      </c>
    </row>
    <row r="202" spans="1:4" x14ac:dyDescent="0.35">
      <c r="A202" s="11" t="s">
        <v>302</v>
      </c>
      <c r="B202" s="8" t="s">
        <v>491</v>
      </c>
      <c r="C202" s="9" t="s">
        <v>491</v>
      </c>
      <c r="D202" s="10">
        <v>911.47</v>
      </c>
    </row>
    <row r="203" spans="1:4" x14ac:dyDescent="0.35">
      <c r="A203" s="11" t="s">
        <v>303</v>
      </c>
      <c r="B203" s="8" t="s">
        <v>492</v>
      </c>
      <c r="C203" s="9" t="s">
        <v>492</v>
      </c>
      <c r="D203" s="10">
        <v>572.25</v>
      </c>
    </row>
    <row r="204" spans="1:4" x14ac:dyDescent="0.35">
      <c r="A204" s="11" t="s">
        <v>304</v>
      </c>
      <c r="B204" s="8" t="s">
        <v>493</v>
      </c>
      <c r="C204" s="9" t="s">
        <v>493</v>
      </c>
      <c r="D204" s="10">
        <v>544.64</v>
      </c>
    </row>
    <row r="205" spans="1:4" x14ac:dyDescent="0.35">
      <c r="A205" s="11" t="s">
        <v>305</v>
      </c>
      <c r="B205" s="8" t="s">
        <v>494</v>
      </c>
      <c r="C205" s="9" t="s">
        <v>494</v>
      </c>
      <c r="D205" s="10">
        <v>1378.56</v>
      </c>
    </row>
    <row r="206" spans="1:4" x14ac:dyDescent="0.35">
      <c r="A206" s="11" t="s">
        <v>306</v>
      </c>
      <c r="B206" s="8" t="s">
        <v>495</v>
      </c>
      <c r="C206" s="9" t="s">
        <v>495</v>
      </c>
      <c r="D206" s="10">
        <v>121.14</v>
      </c>
    </row>
    <row r="207" spans="1:4" x14ac:dyDescent="0.35">
      <c r="A207" s="11" t="s">
        <v>307</v>
      </c>
      <c r="B207" s="8" t="s">
        <v>496</v>
      </c>
      <c r="C207" s="9" t="s">
        <v>496</v>
      </c>
      <c r="D207" s="10">
        <v>268.35000000000002</v>
      </c>
    </row>
    <row r="208" spans="1:4" x14ac:dyDescent="0.35">
      <c r="A208" s="11" t="s">
        <v>308</v>
      </c>
      <c r="B208" s="8" t="s">
        <v>497</v>
      </c>
      <c r="C208" s="9" t="s">
        <v>497</v>
      </c>
      <c r="D208" s="10">
        <v>240.65</v>
      </c>
    </row>
    <row r="209" spans="1:4" x14ac:dyDescent="0.35">
      <c r="A209" s="11" t="s">
        <v>659</v>
      </c>
      <c r="B209" s="8" t="s">
        <v>658</v>
      </c>
      <c r="C209" s="9" t="s">
        <v>658</v>
      </c>
      <c r="D209" s="10">
        <v>84.7</v>
      </c>
    </row>
    <row r="210" spans="1:4" x14ac:dyDescent="0.35">
      <c r="A210" s="11" t="s">
        <v>681</v>
      </c>
      <c r="B210" s="8" t="s">
        <v>689</v>
      </c>
      <c r="C210" s="9" t="s">
        <v>689</v>
      </c>
      <c r="D210" s="10">
        <v>23</v>
      </c>
    </row>
    <row r="211" spans="1:4" x14ac:dyDescent="0.35">
      <c r="A211" s="11" t="s">
        <v>637</v>
      </c>
      <c r="B211" s="8" t="s">
        <v>498</v>
      </c>
      <c r="C211" s="9" t="s">
        <v>498</v>
      </c>
      <c r="D211" s="10">
        <v>1</v>
      </c>
    </row>
    <row r="212" spans="1:4" x14ac:dyDescent="0.35">
      <c r="A212" s="11" t="s">
        <v>638</v>
      </c>
      <c r="B212" s="8" t="s">
        <v>499</v>
      </c>
      <c r="C212" s="9" t="s">
        <v>499</v>
      </c>
      <c r="D212" s="10">
        <v>35.770000000000003</v>
      </c>
    </row>
    <row r="213" spans="1:4" x14ac:dyDescent="0.35">
      <c r="A213" s="11" t="s">
        <v>639</v>
      </c>
      <c r="B213" s="8" t="s">
        <v>500</v>
      </c>
      <c r="C213" s="9" t="s">
        <v>500</v>
      </c>
      <c r="D213" s="10">
        <v>15.97</v>
      </c>
    </row>
    <row r="214" spans="1:4" x14ac:dyDescent="0.35">
      <c r="A214" s="11" t="s">
        <v>640</v>
      </c>
      <c r="B214" s="8" t="s">
        <v>501</v>
      </c>
      <c r="C214" s="9" t="s">
        <v>501</v>
      </c>
      <c r="D214" s="10">
        <v>60.12</v>
      </c>
    </row>
    <row r="215" spans="1:4" x14ac:dyDescent="0.35">
      <c r="A215" s="11" t="s">
        <v>309</v>
      </c>
      <c r="B215" s="8" t="s">
        <v>502</v>
      </c>
      <c r="C215" s="9" t="s">
        <v>502</v>
      </c>
      <c r="D215" s="10">
        <v>28.8</v>
      </c>
    </row>
    <row r="216" spans="1:4" x14ac:dyDescent="0.35">
      <c r="A216" s="11" t="s">
        <v>641</v>
      </c>
      <c r="B216" s="8" t="s">
        <v>503</v>
      </c>
      <c r="C216" s="9" t="s">
        <v>503</v>
      </c>
      <c r="D216" s="10">
        <v>231.05</v>
      </c>
    </row>
    <row r="217" spans="1:4" x14ac:dyDescent="0.35">
      <c r="A217" s="11" t="s">
        <v>642</v>
      </c>
      <c r="B217" s="8" t="s">
        <v>504</v>
      </c>
      <c r="C217" s="9" t="s">
        <v>504</v>
      </c>
      <c r="D217" s="10">
        <v>282.68</v>
      </c>
    </row>
    <row r="218" spans="1:4" x14ac:dyDescent="0.35">
      <c r="A218" s="11" t="s">
        <v>310</v>
      </c>
      <c r="B218" s="8" t="s">
        <v>505</v>
      </c>
      <c r="C218" s="9" t="s">
        <v>505</v>
      </c>
      <c r="D218" s="10">
        <v>161.18</v>
      </c>
    </row>
    <row r="219" spans="1:4" x14ac:dyDescent="0.35">
      <c r="A219" s="11" t="s">
        <v>311</v>
      </c>
      <c r="B219" s="8" t="s">
        <v>506</v>
      </c>
      <c r="C219" s="9" t="s">
        <v>506</v>
      </c>
      <c r="D219" s="10">
        <v>42.1</v>
      </c>
    </row>
    <row r="220" spans="1:4" x14ac:dyDescent="0.35">
      <c r="A220" s="11" t="s">
        <v>312</v>
      </c>
      <c r="B220" s="8" t="s">
        <v>507</v>
      </c>
      <c r="C220" s="9" t="s">
        <v>507</v>
      </c>
      <c r="D220" s="10">
        <v>24.31</v>
      </c>
    </row>
    <row r="221" spans="1:4" x14ac:dyDescent="0.35">
      <c r="A221" s="11" t="s">
        <v>612</v>
      </c>
      <c r="B221" s="8" t="s">
        <v>508</v>
      </c>
      <c r="C221" s="9" t="s">
        <v>508</v>
      </c>
      <c r="D221" s="10">
        <v>442.33</v>
      </c>
    </row>
    <row r="222" spans="1:4" x14ac:dyDescent="0.35">
      <c r="A222" s="11" t="s">
        <v>313</v>
      </c>
      <c r="B222" s="8" t="s">
        <v>509</v>
      </c>
      <c r="C222" s="9" t="s">
        <v>509</v>
      </c>
      <c r="D222" s="10">
        <v>6.58</v>
      </c>
    </row>
    <row r="223" spans="1:4" x14ac:dyDescent="0.35">
      <c r="A223" s="11" t="s">
        <v>314</v>
      </c>
      <c r="B223" s="8" t="s">
        <v>510</v>
      </c>
      <c r="C223" s="9" t="s">
        <v>510</v>
      </c>
      <c r="D223" s="10">
        <v>5</v>
      </c>
    </row>
    <row r="224" spans="1:4" x14ac:dyDescent="0.35">
      <c r="A224" s="11" t="s">
        <v>315</v>
      </c>
      <c r="B224" s="8" t="s">
        <v>511</v>
      </c>
      <c r="C224" s="9" t="s">
        <v>511</v>
      </c>
      <c r="D224" s="10">
        <v>10.1</v>
      </c>
    </row>
    <row r="225" spans="1:4" x14ac:dyDescent="0.35">
      <c r="A225" s="11" t="s">
        <v>316</v>
      </c>
      <c r="B225" s="8" t="s">
        <v>512</v>
      </c>
      <c r="C225" s="9" t="s">
        <v>512</v>
      </c>
      <c r="D225" s="10">
        <v>35.950000000000003</v>
      </c>
    </row>
    <row r="226" spans="1:4" x14ac:dyDescent="0.35">
      <c r="A226" s="11" t="s">
        <v>317</v>
      </c>
      <c r="B226" s="8" t="s">
        <v>513</v>
      </c>
      <c r="C226" s="9" t="s">
        <v>513</v>
      </c>
      <c r="D226" s="10">
        <v>1312.96</v>
      </c>
    </row>
    <row r="227" spans="1:4" x14ac:dyDescent="0.35">
      <c r="A227" s="11" t="s">
        <v>318</v>
      </c>
      <c r="B227" s="8" t="s">
        <v>514</v>
      </c>
      <c r="C227" s="9" t="s">
        <v>514</v>
      </c>
      <c r="D227" s="10">
        <v>561.47</v>
      </c>
    </row>
    <row r="228" spans="1:4" x14ac:dyDescent="0.35">
      <c r="A228" s="11" t="s">
        <v>319</v>
      </c>
      <c r="B228" s="8" t="s">
        <v>515</v>
      </c>
      <c r="C228" s="9" t="s">
        <v>515</v>
      </c>
      <c r="D228" s="10">
        <v>1037.6400000000001</v>
      </c>
    </row>
    <row r="229" spans="1:4" x14ac:dyDescent="0.35">
      <c r="A229" s="11" t="s">
        <v>320</v>
      </c>
      <c r="B229" s="8" t="s">
        <v>516</v>
      </c>
      <c r="C229" s="9" t="s">
        <v>516</v>
      </c>
      <c r="D229" s="10">
        <v>1333.38</v>
      </c>
    </row>
    <row r="230" spans="1:4" x14ac:dyDescent="0.35">
      <c r="A230" s="11" t="s">
        <v>321</v>
      </c>
      <c r="B230" s="8" t="s">
        <v>517</v>
      </c>
      <c r="C230" s="9" t="s">
        <v>517</v>
      </c>
      <c r="D230" s="10">
        <v>332.64</v>
      </c>
    </row>
    <row r="231" spans="1:4" x14ac:dyDescent="0.35">
      <c r="A231" s="11" t="s">
        <v>322</v>
      </c>
      <c r="B231" s="8" t="s">
        <v>518</v>
      </c>
      <c r="C231" s="9" t="s">
        <v>518</v>
      </c>
      <c r="D231" s="10">
        <v>613.41</v>
      </c>
    </row>
    <row r="232" spans="1:4" x14ac:dyDescent="0.35">
      <c r="A232" s="11" t="s">
        <v>323</v>
      </c>
      <c r="B232" s="8" t="s">
        <v>519</v>
      </c>
      <c r="C232" s="9" t="s">
        <v>519</v>
      </c>
      <c r="D232" s="10">
        <v>2.5</v>
      </c>
    </row>
    <row r="233" spans="1:4" x14ac:dyDescent="0.35">
      <c r="A233" s="11" t="s">
        <v>324</v>
      </c>
      <c r="B233" s="8" t="s">
        <v>520</v>
      </c>
      <c r="C233" s="9" t="s">
        <v>520</v>
      </c>
      <c r="D233" s="10">
        <v>360.08</v>
      </c>
    </row>
    <row r="234" spans="1:4" x14ac:dyDescent="0.35">
      <c r="A234" s="11" t="s">
        <v>325</v>
      </c>
      <c r="B234" s="8" t="s">
        <v>521</v>
      </c>
      <c r="C234" s="9" t="s">
        <v>521</v>
      </c>
      <c r="D234" s="10">
        <v>602.15</v>
      </c>
    </row>
    <row r="235" spans="1:4" x14ac:dyDescent="0.35">
      <c r="A235" s="11" t="s">
        <v>326</v>
      </c>
      <c r="B235" s="8" t="s">
        <v>522</v>
      </c>
      <c r="C235" s="9" t="s">
        <v>522</v>
      </c>
      <c r="D235" s="10">
        <v>165.78</v>
      </c>
    </row>
    <row r="236" spans="1:4" x14ac:dyDescent="0.35">
      <c r="A236" s="11" t="s">
        <v>327</v>
      </c>
      <c r="B236" s="8" t="s">
        <v>523</v>
      </c>
      <c r="C236" s="9" t="s">
        <v>523</v>
      </c>
      <c r="D236" s="10">
        <v>136.41999999999999</v>
      </c>
    </row>
    <row r="237" spans="1:4" x14ac:dyDescent="0.35">
      <c r="A237" s="11" t="s">
        <v>328</v>
      </c>
      <c r="B237" s="8" t="s">
        <v>524</v>
      </c>
      <c r="C237" s="9" t="s">
        <v>524</v>
      </c>
      <c r="D237" s="10">
        <v>29</v>
      </c>
    </row>
    <row r="238" spans="1:4" x14ac:dyDescent="0.35">
      <c r="A238" s="11" t="s">
        <v>329</v>
      </c>
      <c r="B238" s="8" t="s">
        <v>525</v>
      </c>
      <c r="C238" s="9" t="s">
        <v>525</v>
      </c>
      <c r="D238" s="10">
        <v>137.54</v>
      </c>
    </row>
    <row r="239" spans="1:4" x14ac:dyDescent="0.35">
      <c r="A239" s="11" t="s">
        <v>643</v>
      </c>
      <c r="B239" s="8" t="s">
        <v>526</v>
      </c>
      <c r="C239" s="9" t="s">
        <v>526</v>
      </c>
      <c r="D239" s="10">
        <v>290.95</v>
      </c>
    </row>
    <row r="240" spans="1:4" x14ac:dyDescent="0.35">
      <c r="A240" s="11" t="s">
        <v>330</v>
      </c>
      <c r="B240" s="8" t="s">
        <v>527</v>
      </c>
      <c r="C240" s="9" t="s">
        <v>527</v>
      </c>
      <c r="D240" s="10">
        <v>2228.9899999999998</v>
      </c>
    </row>
    <row r="241" spans="1:4" x14ac:dyDescent="0.35">
      <c r="A241" s="11" t="s">
        <v>331</v>
      </c>
      <c r="B241" s="8" t="s">
        <v>528</v>
      </c>
      <c r="C241" s="9" t="s">
        <v>528</v>
      </c>
      <c r="D241" s="10">
        <v>7.2</v>
      </c>
    </row>
    <row r="242" spans="1:4" x14ac:dyDescent="0.35">
      <c r="A242" s="11" t="s">
        <v>332</v>
      </c>
      <c r="B242" s="8" t="s">
        <v>529</v>
      </c>
      <c r="C242" s="9" t="s">
        <v>529</v>
      </c>
      <c r="D242" s="10">
        <v>4</v>
      </c>
    </row>
    <row r="243" spans="1:4" x14ac:dyDescent="0.35">
      <c r="A243" s="11" t="s">
        <v>333</v>
      </c>
      <c r="B243" s="8" t="s">
        <v>530</v>
      </c>
      <c r="C243" s="9" t="s">
        <v>530</v>
      </c>
      <c r="D243" s="10">
        <v>96.18</v>
      </c>
    </row>
    <row r="244" spans="1:4" x14ac:dyDescent="0.35">
      <c r="A244" s="11" t="s">
        <v>334</v>
      </c>
      <c r="B244" s="8" t="s">
        <v>531</v>
      </c>
      <c r="C244" s="9" t="s">
        <v>531</v>
      </c>
      <c r="D244" s="10">
        <v>126.07</v>
      </c>
    </row>
    <row r="245" spans="1:4" x14ac:dyDescent="0.35">
      <c r="A245" s="11" t="s">
        <v>335</v>
      </c>
      <c r="B245" s="8" t="s">
        <v>532</v>
      </c>
      <c r="C245" s="9" t="s">
        <v>532</v>
      </c>
      <c r="D245" s="10">
        <v>672.98</v>
      </c>
    </row>
    <row r="246" spans="1:4" x14ac:dyDescent="0.35">
      <c r="A246" s="11" t="s">
        <v>336</v>
      </c>
      <c r="B246" s="8" t="s">
        <v>533</v>
      </c>
      <c r="C246" s="9" t="s">
        <v>533</v>
      </c>
      <c r="D246" s="10">
        <v>1008.76</v>
      </c>
    </row>
    <row r="247" spans="1:4" x14ac:dyDescent="0.35">
      <c r="A247" s="11" t="s">
        <v>337</v>
      </c>
      <c r="B247" s="8" t="s">
        <v>534</v>
      </c>
      <c r="C247" s="9" t="s">
        <v>534</v>
      </c>
      <c r="D247" s="10">
        <v>58.27</v>
      </c>
    </row>
    <row r="248" spans="1:4" x14ac:dyDescent="0.35">
      <c r="A248" s="11" t="s">
        <v>338</v>
      </c>
      <c r="B248" s="8" t="s">
        <v>535</v>
      </c>
      <c r="C248" s="9" t="s">
        <v>535</v>
      </c>
      <c r="D248" s="10">
        <v>387.58</v>
      </c>
    </row>
    <row r="249" spans="1:4" x14ac:dyDescent="0.35">
      <c r="A249" s="11" t="s">
        <v>644</v>
      </c>
      <c r="B249" s="8" t="s">
        <v>536</v>
      </c>
      <c r="C249" s="9" t="s">
        <v>536</v>
      </c>
      <c r="D249" s="10">
        <v>251.08</v>
      </c>
    </row>
    <row r="250" spans="1:4" x14ac:dyDescent="0.35">
      <c r="A250" s="11" t="s">
        <v>339</v>
      </c>
      <c r="B250" s="8" t="s">
        <v>537</v>
      </c>
      <c r="C250" s="9" t="s">
        <v>537</v>
      </c>
      <c r="D250" s="10">
        <v>40.86</v>
      </c>
    </row>
    <row r="251" spans="1:4" x14ac:dyDescent="0.35">
      <c r="A251" s="11" t="s">
        <v>645</v>
      </c>
      <c r="B251" s="8" t="s">
        <v>538</v>
      </c>
      <c r="C251" s="9" t="s">
        <v>538</v>
      </c>
      <c r="D251" s="10">
        <v>232.79</v>
      </c>
    </row>
    <row r="252" spans="1:4" x14ac:dyDescent="0.35">
      <c r="A252" s="11" t="s">
        <v>340</v>
      </c>
      <c r="B252" s="8" t="s">
        <v>539</v>
      </c>
      <c r="C252" s="9" t="s">
        <v>539</v>
      </c>
      <c r="D252" s="10">
        <v>163.95</v>
      </c>
    </row>
    <row r="253" spans="1:4" x14ac:dyDescent="0.35">
      <c r="A253" s="11" t="s">
        <v>341</v>
      </c>
      <c r="B253" s="8" t="s">
        <v>540</v>
      </c>
      <c r="C253" s="9" t="s">
        <v>540</v>
      </c>
      <c r="D253" s="10">
        <v>98.57</v>
      </c>
    </row>
    <row r="254" spans="1:4" x14ac:dyDescent="0.35">
      <c r="A254" s="11" t="s">
        <v>663</v>
      </c>
      <c r="B254" s="8" t="s">
        <v>618</v>
      </c>
      <c r="C254" s="9" t="s">
        <v>618</v>
      </c>
      <c r="D254" s="10">
        <v>62.99</v>
      </c>
    </row>
    <row r="255" spans="1:4" x14ac:dyDescent="0.35">
      <c r="A255" s="11" t="s">
        <v>674</v>
      </c>
      <c r="B255" s="8" t="s">
        <v>673</v>
      </c>
      <c r="C255" s="9" t="s">
        <v>673</v>
      </c>
      <c r="D255" s="10">
        <v>7</v>
      </c>
    </row>
    <row r="256" spans="1:4" x14ac:dyDescent="0.35">
      <c r="A256" s="11" t="s">
        <v>664</v>
      </c>
      <c r="B256" s="8" t="s">
        <v>619</v>
      </c>
      <c r="C256" s="9" t="s">
        <v>619</v>
      </c>
      <c r="D256" s="10">
        <v>14</v>
      </c>
    </row>
    <row r="257" spans="1:4" x14ac:dyDescent="0.35">
      <c r="A257" s="11" t="s">
        <v>342</v>
      </c>
      <c r="B257" s="8" t="s">
        <v>541</v>
      </c>
      <c r="C257" s="9" t="s">
        <v>541</v>
      </c>
      <c r="D257" s="10">
        <v>4.4800000000000004</v>
      </c>
    </row>
    <row r="258" spans="1:4" x14ac:dyDescent="0.35">
      <c r="A258" s="11" t="s">
        <v>343</v>
      </c>
      <c r="B258" s="8" t="s">
        <v>542</v>
      </c>
      <c r="C258" s="9" t="s">
        <v>542</v>
      </c>
      <c r="D258" s="10">
        <v>51.48</v>
      </c>
    </row>
    <row r="259" spans="1:4" x14ac:dyDescent="0.35">
      <c r="A259" s="11" t="s">
        <v>344</v>
      </c>
      <c r="B259" s="8" t="s">
        <v>543</v>
      </c>
      <c r="C259" s="9" t="s">
        <v>543</v>
      </c>
      <c r="D259" s="10">
        <v>39.799999999999997</v>
      </c>
    </row>
    <row r="260" spans="1:4" x14ac:dyDescent="0.35">
      <c r="A260" s="11" t="s">
        <v>345</v>
      </c>
      <c r="B260" s="8" t="s">
        <v>544</v>
      </c>
      <c r="C260" s="9" t="s">
        <v>544</v>
      </c>
      <c r="D260" s="10">
        <v>63.09</v>
      </c>
    </row>
    <row r="261" spans="1:4" x14ac:dyDescent="0.35">
      <c r="A261" s="11" t="s">
        <v>346</v>
      </c>
      <c r="B261" s="8" t="s">
        <v>545</v>
      </c>
      <c r="C261" s="9" t="s">
        <v>545</v>
      </c>
      <c r="D261" s="10">
        <v>119.76</v>
      </c>
    </row>
    <row r="262" spans="1:4" x14ac:dyDescent="0.35">
      <c r="A262" s="11" t="s">
        <v>347</v>
      </c>
      <c r="B262" s="8" t="s">
        <v>546</v>
      </c>
      <c r="C262" s="9" t="s">
        <v>546</v>
      </c>
      <c r="D262" s="10">
        <v>13.9</v>
      </c>
    </row>
    <row r="263" spans="1:4" x14ac:dyDescent="0.35">
      <c r="A263" s="11" t="s">
        <v>348</v>
      </c>
      <c r="B263" s="8" t="s">
        <v>547</v>
      </c>
      <c r="C263" s="9" t="s">
        <v>547</v>
      </c>
      <c r="D263" s="10">
        <v>5.6</v>
      </c>
    </row>
    <row r="264" spans="1:4" x14ac:dyDescent="0.35">
      <c r="A264" s="11" t="s">
        <v>646</v>
      </c>
      <c r="B264" s="8" t="s">
        <v>548</v>
      </c>
      <c r="C264" s="9" t="s">
        <v>548</v>
      </c>
      <c r="D264" s="10">
        <v>2.82</v>
      </c>
    </row>
    <row r="265" spans="1:4" x14ac:dyDescent="0.35">
      <c r="A265" s="11" t="s">
        <v>647</v>
      </c>
      <c r="B265" s="8" t="s">
        <v>549</v>
      </c>
      <c r="C265" s="9" t="s">
        <v>549</v>
      </c>
      <c r="D265" s="10">
        <v>14</v>
      </c>
    </row>
    <row r="266" spans="1:4" x14ac:dyDescent="0.35">
      <c r="A266" s="11" t="s">
        <v>0</v>
      </c>
      <c r="B266" s="8" t="s">
        <v>550</v>
      </c>
      <c r="C266" s="9" t="s">
        <v>550</v>
      </c>
      <c r="D266" s="10">
        <v>28.45</v>
      </c>
    </row>
    <row r="267" spans="1:4" x14ac:dyDescent="0.35">
      <c r="A267" s="11" t="s">
        <v>1</v>
      </c>
      <c r="B267" s="8" t="s">
        <v>551</v>
      </c>
      <c r="C267" s="9" t="s">
        <v>551</v>
      </c>
      <c r="D267" s="10">
        <v>21.08</v>
      </c>
    </row>
    <row r="268" spans="1:4" x14ac:dyDescent="0.35">
      <c r="A268" s="11" t="s">
        <v>2</v>
      </c>
      <c r="B268" s="8" t="s">
        <v>552</v>
      </c>
      <c r="C268" s="9" t="s">
        <v>552</v>
      </c>
      <c r="D268" s="10">
        <v>63.56</v>
      </c>
    </row>
    <row r="269" spans="1:4" x14ac:dyDescent="0.35">
      <c r="A269" s="11" t="s">
        <v>3</v>
      </c>
      <c r="B269" s="8" t="s">
        <v>553</v>
      </c>
      <c r="C269" s="9" t="s">
        <v>553</v>
      </c>
      <c r="D269" s="10">
        <v>331.6</v>
      </c>
    </row>
    <row r="270" spans="1:4" x14ac:dyDescent="0.35">
      <c r="A270" s="11" t="s">
        <v>4</v>
      </c>
      <c r="B270" s="8" t="s">
        <v>554</v>
      </c>
      <c r="C270" s="9" t="s">
        <v>554</v>
      </c>
      <c r="D270" s="10">
        <v>1052.51</v>
      </c>
    </row>
    <row r="271" spans="1:4" x14ac:dyDescent="0.35">
      <c r="A271" s="11" t="s">
        <v>5</v>
      </c>
      <c r="B271" s="8" t="s">
        <v>555</v>
      </c>
      <c r="C271" s="9" t="s">
        <v>555</v>
      </c>
      <c r="D271" s="10">
        <v>391.72</v>
      </c>
    </row>
    <row r="272" spans="1:4" x14ac:dyDescent="0.35">
      <c r="A272" s="11" t="s">
        <v>6</v>
      </c>
      <c r="B272" s="8" t="s">
        <v>556</v>
      </c>
      <c r="C272" s="9" t="s">
        <v>556</v>
      </c>
      <c r="D272" s="10">
        <v>622.87</v>
      </c>
    </row>
    <row r="273" spans="1:4" x14ac:dyDescent="0.35">
      <c r="A273" s="11" t="s">
        <v>7</v>
      </c>
      <c r="B273" s="8" t="s">
        <v>557</v>
      </c>
      <c r="C273" s="9" t="s">
        <v>557</v>
      </c>
      <c r="D273" s="10">
        <v>57.66</v>
      </c>
    </row>
    <row r="274" spans="1:4" x14ac:dyDescent="0.35">
      <c r="A274" s="11" t="s">
        <v>8</v>
      </c>
      <c r="B274" s="8" t="s">
        <v>558</v>
      </c>
      <c r="C274" s="9" t="s">
        <v>558</v>
      </c>
      <c r="D274" s="10">
        <v>37.799999999999997</v>
      </c>
    </row>
    <row r="275" spans="1:4" x14ac:dyDescent="0.35">
      <c r="A275" s="11" t="s">
        <v>9</v>
      </c>
      <c r="B275" s="8" t="s">
        <v>559</v>
      </c>
      <c r="C275" s="9" t="s">
        <v>559</v>
      </c>
      <c r="D275" s="10">
        <v>130.07</v>
      </c>
    </row>
    <row r="276" spans="1:4" x14ac:dyDescent="0.35">
      <c r="A276" s="11" t="s">
        <v>10</v>
      </c>
      <c r="B276" s="8" t="s">
        <v>560</v>
      </c>
      <c r="C276" s="9" t="s">
        <v>560</v>
      </c>
      <c r="D276" s="10">
        <v>76.290000000000006</v>
      </c>
    </row>
    <row r="277" spans="1:4" x14ac:dyDescent="0.35">
      <c r="A277" s="11" t="s">
        <v>654</v>
      </c>
      <c r="B277" s="8" t="s">
        <v>653</v>
      </c>
      <c r="C277" s="9" t="s">
        <v>653</v>
      </c>
      <c r="D277" s="10">
        <v>8</v>
      </c>
    </row>
    <row r="278" spans="1:4" x14ac:dyDescent="0.35">
      <c r="A278" s="11" t="s">
        <v>11</v>
      </c>
      <c r="B278" s="8" t="s">
        <v>561</v>
      </c>
      <c r="C278" s="9" t="s">
        <v>561</v>
      </c>
      <c r="D278" s="10">
        <v>24.77</v>
      </c>
    </row>
    <row r="279" spans="1:4" x14ac:dyDescent="0.35">
      <c r="A279" s="11" t="s">
        <v>12</v>
      </c>
      <c r="B279" s="8" t="s">
        <v>562</v>
      </c>
      <c r="C279" s="9" t="s">
        <v>562</v>
      </c>
      <c r="D279" s="10">
        <v>2.15</v>
      </c>
    </row>
    <row r="280" spans="1:4" x14ac:dyDescent="0.35">
      <c r="A280" s="11" t="s">
        <v>13</v>
      </c>
      <c r="B280" s="8" t="s">
        <v>563</v>
      </c>
      <c r="C280" s="9" t="s">
        <v>563</v>
      </c>
      <c r="D280" s="10">
        <v>367.07</v>
      </c>
    </row>
    <row r="281" spans="1:4" x14ac:dyDescent="0.35">
      <c r="A281" s="11" t="s">
        <v>14</v>
      </c>
      <c r="B281" s="8" t="s">
        <v>564</v>
      </c>
      <c r="C281" s="9" t="s">
        <v>564</v>
      </c>
      <c r="D281" s="10">
        <v>106.19</v>
      </c>
    </row>
    <row r="282" spans="1:4" x14ac:dyDescent="0.35">
      <c r="A282" s="11" t="s">
        <v>15</v>
      </c>
      <c r="B282" s="8" t="s">
        <v>565</v>
      </c>
      <c r="C282" s="9" t="s">
        <v>565</v>
      </c>
      <c r="D282" s="10">
        <v>18.399999999999999</v>
      </c>
    </row>
    <row r="283" spans="1:4" x14ac:dyDescent="0.35">
      <c r="A283" s="11" t="s">
        <v>648</v>
      </c>
      <c r="B283" s="8" t="s">
        <v>566</v>
      </c>
      <c r="C283" s="9" t="s">
        <v>566</v>
      </c>
      <c r="D283" s="10">
        <v>52.72</v>
      </c>
    </row>
    <row r="284" spans="1:4" x14ac:dyDescent="0.35">
      <c r="A284" s="11" t="s">
        <v>16</v>
      </c>
      <c r="B284" s="8" t="s">
        <v>567</v>
      </c>
      <c r="C284" s="9" t="s">
        <v>567</v>
      </c>
      <c r="D284" s="10">
        <v>19</v>
      </c>
    </row>
    <row r="285" spans="1:4" x14ac:dyDescent="0.35">
      <c r="A285" s="11" t="s">
        <v>17</v>
      </c>
      <c r="B285" s="8" t="s">
        <v>568</v>
      </c>
      <c r="C285" s="9" t="s">
        <v>568</v>
      </c>
      <c r="D285" s="10">
        <v>19.88</v>
      </c>
    </row>
    <row r="286" spans="1:4" x14ac:dyDescent="0.35">
      <c r="A286" s="11" t="s">
        <v>18</v>
      </c>
      <c r="B286" s="8" t="s">
        <v>569</v>
      </c>
      <c r="C286" s="9" t="s">
        <v>569</v>
      </c>
      <c r="D286" s="10">
        <v>765.77</v>
      </c>
    </row>
    <row r="287" spans="1:4" x14ac:dyDescent="0.35">
      <c r="A287" s="11" t="s">
        <v>19</v>
      </c>
      <c r="B287" s="8" t="s">
        <v>570</v>
      </c>
      <c r="C287" s="9" t="s">
        <v>570</v>
      </c>
      <c r="D287" s="10">
        <v>289.44</v>
      </c>
    </row>
    <row r="288" spans="1:4" x14ac:dyDescent="0.35">
      <c r="A288" s="11" t="s">
        <v>20</v>
      </c>
      <c r="B288" s="8" t="s">
        <v>571</v>
      </c>
      <c r="C288" s="9" t="s">
        <v>571</v>
      </c>
      <c r="D288" s="10">
        <v>122.46</v>
      </c>
    </row>
    <row r="289" spans="1:4" x14ac:dyDescent="0.35">
      <c r="A289" s="11" t="s">
        <v>21</v>
      </c>
      <c r="B289" s="8" t="s">
        <v>572</v>
      </c>
      <c r="C289" s="9" t="s">
        <v>572</v>
      </c>
      <c r="D289" s="10">
        <v>222.56</v>
      </c>
    </row>
    <row r="290" spans="1:4" x14ac:dyDescent="0.35">
      <c r="A290" s="11" t="s">
        <v>22</v>
      </c>
      <c r="B290" s="8" t="s">
        <v>573</v>
      </c>
      <c r="C290" s="9" t="s">
        <v>573</v>
      </c>
      <c r="D290" s="10">
        <v>120.82</v>
      </c>
    </row>
    <row r="291" spans="1:4" x14ac:dyDescent="0.35">
      <c r="A291" s="11" t="s">
        <v>23</v>
      </c>
      <c r="B291" s="8" t="s">
        <v>574</v>
      </c>
      <c r="C291" s="9" t="s">
        <v>574</v>
      </c>
      <c r="D291" s="10">
        <v>140.44</v>
      </c>
    </row>
    <row r="292" spans="1:4" x14ac:dyDescent="0.35">
      <c r="A292" s="11" t="s">
        <v>24</v>
      </c>
      <c r="B292" s="8" t="s">
        <v>575</v>
      </c>
      <c r="C292" s="9" t="s">
        <v>575</v>
      </c>
      <c r="D292" s="10">
        <v>107.68</v>
      </c>
    </row>
    <row r="293" spans="1:4" x14ac:dyDescent="0.35">
      <c r="A293" s="11" t="s">
        <v>682</v>
      </c>
      <c r="B293" s="8" t="s">
        <v>687</v>
      </c>
      <c r="C293" s="9" t="s">
        <v>687</v>
      </c>
      <c r="D293" s="10">
        <v>7</v>
      </c>
    </row>
    <row r="294" spans="1:4" x14ac:dyDescent="0.35">
      <c r="A294" s="11" t="s">
        <v>613</v>
      </c>
      <c r="B294" s="8" t="s">
        <v>620</v>
      </c>
      <c r="C294" s="9"/>
      <c r="D294" s="10"/>
    </row>
    <row r="295" spans="1:4" x14ac:dyDescent="0.35">
      <c r="A295" s="11" t="s">
        <v>649</v>
      </c>
      <c r="B295" s="8" t="s">
        <v>576</v>
      </c>
      <c r="C295" s="9" t="s">
        <v>576</v>
      </c>
      <c r="D295" s="10">
        <v>11.44</v>
      </c>
    </row>
    <row r="296" spans="1:4" x14ac:dyDescent="0.35">
      <c r="A296" s="11" t="s">
        <v>51</v>
      </c>
      <c r="B296" s="8" t="s">
        <v>577</v>
      </c>
      <c r="C296" s="9" t="s">
        <v>577</v>
      </c>
      <c r="D296" s="10">
        <v>3.37</v>
      </c>
    </row>
    <row r="297" spans="1:4" x14ac:dyDescent="0.35">
      <c r="A297" s="11" t="s">
        <v>25</v>
      </c>
      <c r="B297" s="8" t="s">
        <v>578</v>
      </c>
      <c r="C297" s="9" t="s">
        <v>578</v>
      </c>
      <c r="D297" s="10">
        <v>19.86</v>
      </c>
    </row>
    <row r="298" spans="1:4" x14ac:dyDescent="0.35">
      <c r="A298" s="11" t="s">
        <v>26</v>
      </c>
      <c r="B298" s="8" t="s">
        <v>579</v>
      </c>
      <c r="C298" s="9" t="s">
        <v>579</v>
      </c>
      <c r="D298" s="10">
        <v>184.1</v>
      </c>
    </row>
    <row r="299" spans="1:4" x14ac:dyDescent="0.35">
      <c r="A299" s="11" t="s">
        <v>27</v>
      </c>
      <c r="B299" s="8" t="s">
        <v>580</v>
      </c>
      <c r="C299" s="9" t="s">
        <v>580</v>
      </c>
      <c r="D299" s="10">
        <v>38.11</v>
      </c>
    </row>
    <row r="300" spans="1:4" x14ac:dyDescent="0.35">
      <c r="A300" s="11" t="s">
        <v>28</v>
      </c>
      <c r="B300" s="8" t="s">
        <v>581</v>
      </c>
      <c r="C300" s="9" t="s">
        <v>581</v>
      </c>
      <c r="D300" s="10">
        <v>16.63</v>
      </c>
    </row>
    <row r="301" spans="1:4" x14ac:dyDescent="0.35">
      <c r="A301" s="11" t="s">
        <v>29</v>
      </c>
      <c r="B301" s="8" t="s">
        <v>582</v>
      </c>
      <c r="C301" s="9" t="s">
        <v>582</v>
      </c>
      <c r="D301" s="10">
        <v>13.12</v>
      </c>
    </row>
    <row r="302" spans="1:4" x14ac:dyDescent="0.35">
      <c r="A302" s="11" t="s">
        <v>30</v>
      </c>
      <c r="B302" s="8" t="s">
        <v>583</v>
      </c>
      <c r="C302" s="9" t="s">
        <v>583</v>
      </c>
      <c r="D302" s="10">
        <v>3.56</v>
      </c>
    </row>
    <row r="303" spans="1:4" x14ac:dyDescent="0.35">
      <c r="A303" s="11" t="s">
        <v>31</v>
      </c>
      <c r="B303" s="8" t="s">
        <v>584</v>
      </c>
      <c r="C303" s="9" t="s">
        <v>584</v>
      </c>
      <c r="D303" s="10">
        <v>18.02</v>
      </c>
    </row>
    <row r="304" spans="1:4" x14ac:dyDescent="0.35">
      <c r="A304" s="11" t="s">
        <v>32</v>
      </c>
      <c r="B304" s="8" t="s">
        <v>585</v>
      </c>
      <c r="C304" s="9" t="s">
        <v>585</v>
      </c>
      <c r="D304" s="10">
        <v>8.3000000000000007</v>
      </c>
    </row>
    <row r="305" spans="1:4" x14ac:dyDescent="0.35">
      <c r="A305" s="11" t="s">
        <v>33</v>
      </c>
      <c r="B305" s="8" t="s">
        <v>586</v>
      </c>
      <c r="C305" s="9" t="s">
        <v>586</v>
      </c>
      <c r="D305" s="10">
        <v>12.93</v>
      </c>
    </row>
    <row r="306" spans="1:4" x14ac:dyDescent="0.35">
      <c r="A306" s="11" t="s">
        <v>650</v>
      </c>
      <c r="B306" s="8" t="s">
        <v>587</v>
      </c>
      <c r="C306" s="9" t="s">
        <v>587</v>
      </c>
      <c r="D306" s="10">
        <v>15</v>
      </c>
    </row>
    <row r="307" spans="1:4" x14ac:dyDescent="0.35">
      <c r="A307" s="11" t="s">
        <v>34</v>
      </c>
      <c r="B307" s="8" t="s">
        <v>588</v>
      </c>
      <c r="C307" s="12" t="s">
        <v>588</v>
      </c>
      <c r="D307" s="10">
        <v>13.32</v>
      </c>
    </row>
    <row r="308" spans="1:4" x14ac:dyDescent="0.35">
      <c r="A308" s="11" t="s">
        <v>35</v>
      </c>
      <c r="B308" s="8" t="s">
        <v>589</v>
      </c>
      <c r="C308" s="12" t="s">
        <v>589</v>
      </c>
      <c r="D308" s="10">
        <v>38.83</v>
      </c>
    </row>
    <row r="309" spans="1:4" x14ac:dyDescent="0.35">
      <c r="A309" s="11" t="s">
        <v>36</v>
      </c>
      <c r="B309" s="8" t="s">
        <v>590</v>
      </c>
      <c r="C309" s="12" t="s">
        <v>590</v>
      </c>
      <c r="D309" s="10">
        <v>82.5</v>
      </c>
    </row>
    <row r="310" spans="1:4" x14ac:dyDescent="0.35">
      <c r="A310" s="11" t="s">
        <v>37</v>
      </c>
      <c r="B310" s="8" t="s">
        <v>591</v>
      </c>
      <c r="C310" s="12" t="s">
        <v>591</v>
      </c>
      <c r="D310" s="10">
        <v>1000.6</v>
      </c>
    </row>
    <row r="311" spans="1:4" x14ac:dyDescent="0.35">
      <c r="A311" s="11" t="s">
        <v>57</v>
      </c>
      <c r="B311" s="8" t="s">
        <v>592</v>
      </c>
      <c r="C311" s="12" t="s">
        <v>592</v>
      </c>
      <c r="D311" s="10">
        <v>205.77</v>
      </c>
    </row>
    <row r="312" spans="1:4" x14ac:dyDescent="0.35">
      <c r="A312" s="11" t="s">
        <v>38</v>
      </c>
      <c r="B312" s="8" t="s">
        <v>593</v>
      </c>
      <c r="C312" s="12" t="s">
        <v>593</v>
      </c>
      <c r="D312" s="10">
        <v>247.38</v>
      </c>
    </row>
    <row r="313" spans="1:4" x14ac:dyDescent="0.35">
      <c r="A313" s="11" t="s">
        <v>39</v>
      </c>
      <c r="B313" s="8" t="s">
        <v>594</v>
      </c>
      <c r="C313" s="12" t="s">
        <v>594</v>
      </c>
      <c r="D313" s="10">
        <v>38</v>
      </c>
    </row>
    <row r="314" spans="1:4" x14ac:dyDescent="0.35">
      <c r="A314" s="11" t="s">
        <v>40</v>
      </c>
      <c r="B314" s="8" t="s">
        <v>595</v>
      </c>
      <c r="C314" s="12" t="s">
        <v>595</v>
      </c>
      <c r="D314" s="10">
        <v>225.27</v>
      </c>
    </row>
    <row r="315" spans="1:4" x14ac:dyDescent="0.35">
      <c r="A315" s="11" t="s">
        <v>41</v>
      </c>
      <c r="B315" s="8" t="s">
        <v>596</v>
      </c>
      <c r="C315" s="12" t="s">
        <v>596</v>
      </c>
      <c r="D315" s="10">
        <v>382.42</v>
      </c>
    </row>
    <row r="316" spans="1:4" x14ac:dyDescent="0.35">
      <c r="A316" s="11" t="s">
        <v>42</v>
      </c>
      <c r="B316" s="8" t="s">
        <v>597</v>
      </c>
      <c r="C316" s="12" t="s">
        <v>597</v>
      </c>
      <c r="D316" s="10">
        <v>214.4</v>
      </c>
    </row>
    <row r="317" spans="1:4" x14ac:dyDescent="0.35">
      <c r="A317" s="11" t="s">
        <v>43</v>
      </c>
      <c r="B317" s="8" t="s">
        <v>598</v>
      </c>
      <c r="C317" s="12" t="s">
        <v>598</v>
      </c>
      <c r="D317" s="10">
        <v>60.6</v>
      </c>
    </row>
    <row r="318" spans="1:4" x14ac:dyDescent="0.35">
      <c r="A318" s="11" t="s">
        <v>44</v>
      </c>
      <c r="B318" s="8" t="s">
        <v>599</v>
      </c>
      <c r="C318" s="12" t="s">
        <v>599</v>
      </c>
      <c r="D318" s="10">
        <v>91.47</v>
      </c>
    </row>
    <row r="319" spans="1:4" x14ac:dyDescent="0.35">
      <c r="A319" s="11" t="s">
        <v>45</v>
      </c>
      <c r="B319" s="8" t="s">
        <v>600</v>
      </c>
      <c r="C319" s="12" t="s">
        <v>600</v>
      </c>
      <c r="D319" s="10">
        <v>81.63</v>
      </c>
    </row>
    <row r="320" spans="1:4" x14ac:dyDescent="0.35">
      <c r="A320" s="11" t="s">
        <v>46</v>
      </c>
      <c r="B320" s="8" t="s">
        <v>601</v>
      </c>
      <c r="C320" s="12" t="s">
        <v>601</v>
      </c>
      <c r="D320" s="10">
        <v>206.42</v>
      </c>
    </row>
    <row r="321" spans="1:4" x14ac:dyDescent="0.35">
      <c r="A321" s="11" t="s">
        <v>58</v>
      </c>
      <c r="B321" s="8" t="s">
        <v>602</v>
      </c>
      <c r="C321" s="12" t="s">
        <v>602</v>
      </c>
      <c r="D321" s="10">
        <v>311.32</v>
      </c>
    </row>
    <row r="322" spans="1:4" x14ac:dyDescent="0.35">
      <c r="A322" s="11" t="s">
        <v>47</v>
      </c>
      <c r="B322" s="8" t="s">
        <v>603</v>
      </c>
      <c r="C322" s="12" t="s">
        <v>603</v>
      </c>
      <c r="D322" s="10">
        <v>61.06</v>
      </c>
    </row>
    <row r="323" spans="1:4" x14ac:dyDescent="0.35">
      <c r="A323" s="11" t="s">
        <v>666</v>
      </c>
      <c r="B323" s="8" t="s">
        <v>665</v>
      </c>
    </row>
  </sheetData>
  <autoFilter ref="A4:D4" xr:uid="{00000000-0001-0000-0300-000000000000}"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3"/>
  <sheetViews>
    <sheetView showZeros="0" workbookViewId="0">
      <pane ySplit="4" topLeftCell="A316" activePane="bottomLeft" state="frozen"/>
      <selection pane="bottomLeft" activeCell="G327" sqref="G327"/>
    </sheetView>
  </sheetViews>
  <sheetFormatPr defaultColWidth="9.109375" defaultRowHeight="15" x14ac:dyDescent="0.35"/>
  <cols>
    <col min="1" max="1" width="22.88671875" style="8" bestFit="1" customWidth="1"/>
    <col min="2" max="2" width="10.44140625" style="14" bestFit="1" customWidth="1"/>
    <col min="3" max="3" width="8.6640625" style="1" customWidth="1"/>
    <col min="4" max="4" width="8.44140625" style="1" bestFit="1" customWidth="1"/>
    <col min="5" max="16384" width="9.109375" style="1"/>
  </cols>
  <sheetData>
    <row r="1" spans="1:4" x14ac:dyDescent="0.35">
      <c r="A1" s="3"/>
      <c r="B1" s="4" t="s">
        <v>732</v>
      </c>
      <c r="D1" s="2"/>
    </row>
    <row r="2" spans="1:4" x14ac:dyDescent="0.35">
      <c r="A2" s="1"/>
      <c r="B2" s="3" t="s">
        <v>61</v>
      </c>
      <c r="D2" s="2"/>
    </row>
    <row r="3" spans="1:4" ht="15.6" thickBot="1" x14ac:dyDescent="0.4">
      <c r="A3" s="1"/>
      <c r="B3" s="3" t="s">
        <v>62</v>
      </c>
      <c r="D3" s="2" t="s">
        <v>76</v>
      </c>
    </row>
    <row r="4" spans="1:4" ht="15.6" thickBot="1" x14ac:dyDescent="0.4">
      <c r="A4" s="5" t="s">
        <v>77</v>
      </c>
      <c r="B4" s="3" t="s">
        <v>63</v>
      </c>
      <c r="D4" s="6">
        <f>SUM(D5:D322)</f>
        <v>4434.7199999999993</v>
      </c>
    </row>
    <row r="5" spans="1:4" x14ac:dyDescent="0.35">
      <c r="A5" s="7" t="s">
        <v>83</v>
      </c>
      <c r="B5" s="8" t="s">
        <v>82</v>
      </c>
      <c r="C5" s="15" t="s">
        <v>82</v>
      </c>
      <c r="D5" s="10">
        <v>1.27</v>
      </c>
    </row>
    <row r="6" spans="1:4" x14ac:dyDescent="0.35">
      <c r="A6" s="7" t="s">
        <v>85</v>
      </c>
      <c r="B6" s="8" t="s">
        <v>84</v>
      </c>
      <c r="C6" s="15" t="s">
        <v>84</v>
      </c>
      <c r="D6" s="10">
        <v>0.19</v>
      </c>
    </row>
    <row r="7" spans="1:4" x14ac:dyDescent="0.35">
      <c r="A7" s="7" t="s">
        <v>87</v>
      </c>
      <c r="B7" s="8" t="s">
        <v>86</v>
      </c>
      <c r="C7" s="15" t="s">
        <v>86</v>
      </c>
      <c r="D7" s="10">
        <v>16.45</v>
      </c>
    </row>
    <row r="8" spans="1:4" x14ac:dyDescent="0.35">
      <c r="A8" s="7" t="s">
        <v>89</v>
      </c>
      <c r="B8" s="8" t="s">
        <v>88</v>
      </c>
      <c r="C8" s="15" t="s">
        <v>88</v>
      </c>
      <c r="D8" s="10">
        <v>1.66</v>
      </c>
    </row>
    <row r="9" spans="1:4" x14ac:dyDescent="0.35">
      <c r="A9" s="7" t="s">
        <v>91</v>
      </c>
      <c r="B9" s="8" t="s">
        <v>90</v>
      </c>
      <c r="C9" s="15" t="s">
        <v>90</v>
      </c>
      <c r="D9" s="10">
        <v>2.65</v>
      </c>
    </row>
    <row r="10" spans="1:4" x14ac:dyDescent="0.35">
      <c r="A10" s="7" t="s">
        <v>93</v>
      </c>
      <c r="B10" s="8" t="s">
        <v>92</v>
      </c>
      <c r="C10" s="15" t="s">
        <v>92</v>
      </c>
      <c r="D10" s="10">
        <v>8.75</v>
      </c>
    </row>
    <row r="11" spans="1:4" x14ac:dyDescent="0.35">
      <c r="A11" s="7" t="s">
        <v>95</v>
      </c>
      <c r="B11" s="8" t="s">
        <v>94</v>
      </c>
      <c r="C11" s="15" t="s">
        <v>94</v>
      </c>
      <c r="D11" s="10">
        <v>3.59</v>
      </c>
    </row>
    <row r="12" spans="1:4" x14ac:dyDescent="0.35">
      <c r="A12" s="7" t="s">
        <v>97</v>
      </c>
      <c r="B12" s="8" t="s">
        <v>96</v>
      </c>
      <c r="C12" s="15" t="s">
        <v>96</v>
      </c>
      <c r="D12" s="10">
        <v>78.150000000000006</v>
      </c>
    </row>
    <row r="13" spans="1:4" x14ac:dyDescent="0.35">
      <c r="A13" s="7" t="s">
        <v>99</v>
      </c>
      <c r="B13" s="8" t="s">
        <v>98</v>
      </c>
      <c r="C13" s="15" t="s">
        <v>98</v>
      </c>
      <c r="D13" s="10">
        <v>0.4</v>
      </c>
    </row>
    <row r="14" spans="1:4" x14ac:dyDescent="0.35">
      <c r="A14" s="7" t="s">
        <v>630</v>
      </c>
      <c r="B14" s="8" t="s">
        <v>100</v>
      </c>
      <c r="C14" s="15" t="s">
        <v>100</v>
      </c>
      <c r="D14" s="10">
        <v>5.0599999999999996</v>
      </c>
    </row>
    <row r="15" spans="1:4" x14ac:dyDescent="0.35">
      <c r="A15" s="7" t="s">
        <v>102</v>
      </c>
      <c r="B15" s="8" t="s">
        <v>101</v>
      </c>
      <c r="C15" s="15" t="s">
        <v>101</v>
      </c>
      <c r="D15" s="10">
        <v>4.38</v>
      </c>
    </row>
    <row r="16" spans="1:4" x14ac:dyDescent="0.35">
      <c r="A16" s="7" t="s">
        <v>104</v>
      </c>
      <c r="B16" s="8" t="s">
        <v>103</v>
      </c>
      <c r="C16" s="15" t="s">
        <v>103</v>
      </c>
      <c r="D16" s="10">
        <v>10</v>
      </c>
    </row>
    <row r="17" spans="1:4" x14ac:dyDescent="0.35">
      <c r="A17" s="7" t="s">
        <v>106</v>
      </c>
      <c r="B17" s="8" t="s">
        <v>105</v>
      </c>
      <c r="C17" s="15" t="s">
        <v>105</v>
      </c>
      <c r="D17" s="10">
        <v>59.37</v>
      </c>
    </row>
    <row r="18" spans="1:4" x14ac:dyDescent="0.35">
      <c r="A18" s="7" t="s">
        <v>108</v>
      </c>
      <c r="B18" s="8" t="s">
        <v>107</v>
      </c>
      <c r="C18" s="15" t="s">
        <v>107</v>
      </c>
      <c r="D18" s="10">
        <v>3.31</v>
      </c>
    </row>
    <row r="19" spans="1:4" x14ac:dyDescent="0.35">
      <c r="A19" s="7" t="s">
        <v>110</v>
      </c>
      <c r="B19" s="8" t="s">
        <v>109</v>
      </c>
      <c r="C19" s="15"/>
      <c r="D19" s="10"/>
    </row>
    <row r="20" spans="1:4" x14ac:dyDescent="0.35">
      <c r="A20" s="7" t="s">
        <v>112</v>
      </c>
      <c r="B20" s="8" t="s">
        <v>111</v>
      </c>
      <c r="C20" s="15" t="s">
        <v>111</v>
      </c>
      <c r="D20" s="10">
        <v>3</v>
      </c>
    </row>
    <row r="21" spans="1:4" x14ac:dyDescent="0.35">
      <c r="A21" s="7" t="s">
        <v>114</v>
      </c>
      <c r="B21" s="8" t="s">
        <v>113</v>
      </c>
      <c r="C21" s="15" t="s">
        <v>113</v>
      </c>
      <c r="D21" s="10">
        <v>6</v>
      </c>
    </row>
    <row r="22" spans="1:4" x14ac:dyDescent="0.35">
      <c r="A22" s="7" t="s">
        <v>116</v>
      </c>
      <c r="B22" s="8" t="s">
        <v>115</v>
      </c>
      <c r="C22" s="15" t="s">
        <v>115</v>
      </c>
      <c r="D22" s="10">
        <v>6</v>
      </c>
    </row>
    <row r="23" spans="1:4" x14ac:dyDescent="0.35">
      <c r="A23" s="7" t="s">
        <v>118</v>
      </c>
      <c r="B23" s="8" t="s">
        <v>117</v>
      </c>
      <c r="C23" s="15" t="s">
        <v>117</v>
      </c>
      <c r="D23" s="10">
        <v>8</v>
      </c>
    </row>
    <row r="24" spans="1:4" x14ac:dyDescent="0.35">
      <c r="A24" s="7" t="s">
        <v>120</v>
      </c>
      <c r="B24" s="8" t="s">
        <v>119</v>
      </c>
      <c r="C24" s="15" t="s">
        <v>119</v>
      </c>
      <c r="D24" s="10">
        <v>27.08</v>
      </c>
    </row>
    <row r="25" spans="1:4" x14ac:dyDescent="0.35">
      <c r="A25" s="7" t="s">
        <v>679</v>
      </c>
      <c r="B25" s="8" t="s">
        <v>683</v>
      </c>
      <c r="C25" s="15" t="s">
        <v>683</v>
      </c>
      <c r="D25" s="10">
        <v>3</v>
      </c>
    </row>
    <row r="26" spans="1:4" x14ac:dyDescent="0.35">
      <c r="A26" s="7" t="s">
        <v>122</v>
      </c>
      <c r="B26" s="8" t="s">
        <v>121</v>
      </c>
      <c r="C26" s="15" t="s">
        <v>121</v>
      </c>
      <c r="D26" s="10">
        <v>14.33</v>
      </c>
    </row>
    <row r="27" spans="1:4" x14ac:dyDescent="0.35">
      <c r="A27" s="7" t="s">
        <v>124</v>
      </c>
      <c r="B27" s="8" t="s">
        <v>123</v>
      </c>
      <c r="C27" s="15" t="s">
        <v>123</v>
      </c>
      <c r="D27" s="1">
        <v>3.46</v>
      </c>
    </row>
    <row r="28" spans="1:4" x14ac:dyDescent="0.35">
      <c r="A28" s="7" t="s">
        <v>126</v>
      </c>
      <c r="B28" s="8" t="s">
        <v>125</v>
      </c>
      <c r="C28" s="15" t="s">
        <v>125</v>
      </c>
      <c r="D28" s="10">
        <v>10.14</v>
      </c>
    </row>
    <row r="29" spans="1:4" x14ac:dyDescent="0.35">
      <c r="A29" s="11" t="s">
        <v>128</v>
      </c>
      <c r="B29" s="8" t="s">
        <v>127</v>
      </c>
      <c r="C29" s="15" t="s">
        <v>127</v>
      </c>
      <c r="D29" s="10">
        <v>4.91</v>
      </c>
    </row>
    <row r="30" spans="1:4" x14ac:dyDescent="0.35">
      <c r="A30" s="11" t="s">
        <v>130</v>
      </c>
      <c r="B30" s="8" t="s">
        <v>129</v>
      </c>
      <c r="C30" s="15" t="s">
        <v>129</v>
      </c>
      <c r="D30" s="10">
        <v>4.17</v>
      </c>
    </row>
    <row r="31" spans="1:4" x14ac:dyDescent="0.35">
      <c r="A31" s="11" t="s">
        <v>631</v>
      </c>
      <c r="B31" s="8" t="s">
        <v>626</v>
      </c>
      <c r="C31" s="15" t="s">
        <v>626</v>
      </c>
      <c r="D31" s="10">
        <v>4</v>
      </c>
    </row>
    <row r="32" spans="1:4" x14ac:dyDescent="0.35">
      <c r="A32" s="11" t="s">
        <v>132</v>
      </c>
      <c r="B32" s="8" t="s">
        <v>131</v>
      </c>
      <c r="C32" s="15" t="s">
        <v>131</v>
      </c>
      <c r="D32" s="10">
        <v>80.28</v>
      </c>
    </row>
    <row r="33" spans="1:4" x14ac:dyDescent="0.35">
      <c r="A33" s="11" t="s">
        <v>134</v>
      </c>
      <c r="B33" s="8" t="s">
        <v>133</v>
      </c>
      <c r="C33" s="9" t="s">
        <v>133</v>
      </c>
      <c r="D33" s="10">
        <v>8.83</v>
      </c>
    </row>
    <row r="34" spans="1:4" x14ac:dyDescent="0.35">
      <c r="A34" s="11" t="s">
        <v>606</v>
      </c>
      <c r="B34" s="8" t="s">
        <v>135</v>
      </c>
      <c r="C34" s="15" t="s">
        <v>135</v>
      </c>
      <c r="D34" s="10">
        <v>7.95</v>
      </c>
    </row>
    <row r="35" spans="1:4" x14ac:dyDescent="0.35">
      <c r="A35" s="11" t="s">
        <v>137</v>
      </c>
      <c r="B35" s="8" t="s">
        <v>136</v>
      </c>
      <c r="C35" s="15" t="s">
        <v>136</v>
      </c>
      <c r="D35" s="10">
        <v>1.19</v>
      </c>
    </row>
    <row r="36" spans="1:4" x14ac:dyDescent="0.35">
      <c r="A36" s="11" t="s">
        <v>139</v>
      </c>
      <c r="B36" s="8" t="s">
        <v>138</v>
      </c>
      <c r="C36" s="15" t="s">
        <v>138</v>
      </c>
      <c r="D36" s="10">
        <v>10.95</v>
      </c>
    </row>
    <row r="37" spans="1:4" x14ac:dyDescent="0.35">
      <c r="A37" s="11" t="s">
        <v>141</v>
      </c>
      <c r="B37" s="8" t="s">
        <v>140</v>
      </c>
      <c r="C37" s="15" t="s">
        <v>140</v>
      </c>
      <c r="D37" s="10">
        <v>98.84</v>
      </c>
    </row>
    <row r="38" spans="1:4" x14ac:dyDescent="0.35">
      <c r="A38" s="11" t="s">
        <v>143</v>
      </c>
      <c r="B38" s="8" t="s">
        <v>142</v>
      </c>
      <c r="C38" s="15" t="s">
        <v>142</v>
      </c>
      <c r="D38" s="10">
        <v>20.38</v>
      </c>
    </row>
    <row r="39" spans="1:4" x14ac:dyDescent="0.35">
      <c r="A39" s="11" t="s">
        <v>145</v>
      </c>
      <c r="B39" s="8" t="s">
        <v>144</v>
      </c>
      <c r="C39" s="15" t="s">
        <v>144</v>
      </c>
      <c r="D39" s="10">
        <v>50.34</v>
      </c>
    </row>
    <row r="40" spans="1:4" x14ac:dyDescent="0.35">
      <c r="A40" s="11" t="s">
        <v>147</v>
      </c>
      <c r="B40" s="8" t="s">
        <v>146</v>
      </c>
      <c r="C40" s="15" t="s">
        <v>146</v>
      </c>
      <c r="D40" s="10">
        <v>17</v>
      </c>
    </row>
    <row r="41" spans="1:4" x14ac:dyDescent="0.35">
      <c r="A41" s="11" t="s">
        <v>699</v>
      </c>
      <c r="B41" s="8" t="s">
        <v>694</v>
      </c>
      <c r="C41" s="15" t="s">
        <v>694</v>
      </c>
      <c r="D41" s="10">
        <v>0.5</v>
      </c>
    </row>
    <row r="42" spans="1:4" x14ac:dyDescent="0.35">
      <c r="A42" s="11" t="s">
        <v>149</v>
      </c>
      <c r="B42" s="8" t="s">
        <v>148</v>
      </c>
      <c r="C42" s="15" t="s">
        <v>148</v>
      </c>
      <c r="D42" s="10">
        <v>1.97</v>
      </c>
    </row>
    <row r="43" spans="1:4" x14ac:dyDescent="0.35">
      <c r="A43" s="11" t="s">
        <v>151</v>
      </c>
      <c r="B43" s="8" t="s">
        <v>150</v>
      </c>
      <c r="C43" s="15" t="s">
        <v>150</v>
      </c>
      <c r="D43" s="10">
        <v>0.51</v>
      </c>
    </row>
    <row r="44" spans="1:4" x14ac:dyDescent="0.35">
      <c r="A44" s="11" t="s">
        <v>153</v>
      </c>
      <c r="B44" s="8" t="s">
        <v>152</v>
      </c>
      <c r="C44" s="15" t="s">
        <v>152</v>
      </c>
      <c r="D44" s="10">
        <v>24.7</v>
      </c>
    </row>
    <row r="45" spans="1:4" x14ac:dyDescent="0.35">
      <c r="A45" s="11" t="s">
        <v>155</v>
      </c>
      <c r="B45" s="8" t="s">
        <v>154</v>
      </c>
      <c r="C45" s="15" t="s">
        <v>154</v>
      </c>
      <c r="D45" s="10">
        <v>4</v>
      </c>
    </row>
    <row r="46" spans="1:4" x14ac:dyDescent="0.35">
      <c r="A46" s="11" t="s">
        <v>157</v>
      </c>
      <c r="B46" s="8" t="s">
        <v>156</v>
      </c>
      <c r="C46" s="15"/>
      <c r="D46" s="10"/>
    </row>
    <row r="47" spans="1:4" x14ac:dyDescent="0.35">
      <c r="A47" s="11" t="s">
        <v>159</v>
      </c>
      <c r="B47" s="8" t="s">
        <v>158</v>
      </c>
      <c r="C47" s="15"/>
      <c r="D47" s="10"/>
    </row>
    <row r="48" spans="1:4" x14ac:dyDescent="0.35">
      <c r="A48" s="11" t="s">
        <v>161</v>
      </c>
      <c r="B48" s="8" t="s">
        <v>160</v>
      </c>
      <c r="C48" s="15" t="s">
        <v>160</v>
      </c>
      <c r="D48" s="10">
        <v>7.55</v>
      </c>
    </row>
    <row r="49" spans="1:4" x14ac:dyDescent="0.35">
      <c r="A49" s="11" t="s">
        <v>163</v>
      </c>
      <c r="B49" s="8" t="s">
        <v>162</v>
      </c>
      <c r="C49" s="15" t="s">
        <v>162</v>
      </c>
      <c r="D49" s="10">
        <v>22.58</v>
      </c>
    </row>
    <row r="50" spans="1:4" x14ac:dyDescent="0.35">
      <c r="A50" s="11" t="s">
        <v>165</v>
      </c>
      <c r="B50" s="8" t="s">
        <v>164</v>
      </c>
      <c r="C50" s="15" t="s">
        <v>164</v>
      </c>
      <c r="D50" s="10">
        <v>0.6</v>
      </c>
    </row>
    <row r="51" spans="1:4" x14ac:dyDescent="0.35">
      <c r="A51" s="11" t="s">
        <v>167</v>
      </c>
      <c r="B51" s="8" t="s">
        <v>166</v>
      </c>
      <c r="C51" s="15" t="s">
        <v>166</v>
      </c>
      <c r="D51" s="10">
        <v>4.25</v>
      </c>
    </row>
    <row r="52" spans="1:4" x14ac:dyDescent="0.35">
      <c r="A52" s="11" t="s">
        <v>169</v>
      </c>
      <c r="B52" s="8" t="s">
        <v>168</v>
      </c>
      <c r="C52" s="15"/>
      <c r="D52" s="10"/>
    </row>
    <row r="53" spans="1:4" x14ac:dyDescent="0.35">
      <c r="A53" s="11" t="s">
        <v>171</v>
      </c>
      <c r="B53" s="8" t="s">
        <v>170</v>
      </c>
      <c r="C53" s="15" t="s">
        <v>170</v>
      </c>
      <c r="D53" s="10">
        <v>23.46</v>
      </c>
    </row>
    <row r="54" spans="1:4" x14ac:dyDescent="0.35">
      <c r="A54" s="11" t="s">
        <v>173</v>
      </c>
      <c r="B54" s="8" t="s">
        <v>172</v>
      </c>
      <c r="C54" s="15" t="s">
        <v>172</v>
      </c>
      <c r="D54" s="10">
        <v>1.36</v>
      </c>
    </row>
    <row r="55" spans="1:4" x14ac:dyDescent="0.35">
      <c r="A55" s="11" t="s">
        <v>175</v>
      </c>
      <c r="B55" s="8" t="s">
        <v>174</v>
      </c>
      <c r="C55" s="15" t="s">
        <v>174</v>
      </c>
      <c r="D55" s="10">
        <v>1.32</v>
      </c>
    </row>
    <row r="56" spans="1:4" x14ac:dyDescent="0.35">
      <c r="A56" s="11" t="s">
        <v>176</v>
      </c>
      <c r="B56" s="8" t="s">
        <v>357</v>
      </c>
      <c r="C56" s="15" t="s">
        <v>357</v>
      </c>
      <c r="D56" s="10">
        <v>0.75</v>
      </c>
    </row>
    <row r="57" spans="1:4" x14ac:dyDescent="0.35">
      <c r="A57" s="11" t="s">
        <v>177</v>
      </c>
      <c r="B57" s="8" t="s">
        <v>358</v>
      </c>
      <c r="C57" s="15" t="s">
        <v>358</v>
      </c>
      <c r="D57" s="10">
        <v>1.1499999999999999</v>
      </c>
    </row>
    <row r="58" spans="1:4" x14ac:dyDescent="0.35">
      <c r="A58" s="11" t="s">
        <v>178</v>
      </c>
      <c r="B58" s="8" t="s">
        <v>359</v>
      </c>
      <c r="C58" s="15" t="s">
        <v>359</v>
      </c>
      <c r="D58" s="10">
        <v>0</v>
      </c>
    </row>
    <row r="59" spans="1:4" x14ac:dyDescent="0.35">
      <c r="A59" s="11" t="s">
        <v>179</v>
      </c>
      <c r="B59" s="8" t="s">
        <v>360</v>
      </c>
      <c r="C59" s="15" t="s">
        <v>360</v>
      </c>
      <c r="D59" s="10">
        <v>2</v>
      </c>
    </row>
    <row r="60" spans="1:4" x14ac:dyDescent="0.35">
      <c r="A60" s="11" t="s">
        <v>180</v>
      </c>
      <c r="B60" s="8" t="s">
        <v>361</v>
      </c>
      <c r="C60" s="15" t="s">
        <v>361</v>
      </c>
      <c r="D60" s="10">
        <v>2.65</v>
      </c>
    </row>
    <row r="61" spans="1:4" x14ac:dyDescent="0.35">
      <c r="A61" s="11" t="s">
        <v>181</v>
      </c>
      <c r="B61" s="8" t="s">
        <v>362</v>
      </c>
      <c r="C61" s="15" t="s">
        <v>362</v>
      </c>
      <c r="D61" s="10">
        <v>77.14</v>
      </c>
    </row>
    <row r="62" spans="1:4" x14ac:dyDescent="0.35">
      <c r="A62" s="11" t="s">
        <v>182</v>
      </c>
      <c r="B62" s="8" t="s">
        <v>363</v>
      </c>
      <c r="C62" s="15" t="s">
        <v>363</v>
      </c>
      <c r="D62" s="10">
        <v>8.14</v>
      </c>
    </row>
    <row r="63" spans="1:4" x14ac:dyDescent="0.35">
      <c r="A63" s="11" t="s">
        <v>183</v>
      </c>
      <c r="B63" s="8" t="s">
        <v>364</v>
      </c>
      <c r="C63" s="15" t="s">
        <v>364</v>
      </c>
      <c r="D63" s="10">
        <v>0.9</v>
      </c>
    </row>
    <row r="64" spans="1:4" x14ac:dyDescent="0.35">
      <c r="A64" s="11" t="s">
        <v>184</v>
      </c>
      <c r="B64" s="8" t="s">
        <v>365</v>
      </c>
      <c r="C64" s="15" t="s">
        <v>365</v>
      </c>
      <c r="D64" s="10">
        <v>1.05</v>
      </c>
    </row>
    <row r="65" spans="1:4" x14ac:dyDescent="0.35">
      <c r="A65" s="11" t="s">
        <v>185</v>
      </c>
      <c r="B65" s="8" t="s">
        <v>366</v>
      </c>
      <c r="C65" s="15" t="s">
        <v>366</v>
      </c>
      <c r="D65" s="10">
        <v>2</v>
      </c>
    </row>
    <row r="66" spans="1:4" x14ac:dyDescent="0.35">
      <c r="A66" s="11" t="s">
        <v>186</v>
      </c>
      <c r="B66" s="8" t="s">
        <v>367</v>
      </c>
      <c r="C66" s="15" t="s">
        <v>367</v>
      </c>
      <c r="D66" s="10">
        <v>9.7100000000000009</v>
      </c>
    </row>
    <row r="67" spans="1:4" x14ac:dyDescent="0.35">
      <c r="A67" s="11" t="s">
        <v>187</v>
      </c>
      <c r="B67" s="8" t="s">
        <v>368</v>
      </c>
      <c r="C67" s="15" t="s">
        <v>368</v>
      </c>
      <c r="D67" s="10">
        <v>16.670000000000002</v>
      </c>
    </row>
    <row r="68" spans="1:4" x14ac:dyDescent="0.35">
      <c r="A68" s="11" t="s">
        <v>188</v>
      </c>
      <c r="B68" s="8" t="s">
        <v>369</v>
      </c>
      <c r="C68" s="15" t="s">
        <v>369</v>
      </c>
      <c r="D68" s="10">
        <v>5.05</v>
      </c>
    </row>
    <row r="69" spans="1:4" x14ac:dyDescent="0.35">
      <c r="A69" s="11" t="s">
        <v>632</v>
      </c>
      <c r="B69" s="8" t="s">
        <v>370</v>
      </c>
      <c r="C69" s="15" t="s">
        <v>370</v>
      </c>
      <c r="D69" s="10">
        <v>1.43</v>
      </c>
    </row>
    <row r="70" spans="1:4" x14ac:dyDescent="0.35">
      <c r="A70" s="11" t="s">
        <v>189</v>
      </c>
      <c r="B70" s="8" t="s">
        <v>371</v>
      </c>
      <c r="C70" s="15" t="s">
        <v>371</v>
      </c>
      <c r="D70" s="10">
        <v>3</v>
      </c>
    </row>
    <row r="71" spans="1:4" x14ac:dyDescent="0.35">
      <c r="A71" s="11" t="s">
        <v>190</v>
      </c>
      <c r="B71" s="8" t="s">
        <v>372</v>
      </c>
      <c r="C71" s="15" t="s">
        <v>372</v>
      </c>
      <c r="D71" s="10">
        <v>7.5</v>
      </c>
    </row>
    <row r="72" spans="1:4" x14ac:dyDescent="0.35">
      <c r="A72" s="11" t="s">
        <v>191</v>
      </c>
      <c r="B72" s="8" t="s">
        <v>373</v>
      </c>
      <c r="C72" s="15" t="s">
        <v>373</v>
      </c>
      <c r="D72" s="10">
        <v>28.68</v>
      </c>
    </row>
    <row r="73" spans="1:4" x14ac:dyDescent="0.35">
      <c r="A73" s="11" t="s">
        <v>192</v>
      </c>
      <c r="B73" s="8" t="s">
        <v>374</v>
      </c>
      <c r="C73" s="15" t="s">
        <v>374</v>
      </c>
      <c r="D73" s="10">
        <v>12.85</v>
      </c>
    </row>
    <row r="74" spans="1:4" x14ac:dyDescent="0.35">
      <c r="A74" s="11" t="s">
        <v>193</v>
      </c>
      <c r="B74" s="8" t="s">
        <v>375</v>
      </c>
      <c r="C74" s="15" t="s">
        <v>375</v>
      </c>
      <c r="D74" s="10">
        <v>1</v>
      </c>
    </row>
    <row r="75" spans="1:4" x14ac:dyDescent="0.35">
      <c r="A75" s="11" t="s">
        <v>194</v>
      </c>
      <c r="B75" s="8" t="s">
        <v>376</v>
      </c>
      <c r="C75" s="15" t="s">
        <v>376</v>
      </c>
      <c r="D75" s="10">
        <v>5</v>
      </c>
    </row>
    <row r="76" spans="1:4" x14ac:dyDescent="0.35">
      <c r="A76" s="11" t="s">
        <v>195</v>
      </c>
      <c r="B76" s="8" t="s">
        <v>377</v>
      </c>
      <c r="C76" s="15" t="s">
        <v>377</v>
      </c>
      <c r="D76" s="10">
        <v>13.01</v>
      </c>
    </row>
    <row r="77" spans="1:4" x14ac:dyDescent="0.35">
      <c r="A77" s="11" t="s">
        <v>196</v>
      </c>
      <c r="B77" s="8" t="s">
        <v>378</v>
      </c>
      <c r="C77" s="15" t="s">
        <v>378</v>
      </c>
      <c r="D77" s="10">
        <v>7.5</v>
      </c>
    </row>
    <row r="78" spans="1:4" x14ac:dyDescent="0.35">
      <c r="A78" s="11" t="s">
        <v>197</v>
      </c>
      <c r="B78" s="8" t="s">
        <v>379</v>
      </c>
      <c r="C78" s="15" t="s">
        <v>379</v>
      </c>
      <c r="D78" s="10">
        <v>3.93</v>
      </c>
    </row>
    <row r="79" spans="1:4" x14ac:dyDescent="0.35">
      <c r="A79" s="11" t="s">
        <v>633</v>
      </c>
      <c r="B79" s="8" t="s">
        <v>380</v>
      </c>
      <c r="C79" s="15" t="s">
        <v>380</v>
      </c>
      <c r="D79" s="10">
        <v>2</v>
      </c>
    </row>
    <row r="80" spans="1:4" x14ac:dyDescent="0.35">
      <c r="A80" s="11" t="s">
        <v>198</v>
      </c>
      <c r="B80" s="8" t="s">
        <v>381</v>
      </c>
      <c r="C80" s="15" t="s">
        <v>381</v>
      </c>
      <c r="D80" s="10">
        <v>6.6</v>
      </c>
    </row>
    <row r="81" spans="1:4" x14ac:dyDescent="0.35">
      <c r="A81" s="11" t="s">
        <v>199</v>
      </c>
      <c r="B81" s="8" t="s">
        <v>382</v>
      </c>
      <c r="C81" s="15" t="s">
        <v>382</v>
      </c>
      <c r="D81" s="10">
        <v>8</v>
      </c>
    </row>
    <row r="82" spans="1:4" x14ac:dyDescent="0.35">
      <c r="A82" s="11" t="s">
        <v>200</v>
      </c>
      <c r="B82" s="8" t="s">
        <v>383</v>
      </c>
      <c r="C82" s="15" t="s">
        <v>383</v>
      </c>
      <c r="D82" s="10">
        <v>2</v>
      </c>
    </row>
    <row r="83" spans="1:4" x14ac:dyDescent="0.35">
      <c r="A83" s="11" t="s">
        <v>634</v>
      </c>
      <c r="B83" s="8" t="s">
        <v>384</v>
      </c>
      <c r="C83" s="15" t="s">
        <v>384</v>
      </c>
      <c r="D83" s="10">
        <v>0.93</v>
      </c>
    </row>
    <row r="84" spans="1:4" x14ac:dyDescent="0.35">
      <c r="A84" s="11" t="s">
        <v>201</v>
      </c>
      <c r="B84" s="8" t="s">
        <v>385</v>
      </c>
      <c r="C84" s="15" t="s">
        <v>385</v>
      </c>
      <c r="D84" s="10">
        <v>1</v>
      </c>
    </row>
    <row r="85" spans="1:4" x14ac:dyDescent="0.35">
      <c r="A85" s="11" t="s">
        <v>202</v>
      </c>
      <c r="B85" s="8" t="s">
        <v>386</v>
      </c>
      <c r="C85" s="15" t="s">
        <v>386</v>
      </c>
      <c r="D85" s="10">
        <v>0.46</v>
      </c>
    </row>
    <row r="86" spans="1:4" x14ac:dyDescent="0.35">
      <c r="A86" s="11" t="s">
        <v>203</v>
      </c>
      <c r="B86" s="8" t="s">
        <v>387</v>
      </c>
      <c r="C86" s="15" t="s">
        <v>387</v>
      </c>
      <c r="D86" s="10">
        <v>2.57</v>
      </c>
    </row>
    <row r="87" spans="1:4" x14ac:dyDescent="0.35">
      <c r="A87" s="11" t="s">
        <v>204</v>
      </c>
      <c r="B87" s="8" t="s">
        <v>388</v>
      </c>
      <c r="C87" s="15" t="s">
        <v>388</v>
      </c>
      <c r="D87" s="10">
        <v>4.8099999999999996</v>
      </c>
    </row>
    <row r="88" spans="1:4" x14ac:dyDescent="0.35">
      <c r="A88" s="11" t="s">
        <v>205</v>
      </c>
      <c r="B88" s="8" t="s">
        <v>389</v>
      </c>
      <c r="C88" s="15" t="s">
        <v>389</v>
      </c>
      <c r="D88" s="10">
        <v>3</v>
      </c>
    </row>
    <row r="89" spans="1:4" x14ac:dyDescent="0.35">
      <c r="A89" s="11" t="s">
        <v>206</v>
      </c>
      <c r="B89" s="8" t="s">
        <v>390</v>
      </c>
      <c r="C89" s="15" t="s">
        <v>390</v>
      </c>
      <c r="D89" s="10">
        <v>17.47</v>
      </c>
    </row>
    <row r="90" spans="1:4" x14ac:dyDescent="0.35">
      <c r="A90" s="11" t="s">
        <v>207</v>
      </c>
      <c r="B90" s="8" t="s">
        <v>391</v>
      </c>
      <c r="C90" s="15" t="s">
        <v>391</v>
      </c>
      <c r="D90" s="10">
        <v>4</v>
      </c>
    </row>
    <row r="91" spans="1:4" x14ac:dyDescent="0.35">
      <c r="A91" s="11" t="s">
        <v>208</v>
      </c>
      <c r="B91" s="8" t="s">
        <v>392</v>
      </c>
      <c r="C91" s="15" t="s">
        <v>392</v>
      </c>
      <c r="D91" s="10">
        <v>4.5999999999999996</v>
      </c>
    </row>
    <row r="92" spans="1:4" x14ac:dyDescent="0.35">
      <c r="A92" s="11" t="s">
        <v>209</v>
      </c>
      <c r="B92" s="8" t="s">
        <v>393</v>
      </c>
      <c r="C92" s="15" t="s">
        <v>393</v>
      </c>
      <c r="D92" s="10">
        <v>0.21</v>
      </c>
    </row>
    <row r="93" spans="1:4" x14ac:dyDescent="0.35">
      <c r="A93" s="11" t="s">
        <v>210</v>
      </c>
      <c r="B93" s="8" t="s">
        <v>394</v>
      </c>
      <c r="C93" s="15" t="s">
        <v>394</v>
      </c>
      <c r="D93" s="10">
        <v>1.1599999999999999</v>
      </c>
    </row>
    <row r="94" spans="1:4" x14ac:dyDescent="0.35">
      <c r="A94" s="11" t="s">
        <v>211</v>
      </c>
      <c r="B94" s="8" t="s">
        <v>395</v>
      </c>
      <c r="C94" s="15" t="s">
        <v>395</v>
      </c>
      <c r="D94" s="10">
        <v>2.82</v>
      </c>
    </row>
    <row r="95" spans="1:4" x14ac:dyDescent="0.35">
      <c r="A95" s="11" t="s">
        <v>212</v>
      </c>
      <c r="B95" s="8" t="s">
        <v>396</v>
      </c>
      <c r="C95" s="15" t="s">
        <v>396</v>
      </c>
      <c r="D95" s="10">
        <v>3.65</v>
      </c>
    </row>
    <row r="96" spans="1:4" x14ac:dyDescent="0.35">
      <c r="A96" s="11" t="s">
        <v>213</v>
      </c>
      <c r="B96" s="8" t="s">
        <v>397</v>
      </c>
      <c r="C96" s="15" t="s">
        <v>397</v>
      </c>
      <c r="D96" s="10">
        <v>7.7</v>
      </c>
    </row>
    <row r="97" spans="1:4" x14ac:dyDescent="0.35">
      <c r="A97" s="11" t="s">
        <v>214</v>
      </c>
      <c r="B97" s="8" t="s">
        <v>398</v>
      </c>
      <c r="C97" s="15" t="s">
        <v>398</v>
      </c>
      <c r="D97" s="10">
        <v>208.59</v>
      </c>
    </row>
    <row r="98" spans="1:4" x14ac:dyDescent="0.35">
      <c r="A98" s="11" t="s">
        <v>215</v>
      </c>
      <c r="B98" s="8" t="s">
        <v>399</v>
      </c>
      <c r="C98" s="15" t="s">
        <v>399</v>
      </c>
      <c r="D98" s="10">
        <v>92.52</v>
      </c>
    </row>
    <row r="99" spans="1:4" x14ac:dyDescent="0.35">
      <c r="A99" s="11" t="s">
        <v>216</v>
      </c>
      <c r="B99" s="8" t="s">
        <v>400</v>
      </c>
      <c r="C99" s="15" t="s">
        <v>400</v>
      </c>
      <c r="D99" s="10">
        <v>19.649999999999999</v>
      </c>
    </row>
    <row r="100" spans="1:4" x14ac:dyDescent="0.35">
      <c r="A100" s="11" t="s">
        <v>217</v>
      </c>
      <c r="B100" s="8" t="s">
        <v>401</v>
      </c>
      <c r="C100" s="15" t="s">
        <v>401</v>
      </c>
      <c r="D100" s="10">
        <v>13.94</v>
      </c>
    </row>
    <row r="101" spans="1:4" x14ac:dyDescent="0.35">
      <c r="A101" s="11" t="s">
        <v>218</v>
      </c>
      <c r="B101" s="8" t="s">
        <v>402</v>
      </c>
      <c r="C101" s="15" t="s">
        <v>402</v>
      </c>
      <c r="D101" s="10">
        <v>86.77</v>
      </c>
    </row>
    <row r="102" spans="1:4" x14ac:dyDescent="0.35">
      <c r="A102" s="11" t="s">
        <v>219</v>
      </c>
      <c r="B102" s="8" t="s">
        <v>403</v>
      </c>
      <c r="C102" s="15" t="s">
        <v>403</v>
      </c>
      <c r="D102" s="10">
        <v>7.15</v>
      </c>
    </row>
    <row r="103" spans="1:4" x14ac:dyDescent="0.35">
      <c r="A103" s="11" t="s">
        <v>220</v>
      </c>
      <c r="B103" s="8" t="s">
        <v>404</v>
      </c>
      <c r="C103" s="15" t="s">
        <v>404</v>
      </c>
      <c r="D103" s="10">
        <v>43.85</v>
      </c>
    </row>
    <row r="104" spans="1:4" x14ac:dyDescent="0.35">
      <c r="A104" s="11" t="s">
        <v>221</v>
      </c>
      <c r="B104" s="8" t="s">
        <v>405</v>
      </c>
      <c r="C104" s="15" t="s">
        <v>405</v>
      </c>
      <c r="D104" s="10">
        <v>1</v>
      </c>
    </row>
    <row r="105" spans="1:4" x14ac:dyDescent="0.35">
      <c r="A105" s="11" t="s">
        <v>222</v>
      </c>
      <c r="B105" s="8" t="s">
        <v>406</v>
      </c>
      <c r="C105" s="15" t="s">
        <v>406</v>
      </c>
      <c r="D105" s="10">
        <v>62.8</v>
      </c>
    </row>
    <row r="106" spans="1:4" x14ac:dyDescent="0.35">
      <c r="A106" s="11" t="s">
        <v>52</v>
      </c>
      <c r="B106" s="8" t="s">
        <v>407</v>
      </c>
      <c r="C106" s="15" t="s">
        <v>407</v>
      </c>
      <c r="D106" s="10">
        <v>11.1</v>
      </c>
    </row>
    <row r="107" spans="1:4" x14ac:dyDescent="0.35">
      <c r="A107" s="11" t="s">
        <v>223</v>
      </c>
      <c r="B107" s="8" t="s">
        <v>408</v>
      </c>
      <c r="C107" s="15" t="s">
        <v>408</v>
      </c>
      <c r="D107" s="10">
        <v>11.81</v>
      </c>
    </row>
    <row r="108" spans="1:4" x14ac:dyDescent="0.35">
      <c r="A108" s="11" t="s">
        <v>224</v>
      </c>
      <c r="B108" s="8" t="s">
        <v>409</v>
      </c>
      <c r="C108" s="15" t="s">
        <v>409</v>
      </c>
      <c r="D108" s="10">
        <v>66.680000000000007</v>
      </c>
    </row>
    <row r="109" spans="1:4" x14ac:dyDescent="0.35">
      <c r="A109" s="11" t="s">
        <v>225</v>
      </c>
      <c r="B109" s="8" t="s">
        <v>410</v>
      </c>
      <c r="C109" s="15" t="s">
        <v>410</v>
      </c>
      <c r="D109" s="10">
        <v>31.2</v>
      </c>
    </row>
    <row r="110" spans="1:4" x14ac:dyDescent="0.35">
      <c r="A110" s="11" t="s">
        <v>226</v>
      </c>
      <c r="B110" s="8" t="s">
        <v>411</v>
      </c>
      <c r="C110" s="15" t="s">
        <v>411</v>
      </c>
      <c r="D110" s="10">
        <v>31.84</v>
      </c>
    </row>
    <row r="111" spans="1:4" x14ac:dyDescent="0.35">
      <c r="A111" s="11" t="s">
        <v>227</v>
      </c>
      <c r="B111" s="8" t="s">
        <v>412</v>
      </c>
      <c r="C111" s="15" t="s">
        <v>412</v>
      </c>
      <c r="D111" s="10">
        <v>67</v>
      </c>
    </row>
    <row r="112" spans="1:4" x14ac:dyDescent="0.35">
      <c r="A112" s="11" t="s">
        <v>228</v>
      </c>
      <c r="B112" s="8" t="s">
        <v>413</v>
      </c>
      <c r="C112" s="15" t="s">
        <v>413</v>
      </c>
      <c r="D112" s="10">
        <v>32.46</v>
      </c>
    </row>
    <row r="113" spans="1:4" x14ac:dyDescent="0.35">
      <c r="A113" s="11" t="s">
        <v>229</v>
      </c>
      <c r="B113" s="8" t="s">
        <v>414</v>
      </c>
      <c r="C113" s="15" t="s">
        <v>414</v>
      </c>
      <c r="D113" s="10">
        <v>116.35</v>
      </c>
    </row>
    <row r="114" spans="1:4" x14ac:dyDescent="0.35">
      <c r="A114" s="11" t="s">
        <v>230</v>
      </c>
      <c r="B114" s="8" t="s">
        <v>415</v>
      </c>
      <c r="C114" s="15" t="s">
        <v>415</v>
      </c>
      <c r="D114" s="10">
        <v>97.33</v>
      </c>
    </row>
    <row r="115" spans="1:4" x14ac:dyDescent="0.35">
      <c r="A115" s="11" t="s">
        <v>231</v>
      </c>
      <c r="B115" s="8" t="s">
        <v>416</v>
      </c>
      <c r="C115" s="15" t="s">
        <v>416</v>
      </c>
      <c r="D115" s="10">
        <v>77.67</v>
      </c>
    </row>
    <row r="116" spans="1:4" x14ac:dyDescent="0.35">
      <c r="A116" s="11" t="s">
        <v>660</v>
      </c>
      <c r="B116" s="8" t="s">
        <v>615</v>
      </c>
      <c r="C116" s="15"/>
      <c r="D116" s="10"/>
    </row>
    <row r="117" spans="1:4" x14ac:dyDescent="0.35">
      <c r="A117" s="11" t="s">
        <v>608</v>
      </c>
      <c r="B117" s="8" t="s">
        <v>607</v>
      </c>
      <c r="C117" s="15" t="s">
        <v>607</v>
      </c>
      <c r="D117" s="10">
        <v>3</v>
      </c>
    </row>
    <row r="118" spans="1:4" x14ac:dyDescent="0.35">
      <c r="A118" s="11" t="s">
        <v>661</v>
      </c>
      <c r="B118" s="8" t="s">
        <v>651</v>
      </c>
      <c r="C118" s="15"/>
      <c r="D118" s="10"/>
    </row>
    <row r="119" spans="1:4" x14ac:dyDescent="0.35">
      <c r="A119" s="11" t="s">
        <v>662</v>
      </c>
      <c r="B119" s="8" t="s">
        <v>616</v>
      </c>
      <c r="C119" s="15" t="s">
        <v>616</v>
      </c>
      <c r="D119" s="10">
        <v>2.65</v>
      </c>
    </row>
    <row r="120" spans="1:4" x14ac:dyDescent="0.35">
      <c r="A120" s="11" t="s">
        <v>686</v>
      </c>
      <c r="B120" s="8" t="s">
        <v>652</v>
      </c>
      <c r="C120" s="15" t="s">
        <v>652</v>
      </c>
      <c r="D120" s="10">
        <v>1.47</v>
      </c>
    </row>
    <row r="121" spans="1:4" x14ac:dyDescent="0.35">
      <c r="A121" s="11" t="s">
        <v>685</v>
      </c>
      <c r="B121" s="8" t="s">
        <v>657</v>
      </c>
      <c r="C121" s="15" t="s">
        <v>657</v>
      </c>
      <c r="D121" s="10">
        <v>2.63</v>
      </c>
    </row>
    <row r="122" spans="1:4" x14ac:dyDescent="0.35">
      <c r="A122" s="11" t="s">
        <v>670</v>
      </c>
      <c r="B122" s="8" t="s">
        <v>669</v>
      </c>
      <c r="C122" s="15" t="s">
        <v>669</v>
      </c>
      <c r="D122" s="10">
        <v>3.55</v>
      </c>
    </row>
    <row r="123" spans="1:4" x14ac:dyDescent="0.35">
      <c r="A123" s="11" t="s">
        <v>680</v>
      </c>
      <c r="B123" s="8" t="s">
        <v>684</v>
      </c>
      <c r="C123" s="15" t="s">
        <v>684</v>
      </c>
      <c r="D123" s="10">
        <v>1</v>
      </c>
    </row>
    <row r="124" spans="1:4" x14ac:dyDescent="0.35">
      <c r="A124" s="11" t="s">
        <v>696</v>
      </c>
      <c r="B124" s="8" t="s">
        <v>695</v>
      </c>
      <c r="C124" s="15" t="s">
        <v>695</v>
      </c>
      <c r="D124" s="10">
        <v>1.45</v>
      </c>
    </row>
    <row r="125" spans="1:4" x14ac:dyDescent="0.35">
      <c r="A125" s="11" t="s">
        <v>232</v>
      </c>
      <c r="B125" s="8" t="s">
        <v>417</v>
      </c>
      <c r="C125" s="15" t="s">
        <v>417</v>
      </c>
      <c r="D125" s="10">
        <v>22.5</v>
      </c>
    </row>
    <row r="126" spans="1:4" x14ac:dyDescent="0.35">
      <c r="A126" s="11" t="s">
        <v>609</v>
      </c>
      <c r="B126" s="8" t="s">
        <v>418</v>
      </c>
      <c r="C126" s="15" t="s">
        <v>418</v>
      </c>
      <c r="D126" s="10">
        <v>14</v>
      </c>
    </row>
    <row r="127" spans="1:4" x14ac:dyDescent="0.35">
      <c r="A127" s="11" t="s">
        <v>233</v>
      </c>
      <c r="B127" s="8" t="s">
        <v>419</v>
      </c>
      <c r="C127" s="15" t="s">
        <v>419</v>
      </c>
      <c r="D127" s="10">
        <v>22.39</v>
      </c>
    </row>
    <row r="128" spans="1:4" x14ac:dyDescent="0.35">
      <c r="A128" s="11" t="s">
        <v>234</v>
      </c>
      <c r="B128" s="8" t="s">
        <v>420</v>
      </c>
      <c r="C128" s="15" t="s">
        <v>420</v>
      </c>
      <c r="D128" s="10">
        <v>42.32</v>
      </c>
    </row>
    <row r="129" spans="1:4" x14ac:dyDescent="0.35">
      <c r="A129" s="11" t="s">
        <v>235</v>
      </c>
      <c r="B129" s="8" t="s">
        <v>421</v>
      </c>
      <c r="C129" s="15" t="s">
        <v>421</v>
      </c>
      <c r="D129" s="10">
        <v>32.31</v>
      </c>
    </row>
    <row r="130" spans="1:4" x14ac:dyDescent="0.35">
      <c r="A130" s="11" t="s">
        <v>672</v>
      </c>
      <c r="B130" s="8" t="s">
        <v>671</v>
      </c>
      <c r="C130" s="15" t="s">
        <v>671</v>
      </c>
      <c r="D130" s="10">
        <v>4.2699999999999996</v>
      </c>
    </row>
    <row r="131" spans="1:4" x14ac:dyDescent="0.35">
      <c r="A131" s="11" t="s">
        <v>610</v>
      </c>
      <c r="B131" s="8" t="s">
        <v>617</v>
      </c>
      <c r="C131" s="15" t="s">
        <v>617</v>
      </c>
      <c r="D131" s="10">
        <v>2</v>
      </c>
    </row>
    <row r="132" spans="1:4" x14ac:dyDescent="0.35">
      <c r="A132" s="11" t="s">
        <v>236</v>
      </c>
      <c r="B132" s="8" t="s">
        <v>422</v>
      </c>
      <c r="C132" s="15" t="s">
        <v>422</v>
      </c>
      <c r="D132" s="10">
        <v>0.25</v>
      </c>
    </row>
    <row r="133" spans="1:4" x14ac:dyDescent="0.35">
      <c r="A133" s="11" t="s">
        <v>237</v>
      </c>
      <c r="B133" s="8" t="s">
        <v>423</v>
      </c>
      <c r="C133" s="15" t="s">
        <v>423</v>
      </c>
      <c r="D133" s="10">
        <v>1</v>
      </c>
    </row>
    <row r="134" spans="1:4" x14ac:dyDescent="0.35">
      <c r="A134" s="11" t="s">
        <v>238</v>
      </c>
      <c r="B134" s="8" t="s">
        <v>424</v>
      </c>
      <c r="C134" s="15" t="s">
        <v>424</v>
      </c>
      <c r="D134" s="10">
        <v>1.25</v>
      </c>
    </row>
    <row r="135" spans="1:4" x14ac:dyDescent="0.35">
      <c r="A135" s="11" t="s">
        <v>239</v>
      </c>
      <c r="B135" s="8" t="s">
        <v>425</v>
      </c>
      <c r="C135" s="15" t="s">
        <v>425</v>
      </c>
      <c r="D135" s="10">
        <v>19.95</v>
      </c>
    </row>
    <row r="136" spans="1:4" x14ac:dyDescent="0.35">
      <c r="A136" s="11" t="s">
        <v>240</v>
      </c>
      <c r="B136" s="8" t="s">
        <v>426</v>
      </c>
      <c r="C136" s="15" t="s">
        <v>426</v>
      </c>
      <c r="D136" s="10">
        <v>3.16</v>
      </c>
    </row>
    <row r="137" spans="1:4" x14ac:dyDescent="0.35">
      <c r="A137" s="11" t="s">
        <v>241</v>
      </c>
      <c r="B137" s="8" t="s">
        <v>427</v>
      </c>
      <c r="C137" s="15" t="s">
        <v>427</v>
      </c>
      <c r="D137" s="10">
        <v>6.54</v>
      </c>
    </row>
    <row r="138" spans="1:4" x14ac:dyDescent="0.35">
      <c r="A138" s="11" t="s">
        <v>242</v>
      </c>
      <c r="B138" s="8" t="s">
        <v>428</v>
      </c>
      <c r="C138" s="15" t="s">
        <v>428</v>
      </c>
      <c r="D138" s="10">
        <v>1</v>
      </c>
    </row>
    <row r="139" spans="1:4" x14ac:dyDescent="0.35">
      <c r="A139" s="11" t="s">
        <v>243</v>
      </c>
      <c r="B139" s="8" t="s">
        <v>429</v>
      </c>
      <c r="C139" s="15" t="s">
        <v>429</v>
      </c>
      <c r="D139" s="10">
        <v>1</v>
      </c>
    </row>
    <row r="140" spans="1:4" x14ac:dyDescent="0.35">
      <c r="A140" s="11" t="s">
        <v>244</v>
      </c>
      <c r="B140" s="8" t="s">
        <v>430</v>
      </c>
      <c r="C140" s="15" t="s">
        <v>430</v>
      </c>
      <c r="D140" s="10">
        <v>1.1399999999999999</v>
      </c>
    </row>
    <row r="141" spans="1:4" x14ac:dyDescent="0.35">
      <c r="A141" s="11" t="s">
        <v>245</v>
      </c>
      <c r="B141" s="8" t="s">
        <v>431</v>
      </c>
      <c r="C141" s="15" t="s">
        <v>431</v>
      </c>
      <c r="D141" s="10">
        <v>1.2</v>
      </c>
    </row>
    <row r="142" spans="1:4" x14ac:dyDescent="0.35">
      <c r="A142" s="11" t="s">
        <v>246</v>
      </c>
      <c r="B142" s="8" t="s">
        <v>432</v>
      </c>
      <c r="C142" s="15" t="s">
        <v>432</v>
      </c>
      <c r="D142" s="10">
        <v>1</v>
      </c>
    </row>
    <row r="143" spans="1:4" x14ac:dyDescent="0.35">
      <c r="A143" s="11" t="s">
        <v>247</v>
      </c>
      <c r="B143" s="8" t="s">
        <v>433</v>
      </c>
      <c r="C143" s="15" t="s">
        <v>433</v>
      </c>
      <c r="D143" s="10">
        <v>1</v>
      </c>
    </row>
    <row r="144" spans="1:4" x14ac:dyDescent="0.35">
      <c r="A144" s="11" t="s">
        <v>248</v>
      </c>
      <c r="B144" s="8" t="s">
        <v>434</v>
      </c>
      <c r="C144" s="15"/>
      <c r="D144" s="10"/>
    </row>
    <row r="145" spans="1:4" x14ac:dyDescent="0.35">
      <c r="A145" s="11" t="s">
        <v>249</v>
      </c>
      <c r="B145" s="8" t="s">
        <v>435</v>
      </c>
      <c r="C145" s="15" t="s">
        <v>435</v>
      </c>
      <c r="D145" s="10">
        <v>4.1500000000000004</v>
      </c>
    </row>
    <row r="146" spans="1:4" x14ac:dyDescent="0.35">
      <c r="A146" s="11" t="s">
        <v>250</v>
      </c>
      <c r="B146" s="8" t="s">
        <v>436</v>
      </c>
      <c r="C146" s="15" t="s">
        <v>436</v>
      </c>
      <c r="D146" s="10">
        <v>4.96</v>
      </c>
    </row>
    <row r="147" spans="1:4" x14ac:dyDescent="0.35">
      <c r="A147" s="11" t="s">
        <v>251</v>
      </c>
      <c r="B147" s="8" t="s">
        <v>437</v>
      </c>
      <c r="C147" s="15" t="s">
        <v>437</v>
      </c>
      <c r="D147" s="10">
        <v>1</v>
      </c>
    </row>
    <row r="148" spans="1:4" x14ac:dyDescent="0.35">
      <c r="A148" s="11" t="s">
        <v>252</v>
      </c>
      <c r="B148" s="8" t="s">
        <v>438</v>
      </c>
      <c r="C148" s="15" t="s">
        <v>438</v>
      </c>
      <c r="D148" s="10">
        <v>4</v>
      </c>
    </row>
    <row r="149" spans="1:4" x14ac:dyDescent="0.35">
      <c r="A149" s="11" t="s">
        <v>253</v>
      </c>
      <c r="B149" s="8" t="s">
        <v>439</v>
      </c>
      <c r="C149" s="15" t="s">
        <v>439</v>
      </c>
      <c r="D149" s="10">
        <v>0</v>
      </c>
    </row>
    <row r="150" spans="1:4" x14ac:dyDescent="0.35">
      <c r="A150" s="11" t="s">
        <v>254</v>
      </c>
      <c r="B150" s="8" t="s">
        <v>440</v>
      </c>
      <c r="C150" s="9" t="s">
        <v>440</v>
      </c>
      <c r="D150" s="10">
        <v>3</v>
      </c>
    </row>
    <row r="151" spans="1:4" x14ac:dyDescent="0.35">
      <c r="A151" s="11" t="s">
        <v>255</v>
      </c>
      <c r="B151" s="8" t="s">
        <v>441</v>
      </c>
      <c r="C151" s="9" t="s">
        <v>441</v>
      </c>
      <c r="D151" s="10">
        <v>3.75</v>
      </c>
    </row>
    <row r="152" spans="1:4" x14ac:dyDescent="0.35">
      <c r="A152" s="11" t="s">
        <v>256</v>
      </c>
      <c r="B152" s="8" t="s">
        <v>442</v>
      </c>
      <c r="C152" s="15" t="s">
        <v>442</v>
      </c>
      <c r="D152" s="10">
        <v>3</v>
      </c>
    </row>
    <row r="153" spans="1:4" x14ac:dyDescent="0.35">
      <c r="A153" s="11" t="s">
        <v>257</v>
      </c>
      <c r="B153" s="8" t="s">
        <v>443</v>
      </c>
      <c r="C153" s="15" t="s">
        <v>443</v>
      </c>
      <c r="D153" s="10">
        <v>3.61</v>
      </c>
    </row>
    <row r="154" spans="1:4" x14ac:dyDescent="0.35">
      <c r="A154" s="11" t="s">
        <v>258</v>
      </c>
      <c r="B154" s="8" t="s">
        <v>444</v>
      </c>
      <c r="C154" s="15" t="s">
        <v>444</v>
      </c>
      <c r="D154" s="10">
        <v>2</v>
      </c>
    </row>
    <row r="155" spans="1:4" x14ac:dyDescent="0.35">
      <c r="A155" s="11" t="s">
        <v>259</v>
      </c>
      <c r="B155" s="8" t="s">
        <v>445</v>
      </c>
      <c r="C155" s="15" t="s">
        <v>445</v>
      </c>
      <c r="D155" s="10">
        <v>2.83</v>
      </c>
    </row>
    <row r="156" spans="1:4" x14ac:dyDescent="0.35">
      <c r="A156" s="11" t="s">
        <v>260</v>
      </c>
      <c r="B156" s="8" t="s">
        <v>446</v>
      </c>
      <c r="C156" s="15" t="s">
        <v>446</v>
      </c>
      <c r="D156" s="10">
        <v>3.36</v>
      </c>
    </row>
    <row r="157" spans="1:4" x14ac:dyDescent="0.35">
      <c r="A157" s="11" t="s">
        <v>261</v>
      </c>
      <c r="B157" s="8" t="s">
        <v>447</v>
      </c>
      <c r="C157" s="15" t="s">
        <v>447</v>
      </c>
      <c r="D157" s="10">
        <v>1.94</v>
      </c>
    </row>
    <row r="158" spans="1:4" x14ac:dyDescent="0.35">
      <c r="A158" s="11" t="s">
        <v>262</v>
      </c>
      <c r="B158" s="8" t="s">
        <v>448</v>
      </c>
      <c r="C158" s="15" t="s">
        <v>448</v>
      </c>
      <c r="D158" s="10">
        <v>10.35</v>
      </c>
    </row>
    <row r="159" spans="1:4" x14ac:dyDescent="0.35">
      <c r="A159" s="11" t="s">
        <v>263</v>
      </c>
      <c r="B159" s="8" t="s">
        <v>449</v>
      </c>
      <c r="C159" s="15" t="s">
        <v>449</v>
      </c>
      <c r="D159" s="10">
        <v>2.9</v>
      </c>
    </row>
    <row r="160" spans="1:4" x14ac:dyDescent="0.35">
      <c r="A160" s="11" t="s">
        <v>264</v>
      </c>
      <c r="B160" s="8" t="s">
        <v>450</v>
      </c>
      <c r="C160" s="15" t="s">
        <v>450</v>
      </c>
      <c r="D160" s="10">
        <v>13.28</v>
      </c>
    </row>
    <row r="161" spans="1:4" x14ac:dyDescent="0.35">
      <c r="A161" s="11" t="s">
        <v>265</v>
      </c>
      <c r="B161" s="8" t="s">
        <v>451</v>
      </c>
      <c r="C161" s="15" t="s">
        <v>451</v>
      </c>
      <c r="D161" s="10">
        <v>1</v>
      </c>
    </row>
    <row r="162" spans="1:4" x14ac:dyDescent="0.35">
      <c r="A162" s="11" t="s">
        <v>611</v>
      </c>
      <c r="B162" s="8" t="s">
        <v>452</v>
      </c>
      <c r="C162" s="15" t="s">
        <v>452</v>
      </c>
      <c r="D162" s="10">
        <v>2.54</v>
      </c>
    </row>
    <row r="163" spans="1:4" x14ac:dyDescent="0.35">
      <c r="A163" s="11" t="s">
        <v>266</v>
      </c>
      <c r="B163" s="8" t="s">
        <v>453</v>
      </c>
      <c r="C163" s="15" t="s">
        <v>453</v>
      </c>
      <c r="D163" s="10">
        <v>1.9</v>
      </c>
    </row>
    <row r="164" spans="1:4" x14ac:dyDescent="0.35">
      <c r="A164" s="11" t="s">
        <v>267</v>
      </c>
      <c r="B164" s="8" t="s">
        <v>454</v>
      </c>
      <c r="C164" s="15" t="s">
        <v>454</v>
      </c>
      <c r="D164" s="10">
        <v>2</v>
      </c>
    </row>
    <row r="165" spans="1:4" x14ac:dyDescent="0.35">
      <c r="A165" s="11" t="s">
        <v>268</v>
      </c>
      <c r="B165" s="8" t="s">
        <v>455</v>
      </c>
      <c r="C165" s="15" t="s">
        <v>455</v>
      </c>
      <c r="D165" s="10">
        <v>1.75</v>
      </c>
    </row>
    <row r="166" spans="1:4" x14ac:dyDescent="0.35">
      <c r="A166" s="11" t="s">
        <v>269</v>
      </c>
      <c r="B166" s="8" t="s">
        <v>456</v>
      </c>
      <c r="C166" s="15" t="s">
        <v>456</v>
      </c>
      <c r="D166" s="10">
        <v>0.99</v>
      </c>
    </row>
    <row r="167" spans="1:4" x14ac:dyDescent="0.35">
      <c r="A167" s="11" t="s">
        <v>270</v>
      </c>
      <c r="B167" s="8" t="s">
        <v>457</v>
      </c>
      <c r="C167" s="15" t="s">
        <v>457</v>
      </c>
      <c r="D167" s="10">
        <v>0.95</v>
      </c>
    </row>
    <row r="168" spans="1:4" x14ac:dyDescent="0.35">
      <c r="A168" s="11" t="s">
        <v>271</v>
      </c>
      <c r="B168" s="8" t="s">
        <v>458</v>
      </c>
      <c r="C168" s="15" t="s">
        <v>458</v>
      </c>
      <c r="D168" s="10">
        <v>2.88</v>
      </c>
    </row>
    <row r="169" spans="1:4" x14ac:dyDescent="0.35">
      <c r="A169" s="11" t="s">
        <v>272</v>
      </c>
      <c r="B169" s="8" t="s">
        <v>459</v>
      </c>
      <c r="C169" s="15" t="s">
        <v>459</v>
      </c>
      <c r="D169" s="10">
        <v>1.1499999999999999</v>
      </c>
    </row>
    <row r="170" spans="1:4" x14ac:dyDescent="0.35">
      <c r="A170" s="11" t="s">
        <v>273</v>
      </c>
      <c r="B170" s="8" t="s">
        <v>460</v>
      </c>
      <c r="C170" s="15" t="s">
        <v>460</v>
      </c>
      <c r="D170" s="10">
        <v>1.88</v>
      </c>
    </row>
    <row r="171" spans="1:4" x14ac:dyDescent="0.35">
      <c r="A171" s="11" t="s">
        <v>274</v>
      </c>
      <c r="B171" s="8" t="s">
        <v>461</v>
      </c>
      <c r="C171" s="15" t="s">
        <v>461</v>
      </c>
      <c r="D171" s="10">
        <v>18.5</v>
      </c>
    </row>
    <row r="172" spans="1:4" x14ac:dyDescent="0.35">
      <c r="A172" s="11" t="s">
        <v>635</v>
      </c>
      <c r="B172" s="8" t="s">
        <v>462</v>
      </c>
      <c r="C172" s="15" t="s">
        <v>462</v>
      </c>
      <c r="D172" s="10">
        <v>5.2</v>
      </c>
    </row>
    <row r="173" spans="1:4" x14ac:dyDescent="0.35">
      <c r="A173" s="11" t="s">
        <v>275</v>
      </c>
      <c r="B173" s="8" t="s">
        <v>463</v>
      </c>
      <c r="C173" s="15" t="s">
        <v>463</v>
      </c>
      <c r="D173" s="10">
        <v>5.25</v>
      </c>
    </row>
    <row r="174" spans="1:4" x14ac:dyDescent="0.35">
      <c r="A174" s="11" t="s">
        <v>276</v>
      </c>
      <c r="B174" s="8" t="s">
        <v>464</v>
      </c>
      <c r="C174" s="15" t="s">
        <v>464</v>
      </c>
      <c r="D174" s="10">
        <v>13</v>
      </c>
    </row>
    <row r="175" spans="1:4" x14ac:dyDescent="0.35">
      <c r="A175" s="11" t="s">
        <v>277</v>
      </c>
      <c r="B175" s="8" t="s">
        <v>465</v>
      </c>
      <c r="C175" s="15" t="s">
        <v>465</v>
      </c>
      <c r="D175" s="10">
        <v>2</v>
      </c>
    </row>
    <row r="176" spans="1:4" x14ac:dyDescent="0.35">
      <c r="A176" s="11" t="s">
        <v>278</v>
      </c>
      <c r="B176" s="8" t="s">
        <v>466</v>
      </c>
      <c r="C176" s="15" t="s">
        <v>466</v>
      </c>
      <c r="D176" s="10">
        <v>2.85</v>
      </c>
    </row>
    <row r="177" spans="1:4" x14ac:dyDescent="0.35">
      <c r="A177" s="11" t="s">
        <v>279</v>
      </c>
      <c r="B177" s="8" t="s">
        <v>467</v>
      </c>
      <c r="C177" s="15" t="s">
        <v>467</v>
      </c>
      <c r="D177" s="10">
        <v>8.4</v>
      </c>
    </row>
    <row r="178" spans="1:4" x14ac:dyDescent="0.35">
      <c r="A178" s="11" t="s">
        <v>280</v>
      </c>
      <c r="B178" s="8" t="s">
        <v>468</v>
      </c>
      <c r="C178" s="15" t="s">
        <v>468</v>
      </c>
      <c r="D178" s="10">
        <v>4.8499999999999996</v>
      </c>
    </row>
    <row r="179" spans="1:4" x14ac:dyDescent="0.35">
      <c r="A179" s="11" t="s">
        <v>281</v>
      </c>
      <c r="B179" s="8" t="s">
        <v>469</v>
      </c>
      <c r="C179" s="15" t="s">
        <v>469</v>
      </c>
      <c r="D179" s="10">
        <v>3.75</v>
      </c>
    </row>
    <row r="180" spans="1:4" x14ac:dyDescent="0.35">
      <c r="A180" s="11" t="s">
        <v>282</v>
      </c>
      <c r="B180" s="8" t="s">
        <v>470</v>
      </c>
      <c r="C180" s="15" t="s">
        <v>470</v>
      </c>
      <c r="D180" s="10">
        <v>1.17</v>
      </c>
    </row>
    <row r="181" spans="1:4" x14ac:dyDescent="0.35">
      <c r="A181" s="11" t="s">
        <v>283</v>
      </c>
      <c r="B181" s="8" t="s">
        <v>471</v>
      </c>
      <c r="C181" s="15" t="s">
        <v>471</v>
      </c>
      <c r="D181" s="10">
        <v>3.81</v>
      </c>
    </row>
    <row r="182" spans="1:4" x14ac:dyDescent="0.35">
      <c r="A182" s="11" t="s">
        <v>284</v>
      </c>
      <c r="B182" s="8" t="s">
        <v>472</v>
      </c>
      <c r="C182" s="15" t="s">
        <v>472</v>
      </c>
      <c r="D182" s="10">
        <v>5.51</v>
      </c>
    </row>
    <row r="183" spans="1:4" x14ac:dyDescent="0.35">
      <c r="A183" s="11" t="s">
        <v>285</v>
      </c>
      <c r="B183" s="8" t="s">
        <v>473</v>
      </c>
      <c r="C183" s="15" t="s">
        <v>473</v>
      </c>
      <c r="D183" s="10">
        <v>3.25</v>
      </c>
    </row>
    <row r="184" spans="1:4" x14ac:dyDescent="0.35">
      <c r="A184" s="11" t="s">
        <v>700</v>
      </c>
      <c r="B184" s="8" t="s">
        <v>697</v>
      </c>
      <c r="C184" s="15" t="s">
        <v>697</v>
      </c>
      <c r="D184" s="10">
        <v>3</v>
      </c>
    </row>
    <row r="185" spans="1:4" x14ac:dyDescent="0.35">
      <c r="A185" s="11" t="s">
        <v>286</v>
      </c>
      <c r="B185" s="8" t="s">
        <v>474</v>
      </c>
      <c r="C185" s="15" t="s">
        <v>474</v>
      </c>
      <c r="D185" s="10">
        <v>5.3</v>
      </c>
    </row>
    <row r="186" spans="1:4" x14ac:dyDescent="0.35">
      <c r="A186" s="11" t="s">
        <v>287</v>
      </c>
      <c r="B186" s="8" t="s">
        <v>475</v>
      </c>
      <c r="C186" s="15" t="s">
        <v>475</v>
      </c>
      <c r="D186" s="10">
        <v>3.15</v>
      </c>
    </row>
    <row r="187" spans="1:4" x14ac:dyDescent="0.35">
      <c r="A187" s="11" t="s">
        <v>288</v>
      </c>
      <c r="B187" s="8" t="s">
        <v>476</v>
      </c>
      <c r="C187" s="15" t="s">
        <v>476</v>
      </c>
      <c r="D187" s="10">
        <v>2.9</v>
      </c>
    </row>
    <row r="188" spans="1:4" x14ac:dyDescent="0.35">
      <c r="A188" s="11" t="s">
        <v>636</v>
      </c>
      <c r="B188" s="8" t="s">
        <v>477</v>
      </c>
      <c r="C188" s="15" t="s">
        <v>477</v>
      </c>
      <c r="D188" s="10">
        <v>2.4300000000000002</v>
      </c>
    </row>
    <row r="189" spans="1:4" x14ac:dyDescent="0.35">
      <c r="A189" s="11" t="s">
        <v>289</v>
      </c>
      <c r="B189" s="8" t="s">
        <v>478</v>
      </c>
      <c r="C189" s="15" t="s">
        <v>478</v>
      </c>
      <c r="D189" s="10">
        <v>2.81</v>
      </c>
    </row>
    <row r="190" spans="1:4" x14ac:dyDescent="0.35">
      <c r="A190" s="11" t="s">
        <v>290</v>
      </c>
      <c r="B190" s="8" t="s">
        <v>479</v>
      </c>
      <c r="C190" s="15" t="s">
        <v>479</v>
      </c>
      <c r="D190" s="10">
        <v>1.32</v>
      </c>
    </row>
    <row r="191" spans="1:4" x14ac:dyDescent="0.35">
      <c r="A191" s="11" t="s">
        <v>291</v>
      </c>
      <c r="B191" s="8" t="s">
        <v>480</v>
      </c>
      <c r="C191" s="15" t="s">
        <v>480</v>
      </c>
      <c r="D191" s="10">
        <v>5.0999999999999996</v>
      </c>
    </row>
    <row r="192" spans="1:4" x14ac:dyDescent="0.35">
      <c r="A192" s="11" t="s">
        <v>292</v>
      </c>
      <c r="B192" s="8" t="s">
        <v>481</v>
      </c>
      <c r="C192" s="15" t="s">
        <v>481</v>
      </c>
      <c r="D192" s="10">
        <v>2.62</v>
      </c>
    </row>
    <row r="193" spans="1:4" x14ac:dyDescent="0.35">
      <c r="A193" s="11" t="s">
        <v>293</v>
      </c>
      <c r="B193" s="8" t="s">
        <v>482</v>
      </c>
      <c r="C193" s="15" t="s">
        <v>482</v>
      </c>
      <c r="D193" s="10">
        <v>2.1</v>
      </c>
    </row>
    <row r="194" spans="1:4" x14ac:dyDescent="0.35">
      <c r="A194" s="11" t="s">
        <v>294</v>
      </c>
      <c r="B194" s="8" t="s">
        <v>483</v>
      </c>
      <c r="C194" s="15" t="s">
        <v>483</v>
      </c>
      <c r="D194" s="10">
        <v>12.78</v>
      </c>
    </row>
    <row r="195" spans="1:4" x14ac:dyDescent="0.35">
      <c r="A195" s="11" t="s">
        <v>295</v>
      </c>
      <c r="B195" s="8" t="s">
        <v>484</v>
      </c>
      <c r="C195" s="15" t="s">
        <v>484</v>
      </c>
      <c r="D195" s="10">
        <v>81.319999999999993</v>
      </c>
    </row>
    <row r="196" spans="1:4" x14ac:dyDescent="0.35">
      <c r="A196" s="11" t="s">
        <v>296</v>
      </c>
      <c r="B196" s="8" t="s">
        <v>485</v>
      </c>
      <c r="C196" s="15" t="s">
        <v>485</v>
      </c>
      <c r="D196" s="10">
        <v>110.39</v>
      </c>
    </row>
    <row r="197" spans="1:4" x14ac:dyDescent="0.35">
      <c r="A197" s="11" t="s">
        <v>297</v>
      </c>
      <c r="B197" s="8" t="s">
        <v>486</v>
      </c>
      <c r="C197" s="15" t="s">
        <v>486</v>
      </c>
      <c r="D197" s="10">
        <v>1</v>
      </c>
    </row>
    <row r="198" spans="1:4" x14ac:dyDescent="0.35">
      <c r="A198" s="11" t="s">
        <v>298</v>
      </c>
      <c r="B198" s="8" t="s">
        <v>487</v>
      </c>
      <c r="C198" s="15" t="s">
        <v>487</v>
      </c>
      <c r="D198" s="10">
        <v>26.95</v>
      </c>
    </row>
    <row r="199" spans="1:4" x14ac:dyDescent="0.35">
      <c r="A199" s="11" t="s">
        <v>299</v>
      </c>
      <c r="B199" s="8" t="s">
        <v>488</v>
      </c>
      <c r="C199" s="15" t="s">
        <v>488</v>
      </c>
      <c r="D199" s="10">
        <v>50.85</v>
      </c>
    </row>
    <row r="200" spans="1:4" x14ac:dyDescent="0.35">
      <c r="A200" s="11" t="s">
        <v>300</v>
      </c>
      <c r="B200" s="8" t="s">
        <v>489</v>
      </c>
      <c r="C200" s="15" t="s">
        <v>489</v>
      </c>
      <c r="D200" s="10">
        <v>5</v>
      </c>
    </row>
    <row r="201" spans="1:4" x14ac:dyDescent="0.35">
      <c r="A201" s="11" t="s">
        <v>301</v>
      </c>
      <c r="B201" s="8" t="s">
        <v>490</v>
      </c>
      <c r="C201" s="15" t="s">
        <v>490</v>
      </c>
      <c r="D201" s="10">
        <v>11.67</v>
      </c>
    </row>
    <row r="202" spans="1:4" x14ac:dyDescent="0.35">
      <c r="A202" s="11" t="s">
        <v>302</v>
      </c>
      <c r="B202" s="8" t="s">
        <v>491</v>
      </c>
      <c r="C202" s="15" t="s">
        <v>491</v>
      </c>
      <c r="D202" s="10">
        <v>68.2</v>
      </c>
    </row>
    <row r="203" spans="1:4" x14ac:dyDescent="0.35">
      <c r="A203" s="11" t="s">
        <v>303</v>
      </c>
      <c r="B203" s="8" t="s">
        <v>492</v>
      </c>
      <c r="C203" s="15" t="s">
        <v>492</v>
      </c>
      <c r="D203" s="10">
        <v>37.869999999999997</v>
      </c>
    </row>
    <row r="204" spans="1:4" x14ac:dyDescent="0.35">
      <c r="A204" s="11" t="s">
        <v>304</v>
      </c>
      <c r="B204" s="8" t="s">
        <v>493</v>
      </c>
      <c r="C204" s="15" t="s">
        <v>493</v>
      </c>
      <c r="D204" s="10">
        <v>34.659999999999997</v>
      </c>
    </row>
    <row r="205" spans="1:4" x14ac:dyDescent="0.35">
      <c r="A205" s="11" t="s">
        <v>305</v>
      </c>
      <c r="B205" s="8" t="s">
        <v>494</v>
      </c>
      <c r="C205" s="15" t="s">
        <v>494</v>
      </c>
      <c r="D205" s="10">
        <v>96.69</v>
      </c>
    </row>
    <row r="206" spans="1:4" x14ac:dyDescent="0.35">
      <c r="A206" s="11" t="s">
        <v>306</v>
      </c>
      <c r="B206" s="8" t="s">
        <v>495</v>
      </c>
      <c r="C206" s="15" t="s">
        <v>495</v>
      </c>
      <c r="D206" s="10">
        <v>8.5399999999999991</v>
      </c>
    </row>
    <row r="207" spans="1:4" x14ac:dyDescent="0.35">
      <c r="A207" s="11" t="s">
        <v>307</v>
      </c>
      <c r="B207" s="8" t="s">
        <v>496</v>
      </c>
      <c r="C207" s="15" t="s">
        <v>496</v>
      </c>
      <c r="D207" s="10">
        <v>22.85</v>
      </c>
    </row>
    <row r="208" spans="1:4" x14ac:dyDescent="0.35">
      <c r="A208" s="11" t="s">
        <v>308</v>
      </c>
      <c r="B208" s="8" t="s">
        <v>497</v>
      </c>
      <c r="C208" s="15" t="s">
        <v>497</v>
      </c>
      <c r="D208" s="10">
        <v>22.41</v>
      </c>
    </row>
    <row r="209" spans="1:4" x14ac:dyDescent="0.35">
      <c r="A209" s="11" t="s">
        <v>659</v>
      </c>
      <c r="B209" s="8" t="s">
        <v>658</v>
      </c>
      <c r="C209" s="15" t="s">
        <v>658</v>
      </c>
      <c r="D209" s="10">
        <v>2</v>
      </c>
    </row>
    <row r="210" spans="1:4" x14ac:dyDescent="0.35">
      <c r="A210" s="11" t="s">
        <v>681</v>
      </c>
      <c r="B210" s="8" t="s">
        <v>689</v>
      </c>
      <c r="C210" s="15" t="s">
        <v>689</v>
      </c>
      <c r="D210" s="10">
        <v>1.67</v>
      </c>
    </row>
    <row r="211" spans="1:4" x14ac:dyDescent="0.35">
      <c r="A211" s="11" t="s">
        <v>637</v>
      </c>
      <c r="B211" s="8" t="s">
        <v>498</v>
      </c>
      <c r="C211" s="15"/>
      <c r="D211" s="10"/>
    </row>
    <row r="212" spans="1:4" x14ac:dyDescent="0.35">
      <c r="A212" s="11" t="s">
        <v>638</v>
      </c>
      <c r="B212" s="8" t="s">
        <v>499</v>
      </c>
      <c r="C212" s="15" t="s">
        <v>499</v>
      </c>
      <c r="D212" s="10">
        <v>3.15</v>
      </c>
    </row>
    <row r="213" spans="1:4" x14ac:dyDescent="0.35">
      <c r="A213" s="11" t="s">
        <v>639</v>
      </c>
      <c r="B213" s="8" t="s">
        <v>500</v>
      </c>
      <c r="C213" s="15" t="s">
        <v>500</v>
      </c>
      <c r="D213" s="10">
        <v>1.5</v>
      </c>
    </row>
    <row r="214" spans="1:4" x14ac:dyDescent="0.35">
      <c r="A214" s="11" t="s">
        <v>640</v>
      </c>
      <c r="B214" s="8" t="s">
        <v>501</v>
      </c>
      <c r="C214" s="15" t="s">
        <v>501</v>
      </c>
      <c r="D214" s="10">
        <v>4</v>
      </c>
    </row>
    <row r="215" spans="1:4" x14ac:dyDescent="0.35">
      <c r="A215" s="11" t="s">
        <v>309</v>
      </c>
      <c r="B215" s="8" t="s">
        <v>502</v>
      </c>
      <c r="C215" s="15" t="s">
        <v>502</v>
      </c>
      <c r="D215" s="10">
        <v>2.23</v>
      </c>
    </row>
    <row r="216" spans="1:4" x14ac:dyDescent="0.35">
      <c r="A216" s="11" t="s">
        <v>641</v>
      </c>
      <c r="B216" s="8" t="s">
        <v>503</v>
      </c>
      <c r="C216" s="15" t="s">
        <v>503</v>
      </c>
      <c r="D216" s="10">
        <v>10.3</v>
      </c>
    </row>
    <row r="217" spans="1:4" x14ac:dyDescent="0.35">
      <c r="A217" s="11" t="s">
        <v>642</v>
      </c>
      <c r="B217" s="8" t="s">
        <v>504</v>
      </c>
      <c r="C217" s="15" t="s">
        <v>504</v>
      </c>
      <c r="D217" s="10">
        <v>21.23</v>
      </c>
    </row>
    <row r="218" spans="1:4" x14ac:dyDescent="0.35">
      <c r="A218" s="11" t="s">
        <v>310</v>
      </c>
      <c r="B218" s="8" t="s">
        <v>505</v>
      </c>
      <c r="C218" s="15" t="s">
        <v>505</v>
      </c>
      <c r="D218" s="10">
        <v>10.33</v>
      </c>
    </row>
    <row r="219" spans="1:4" x14ac:dyDescent="0.35">
      <c r="A219" s="11" t="s">
        <v>311</v>
      </c>
      <c r="B219" s="8" t="s">
        <v>506</v>
      </c>
      <c r="C219" s="15" t="s">
        <v>506</v>
      </c>
      <c r="D219" s="10">
        <v>3</v>
      </c>
    </row>
    <row r="220" spans="1:4" x14ac:dyDescent="0.35">
      <c r="A220" s="11" t="s">
        <v>312</v>
      </c>
      <c r="B220" s="8" t="s">
        <v>507</v>
      </c>
      <c r="C220" s="15" t="s">
        <v>507</v>
      </c>
      <c r="D220" s="10">
        <v>2</v>
      </c>
    </row>
    <row r="221" spans="1:4" x14ac:dyDescent="0.35">
      <c r="A221" s="11" t="s">
        <v>612</v>
      </c>
      <c r="B221" s="8" t="s">
        <v>508</v>
      </c>
      <c r="C221" s="15" t="s">
        <v>508</v>
      </c>
      <c r="D221" s="10">
        <v>30.9</v>
      </c>
    </row>
    <row r="222" spans="1:4" x14ac:dyDescent="0.35">
      <c r="A222" s="11" t="s">
        <v>313</v>
      </c>
      <c r="B222" s="8" t="s">
        <v>509</v>
      </c>
      <c r="C222" s="15" t="s">
        <v>509</v>
      </c>
      <c r="D222" s="10">
        <v>0.9</v>
      </c>
    </row>
    <row r="223" spans="1:4" x14ac:dyDescent="0.35">
      <c r="A223" s="11" t="s">
        <v>314</v>
      </c>
      <c r="B223" s="8" t="s">
        <v>510</v>
      </c>
      <c r="C223" s="15" t="s">
        <v>510</v>
      </c>
      <c r="D223" s="10">
        <v>0.37</v>
      </c>
    </row>
    <row r="224" spans="1:4" x14ac:dyDescent="0.35">
      <c r="A224" s="11" t="s">
        <v>315</v>
      </c>
      <c r="B224" s="8" t="s">
        <v>511</v>
      </c>
      <c r="C224" s="15" t="s">
        <v>511</v>
      </c>
      <c r="D224" s="10">
        <v>0.8</v>
      </c>
    </row>
    <row r="225" spans="1:4" x14ac:dyDescent="0.35">
      <c r="A225" s="11" t="s">
        <v>316</v>
      </c>
      <c r="B225" s="8" t="s">
        <v>512</v>
      </c>
      <c r="C225" s="15" t="s">
        <v>512</v>
      </c>
      <c r="D225" s="10">
        <v>2.15</v>
      </c>
    </row>
    <row r="226" spans="1:4" x14ac:dyDescent="0.35">
      <c r="A226" s="11" t="s">
        <v>317</v>
      </c>
      <c r="B226" s="8" t="s">
        <v>513</v>
      </c>
      <c r="C226" s="15" t="s">
        <v>513</v>
      </c>
      <c r="D226" s="10">
        <v>72.09</v>
      </c>
    </row>
    <row r="227" spans="1:4" x14ac:dyDescent="0.35">
      <c r="A227" s="11" t="s">
        <v>318</v>
      </c>
      <c r="B227" s="8" t="s">
        <v>514</v>
      </c>
      <c r="C227" s="15" t="s">
        <v>514</v>
      </c>
      <c r="D227" s="10">
        <v>38.130000000000003</v>
      </c>
    </row>
    <row r="228" spans="1:4" x14ac:dyDescent="0.35">
      <c r="A228" s="11" t="s">
        <v>319</v>
      </c>
      <c r="B228" s="8" t="s">
        <v>515</v>
      </c>
      <c r="C228" s="15" t="s">
        <v>515</v>
      </c>
      <c r="D228" s="10">
        <v>44.07</v>
      </c>
    </row>
    <row r="229" spans="1:4" x14ac:dyDescent="0.35">
      <c r="A229" s="11" t="s">
        <v>320</v>
      </c>
      <c r="B229" s="8" t="s">
        <v>516</v>
      </c>
      <c r="C229" s="15" t="s">
        <v>516</v>
      </c>
      <c r="D229" s="10">
        <v>57.9</v>
      </c>
    </row>
    <row r="230" spans="1:4" x14ac:dyDescent="0.35">
      <c r="A230" s="11" t="s">
        <v>321</v>
      </c>
      <c r="B230" s="8" t="s">
        <v>517</v>
      </c>
      <c r="C230" s="15" t="s">
        <v>517</v>
      </c>
      <c r="D230" s="10">
        <v>23.85</v>
      </c>
    </row>
    <row r="231" spans="1:4" x14ac:dyDescent="0.35">
      <c r="A231" s="11" t="s">
        <v>322</v>
      </c>
      <c r="B231" s="8" t="s">
        <v>518</v>
      </c>
      <c r="C231" s="15" t="s">
        <v>518</v>
      </c>
      <c r="D231" s="10">
        <v>30.31</v>
      </c>
    </row>
    <row r="232" spans="1:4" x14ac:dyDescent="0.35">
      <c r="A232" s="11" t="s">
        <v>323</v>
      </c>
      <c r="B232" s="8" t="s">
        <v>519</v>
      </c>
      <c r="C232" s="15" t="s">
        <v>519</v>
      </c>
      <c r="D232" s="10">
        <v>0.57999999999999996</v>
      </c>
    </row>
    <row r="233" spans="1:4" x14ac:dyDescent="0.35">
      <c r="A233" s="11" t="s">
        <v>324</v>
      </c>
      <c r="B233" s="8" t="s">
        <v>520</v>
      </c>
      <c r="C233" s="15" t="s">
        <v>520</v>
      </c>
      <c r="D233" s="10">
        <v>24.72</v>
      </c>
    </row>
    <row r="234" spans="1:4" x14ac:dyDescent="0.35">
      <c r="A234" s="11" t="s">
        <v>325</v>
      </c>
      <c r="B234" s="8" t="s">
        <v>521</v>
      </c>
      <c r="C234" s="15" t="s">
        <v>521</v>
      </c>
      <c r="D234" s="10">
        <v>43.45</v>
      </c>
    </row>
    <row r="235" spans="1:4" x14ac:dyDescent="0.35">
      <c r="A235" s="11" t="s">
        <v>326</v>
      </c>
      <c r="B235" s="8" t="s">
        <v>522</v>
      </c>
      <c r="C235" s="15" t="s">
        <v>522</v>
      </c>
      <c r="D235" s="10">
        <v>15.6</v>
      </c>
    </row>
    <row r="236" spans="1:4" x14ac:dyDescent="0.35">
      <c r="A236" s="11" t="s">
        <v>327</v>
      </c>
      <c r="B236" s="8" t="s">
        <v>523</v>
      </c>
      <c r="C236" s="15" t="s">
        <v>523</v>
      </c>
      <c r="D236" s="10">
        <v>9.1999999999999993</v>
      </c>
    </row>
    <row r="237" spans="1:4" x14ac:dyDescent="0.35">
      <c r="A237" s="11" t="s">
        <v>328</v>
      </c>
      <c r="B237" s="8" t="s">
        <v>524</v>
      </c>
      <c r="C237" s="15" t="s">
        <v>524</v>
      </c>
      <c r="D237" s="10">
        <v>1.43</v>
      </c>
    </row>
    <row r="238" spans="1:4" x14ac:dyDescent="0.35">
      <c r="A238" s="11" t="s">
        <v>329</v>
      </c>
      <c r="B238" s="8" t="s">
        <v>525</v>
      </c>
      <c r="C238" s="15" t="s">
        <v>525</v>
      </c>
      <c r="D238" s="10">
        <v>8.5500000000000007</v>
      </c>
    </row>
    <row r="239" spans="1:4" x14ac:dyDescent="0.35">
      <c r="A239" s="11" t="s">
        <v>643</v>
      </c>
      <c r="B239" s="8" t="s">
        <v>526</v>
      </c>
      <c r="C239" s="15" t="s">
        <v>526</v>
      </c>
      <c r="D239" s="10">
        <v>17.05</v>
      </c>
    </row>
    <row r="240" spans="1:4" x14ac:dyDescent="0.35">
      <c r="A240" s="11" t="s">
        <v>330</v>
      </c>
      <c r="B240" s="8" t="s">
        <v>527</v>
      </c>
      <c r="C240" s="15" t="s">
        <v>527</v>
      </c>
      <c r="D240" s="10">
        <v>122.16</v>
      </c>
    </row>
    <row r="241" spans="1:4" x14ac:dyDescent="0.35">
      <c r="A241" s="11" t="s">
        <v>331</v>
      </c>
      <c r="B241" s="8" t="s">
        <v>528</v>
      </c>
      <c r="C241" s="15" t="s">
        <v>528</v>
      </c>
      <c r="D241" s="10">
        <v>0.82</v>
      </c>
    </row>
    <row r="242" spans="1:4" x14ac:dyDescent="0.35">
      <c r="A242" s="11" t="s">
        <v>332</v>
      </c>
      <c r="B242" s="8" t="s">
        <v>529</v>
      </c>
      <c r="C242" s="15" t="s">
        <v>529</v>
      </c>
      <c r="D242" s="10">
        <v>0.7</v>
      </c>
    </row>
    <row r="243" spans="1:4" x14ac:dyDescent="0.35">
      <c r="A243" s="11" t="s">
        <v>333</v>
      </c>
      <c r="B243" s="8" t="s">
        <v>530</v>
      </c>
      <c r="C243" s="15" t="s">
        <v>530</v>
      </c>
      <c r="D243" s="10">
        <v>7.95</v>
      </c>
    </row>
    <row r="244" spans="1:4" x14ac:dyDescent="0.35">
      <c r="A244" s="11" t="s">
        <v>334</v>
      </c>
      <c r="B244" s="8" t="s">
        <v>531</v>
      </c>
      <c r="C244" s="15" t="s">
        <v>531</v>
      </c>
      <c r="D244" s="10">
        <v>9.76</v>
      </c>
    </row>
    <row r="245" spans="1:4" x14ac:dyDescent="0.35">
      <c r="A245" s="11" t="s">
        <v>335</v>
      </c>
      <c r="B245" s="8" t="s">
        <v>532</v>
      </c>
      <c r="C245" s="15" t="s">
        <v>532</v>
      </c>
      <c r="D245" s="10">
        <v>37.799999999999997</v>
      </c>
    </row>
    <row r="246" spans="1:4" x14ac:dyDescent="0.35">
      <c r="A246" s="11" t="s">
        <v>336</v>
      </c>
      <c r="B246" s="8" t="s">
        <v>533</v>
      </c>
      <c r="C246" s="15" t="s">
        <v>533</v>
      </c>
      <c r="D246" s="10">
        <v>62.08</v>
      </c>
    </row>
    <row r="247" spans="1:4" x14ac:dyDescent="0.35">
      <c r="A247" s="11" t="s">
        <v>337</v>
      </c>
      <c r="B247" s="8" t="s">
        <v>534</v>
      </c>
      <c r="C247" s="15" t="s">
        <v>534</v>
      </c>
      <c r="D247" s="10">
        <v>4.38</v>
      </c>
    </row>
    <row r="248" spans="1:4" x14ac:dyDescent="0.35">
      <c r="A248" s="11" t="s">
        <v>338</v>
      </c>
      <c r="B248" s="8" t="s">
        <v>535</v>
      </c>
      <c r="C248" s="15" t="s">
        <v>535</v>
      </c>
      <c r="D248" s="10">
        <v>25.35</v>
      </c>
    </row>
    <row r="249" spans="1:4" x14ac:dyDescent="0.35">
      <c r="A249" s="11" t="s">
        <v>644</v>
      </c>
      <c r="B249" s="8" t="s">
        <v>536</v>
      </c>
      <c r="C249" s="15" t="s">
        <v>536</v>
      </c>
      <c r="D249" s="10">
        <v>15.5</v>
      </c>
    </row>
    <row r="250" spans="1:4" x14ac:dyDescent="0.35">
      <c r="A250" s="11" t="s">
        <v>339</v>
      </c>
      <c r="B250" s="8" t="s">
        <v>537</v>
      </c>
      <c r="C250" s="15" t="s">
        <v>537</v>
      </c>
      <c r="D250" s="10">
        <v>2.97</v>
      </c>
    </row>
    <row r="251" spans="1:4" x14ac:dyDescent="0.35">
      <c r="A251" s="11" t="s">
        <v>645</v>
      </c>
      <c r="B251" s="8" t="s">
        <v>538</v>
      </c>
      <c r="C251" s="15" t="s">
        <v>538</v>
      </c>
      <c r="D251" s="10">
        <v>15.65</v>
      </c>
    </row>
    <row r="252" spans="1:4" x14ac:dyDescent="0.35">
      <c r="A252" s="11" t="s">
        <v>340</v>
      </c>
      <c r="B252" s="8" t="s">
        <v>539</v>
      </c>
      <c r="C252" s="15" t="s">
        <v>539</v>
      </c>
      <c r="D252" s="10">
        <v>12.2</v>
      </c>
    </row>
    <row r="253" spans="1:4" x14ac:dyDescent="0.35">
      <c r="A253" s="11" t="s">
        <v>341</v>
      </c>
      <c r="B253" s="8" t="s">
        <v>540</v>
      </c>
      <c r="C253" s="15" t="s">
        <v>540</v>
      </c>
      <c r="D253" s="10">
        <v>6.36</v>
      </c>
    </row>
    <row r="254" spans="1:4" x14ac:dyDescent="0.35">
      <c r="A254" s="11" t="s">
        <v>663</v>
      </c>
      <c r="B254" s="8" t="s">
        <v>618</v>
      </c>
      <c r="C254" s="15" t="s">
        <v>618</v>
      </c>
      <c r="D254" s="10">
        <v>5</v>
      </c>
    </row>
    <row r="255" spans="1:4" x14ac:dyDescent="0.35">
      <c r="A255" s="11" t="s">
        <v>674</v>
      </c>
      <c r="B255" s="8" t="s">
        <v>673</v>
      </c>
      <c r="C255" s="15" t="s">
        <v>673</v>
      </c>
      <c r="D255" s="10">
        <v>1</v>
      </c>
    </row>
    <row r="256" spans="1:4" x14ac:dyDescent="0.35">
      <c r="A256" s="11" t="s">
        <v>664</v>
      </c>
      <c r="B256" s="8" t="s">
        <v>619</v>
      </c>
      <c r="C256" s="15" t="s">
        <v>619</v>
      </c>
      <c r="D256" s="10">
        <v>0.18</v>
      </c>
    </row>
    <row r="257" spans="1:4" x14ac:dyDescent="0.35">
      <c r="A257" s="11" t="s">
        <v>342</v>
      </c>
      <c r="B257" s="8" t="s">
        <v>541</v>
      </c>
      <c r="C257" s="15" t="s">
        <v>541</v>
      </c>
      <c r="D257" s="10">
        <v>0.59</v>
      </c>
    </row>
    <row r="258" spans="1:4" x14ac:dyDescent="0.35">
      <c r="A258" s="11" t="s">
        <v>343</v>
      </c>
      <c r="B258" s="8" t="s">
        <v>542</v>
      </c>
      <c r="C258" s="15" t="s">
        <v>542</v>
      </c>
      <c r="D258" s="10">
        <v>3.9</v>
      </c>
    </row>
    <row r="259" spans="1:4" x14ac:dyDescent="0.35">
      <c r="A259" s="11" t="s">
        <v>344</v>
      </c>
      <c r="B259" s="8" t="s">
        <v>543</v>
      </c>
      <c r="C259" s="15" t="s">
        <v>543</v>
      </c>
      <c r="D259" s="10">
        <v>5.69</v>
      </c>
    </row>
    <row r="260" spans="1:4" x14ac:dyDescent="0.35">
      <c r="A260" s="11" t="s">
        <v>345</v>
      </c>
      <c r="B260" s="8" t="s">
        <v>544</v>
      </c>
      <c r="C260" s="15" t="s">
        <v>544</v>
      </c>
      <c r="D260" s="10">
        <v>5</v>
      </c>
    </row>
    <row r="261" spans="1:4" x14ac:dyDescent="0.35">
      <c r="A261" s="11" t="s">
        <v>346</v>
      </c>
      <c r="B261" s="8" t="s">
        <v>545</v>
      </c>
      <c r="C261" s="15" t="s">
        <v>545</v>
      </c>
      <c r="D261" s="10">
        <v>6.8</v>
      </c>
    </row>
    <row r="262" spans="1:4" x14ac:dyDescent="0.35">
      <c r="A262" s="11" t="s">
        <v>347</v>
      </c>
      <c r="B262" s="8" t="s">
        <v>546</v>
      </c>
      <c r="C262" s="15" t="s">
        <v>546</v>
      </c>
      <c r="D262" s="10">
        <v>1</v>
      </c>
    </row>
    <row r="263" spans="1:4" x14ac:dyDescent="0.35">
      <c r="A263" s="11" t="s">
        <v>348</v>
      </c>
      <c r="B263" s="8" t="s">
        <v>547</v>
      </c>
      <c r="C263" s="15" t="s">
        <v>547</v>
      </c>
      <c r="D263" s="10">
        <v>0.15</v>
      </c>
    </row>
    <row r="264" spans="1:4" x14ac:dyDescent="0.35">
      <c r="A264" s="11" t="s">
        <v>646</v>
      </c>
      <c r="B264" s="8" t="s">
        <v>548</v>
      </c>
      <c r="C264" s="15" t="s">
        <v>548</v>
      </c>
      <c r="D264" s="10">
        <v>0.19</v>
      </c>
    </row>
    <row r="265" spans="1:4" x14ac:dyDescent="0.35">
      <c r="A265" s="11" t="s">
        <v>647</v>
      </c>
      <c r="B265" s="8" t="s">
        <v>549</v>
      </c>
      <c r="C265" s="15" t="s">
        <v>549</v>
      </c>
      <c r="D265" s="10">
        <v>1.5</v>
      </c>
    </row>
    <row r="266" spans="1:4" x14ac:dyDescent="0.35">
      <c r="A266" s="11" t="s">
        <v>0</v>
      </c>
      <c r="B266" s="8" t="s">
        <v>550</v>
      </c>
      <c r="C266" s="15" t="s">
        <v>550</v>
      </c>
      <c r="D266" s="10">
        <v>2.9</v>
      </c>
    </row>
    <row r="267" spans="1:4" x14ac:dyDescent="0.35">
      <c r="A267" s="11" t="s">
        <v>1</v>
      </c>
      <c r="B267" s="8" t="s">
        <v>551</v>
      </c>
      <c r="C267" s="15" t="s">
        <v>551</v>
      </c>
      <c r="D267" s="10">
        <v>0.83</v>
      </c>
    </row>
    <row r="268" spans="1:4" x14ac:dyDescent="0.35">
      <c r="A268" s="11" t="s">
        <v>2</v>
      </c>
      <c r="B268" s="8" t="s">
        <v>552</v>
      </c>
      <c r="C268" s="15" t="s">
        <v>552</v>
      </c>
      <c r="D268" s="10">
        <v>5</v>
      </c>
    </row>
    <row r="269" spans="1:4" x14ac:dyDescent="0.35">
      <c r="A269" s="11" t="s">
        <v>3</v>
      </c>
      <c r="B269" s="8" t="s">
        <v>553</v>
      </c>
      <c r="C269" s="15" t="s">
        <v>553</v>
      </c>
      <c r="D269" s="10">
        <v>18.25</v>
      </c>
    </row>
    <row r="270" spans="1:4" x14ac:dyDescent="0.35">
      <c r="A270" s="11" t="s">
        <v>4</v>
      </c>
      <c r="B270" s="8" t="s">
        <v>554</v>
      </c>
      <c r="C270" s="15" t="s">
        <v>554</v>
      </c>
      <c r="D270" s="10">
        <v>60.25</v>
      </c>
    </row>
    <row r="271" spans="1:4" x14ac:dyDescent="0.35">
      <c r="A271" s="11" t="s">
        <v>5</v>
      </c>
      <c r="B271" s="8" t="s">
        <v>555</v>
      </c>
      <c r="C271" s="15" t="s">
        <v>555</v>
      </c>
      <c r="D271" s="10">
        <v>25.05</v>
      </c>
    </row>
    <row r="272" spans="1:4" x14ac:dyDescent="0.35">
      <c r="A272" s="11" t="s">
        <v>6</v>
      </c>
      <c r="B272" s="8" t="s">
        <v>556</v>
      </c>
      <c r="C272" s="15" t="s">
        <v>556</v>
      </c>
      <c r="D272" s="10">
        <v>35.5</v>
      </c>
    </row>
    <row r="273" spans="1:4" x14ac:dyDescent="0.35">
      <c r="A273" s="11" t="s">
        <v>7</v>
      </c>
      <c r="B273" s="8" t="s">
        <v>557</v>
      </c>
      <c r="C273" s="15" t="s">
        <v>557</v>
      </c>
      <c r="D273" s="10">
        <v>5</v>
      </c>
    </row>
    <row r="274" spans="1:4" x14ac:dyDescent="0.35">
      <c r="A274" s="11" t="s">
        <v>8</v>
      </c>
      <c r="B274" s="8" t="s">
        <v>558</v>
      </c>
      <c r="C274" s="15" t="s">
        <v>558</v>
      </c>
      <c r="D274" s="10">
        <v>2.9</v>
      </c>
    </row>
    <row r="275" spans="1:4" x14ac:dyDescent="0.35">
      <c r="A275" s="11" t="s">
        <v>9</v>
      </c>
      <c r="B275" s="8" t="s">
        <v>559</v>
      </c>
      <c r="C275" s="15" t="s">
        <v>559</v>
      </c>
      <c r="D275" s="10">
        <v>11</v>
      </c>
    </row>
    <row r="276" spans="1:4" x14ac:dyDescent="0.35">
      <c r="A276" s="11" t="s">
        <v>10</v>
      </c>
      <c r="B276" s="8" t="s">
        <v>560</v>
      </c>
      <c r="C276" s="15" t="s">
        <v>560</v>
      </c>
      <c r="D276" s="10">
        <v>7.2</v>
      </c>
    </row>
    <row r="277" spans="1:4" x14ac:dyDescent="0.35">
      <c r="A277" s="11" t="s">
        <v>654</v>
      </c>
      <c r="B277" s="8" t="s">
        <v>653</v>
      </c>
      <c r="C277" s="15"/>
      <c r="D277" s="10"/>
    </row>
    <row r="278" spans="1:4" x14ac:dyDescent="0.35">
      <c r="A278" s="11" t="s">
        <v>11</v>
      </c>
      <c r="B278" s="8" t="s">
        <v>561</v>
      </c>
      <c r="C278" s="15" t="s">
        <v>561</v>
      </c>
      <c r="D278" s="10">
        <v>3</v>
      </c>
    </row>
    <row r="279" spans="1:4" x14ac:dyDescent="0.35">
      <c r="A279" s="11" t="s">
        <v>12</v>
      </c>
      <c r="B279" s="8" t="s">
        <v>562</v>
      </c>
      <c r="C279" s="15" t="s">
        <v>562</v>
      </c>
      <c r="D279" s="10">
        <v>1</v>
      </c>
    </row>
    <row r="280" spans="1:4" x14ac:dyDescent="0.35">
      <c r="A280" s="11" t="s">
        <v>13</v>
      </c>
      <c r="B280" s="8" t="s">
        <v>563</v>
      </c>
      <c r="C280" s="15" t="s">
        <v>563</v>
      </c>
      <c r="D280" s="10">
        <v>22.32</v>
      </c>
    </row>
    <row r="281" spans="1:4" x14ac:dyDescent="0.35">
      <c r="A281" s="11" t="s">
        <v>14</v>
      </c>
      <c r="B281" s="8" t="s">
        <v>564</v>
      </c>
      <c r="C281" s="15" t="s">
        <v>564</v>
      </c>
      <c r="D281" s="10">
        <v>6.6</v>
      </c>
    </row>
    <row r="282" spans="1:4" x14ac:dyDescent="0.35">
      <c r="A282" s="11" t="s">
        <v>15</v>
      </c>
      <c r="B282" s="8" t="s">
        <v>565</v>
      </c>
      <c r="C282" s="15" t="s">
        <v>565</v>
      </c>
      <c r="D282" s="10">
        <v>1</v>
      </c>
    </row>
    <row r="283" spans="1:4" x14ac:dyDescent="0.35">
      <c r="A283" s="11" t="s">
        <v>648</v>
      </c>
      <c r="B283" s="8" t="s">
        <v>566</v>
      </c>
      <c r="C283" s="15" t="s">
        <v>566</v>
      </c>
      <c r="D283" s="10">
        <v>4.66</v>
      </c>
    </row>
    <row r="284" spans="1:4" x14ac:dyDescent="0.35">
      <c r="A284" s="11" t="s">
        <v>16</v>
      </c>
      <c r="B284" s="8" t="s">
        <v>567</v>
      </c>
      <c r="C284" s="15" t="s">
        <v>567</v>
      </c>
      <c r="D284" s="10">
        <v>2</v>
      </c>
    </row>
    <row r="285" spans="1:4" x14ac:dyDescent="0.35">
      <c r="A285" s="11" t="s">
        <v>17</v>
      </c>
      <c r="B285" s="8" t="s">
        <v>568</v>
      </c>
      <c r="C285" s="15" t="s">
        <v>568</v>
      </c>
      <c r="D285" s="10">
        <v>1</v>
      </c>
    </row>
    <row r="286" spans="1:4" x14ac:dyDescent="0.35">
      <c r="A286" s="11" t="s">
        <v>18</v>
      </c>
      <c r="B286" s="8" t="s">
        <v>569</v>
      </c>
      <c r="C286" s="15" t="s">
        <v>569</v>
      </c>
      <c r="D286" s="10">
        <v>44.71</v>
      </c>
    </row>
    <row r="287" spans="1:4" x14ac:dyDescent="0.35">
      <c r="A287" s="11" t="s">
        <v>19</v>
      </c>
      <c r="B287" s="8" t="s">
        <v>570</v>
      </c>
      <c r="C287" s="15" t="s">
        <v>570</v>
      </c>
      <c r="D287" s="10">
        <v>15.48</v>
      </c>
    </row>
    <row r="288" spans="1:4" x14ac:dyDescent="0.35">
      <c r="A288" s="11" t="s">
        <v>20</v>
      </c>
      <c r="B288" s="8" t="s">
        <v>571</v>
      </c>
      <c r="C288" s="15" t="s">
        <v>571</v>
      </c>
      <c r="D288" s="10">
        <v>8.42</v>
      </c>
    </row>
    <row r="289" spans="1:4" x14ac:dyDescent="0.35">
      <c r="A289" s="11" t="s">
        <v>21</v>
      </c>
      <c r="B289" s="8" t="s">
        <v>572</v>
      </c>
      <c r="C289" s="15" t="s">
        <v>572</v>
      </c>
      <c r="D289" s="10">
        <v>13.5</v>
      </c>
    </row>
    <row r="290" spans="1:4" x14ac:dyDescent="0.35">
      <c r="A290" s="11" t="s">
        <v>22</v>
      </c>
      <c r="B290" s="8" t="s">
        <v>573</v>
      </c>
      <c r="C290" s="15" t="s">
        <v>573</v>
      </c>
      <c r="D290" s="10">
        <v>11.2</v>
      </c>
    </row>
    <row r="291" spans="1:4" x14ac:dyDescent="0.35">
      <c r="A291" s="11" t="s">
        <v>23</v>
      </c>
      <c r="B291" s="8" t="s">
        <v>574</v>
      </c>
      <c r="C291" s="15" t="s">
        <v>574</v>
      </c>
      <c r="D291" s="10">
        <v>9.66</v>
      </c>
    </row>
    <row r="292" spans="1:4" x14ac:dyDescent="0.35">
      <c r="A292" s="11" t="s">
        <v>24</v>
      </c>
      <c r="B292" s="8" t="s">
        <v>575</v>
      </c>
      <c r="C292" s="15" t="s">
        <v>575</v>
      </c>
      <c r="D292" s="10">
        <v>6.96</v>
      </c>
    </row>
    <row r="293" spans="1:4" x14ac:dyDescent="0.35">
      <c r="A293" s="11" t="s">
        <v>682</v>
      </c>
      <c r="B293" s="8" t="s">
        <v>687</v>
      </c>
      <c r="C293" s="15" t="s">
        <v>687</v>
      </c>
      <c r="D293" s="10">
        <v>1</v>
      </c>
    </row>
    <row r="294" spans="1:4" x14ac:dyDescent="0.35">
      <c r="A294" s="11" t="s">
        <v>613</v>
      </c>
      <c r="B294" s="8" t="s">
        <v>620</v>
      </c>
      <c r="C294" s="15"/>
      <c r="D294" s="10"/>
    </row>
    <row r="295" spans="1:4" x14ac:dyDescent="0.35">
      <c r="A295" s="11" t="s">
        <v>649</v>
      </c>
      <c r="B295" s="8" t="s">
        <v>576</v>
      </c>
      <c r="C295" s="15" t="s">
        <v>576</v>
      </c>
      <c r="D295" s="10">
        <v>2.1</v>
      </c>
    </row>
    <row r="296" spans="1:4" x14ac:dyDescent="0.35">
      <c r="A296" s="11" t="s">
        <v>51</v>
      </c>
      <c r="B296" s="8" t="s">
        <v>577</v>
      </c>
      <c r="C296" s="15" t="s">
        <v>577</v>
      </c>
      <c r="D296" s="10">
        <v>0.19</v>
      </c>
    </row>
    <row r="297" spans="1:4" x14ac:dyDescent="0.35">
      <c r="A297" s="11" t="s">
        <v>25</v>
      </c>
      <c r="B297" s="8" t="s">
        <v>578</v>
      </c>
      <c r="C297" s="15" t="s">
        <v>578</v>
      </c>
      <c r="D297" s="10">
        <v>1.59</v>
      </c>
    </row>
    <row r="298" spans="1:4" x14ac:dyDescent="0.35">
      <c r="A298" s="11" t="s">
        <v>26</v>
      </c>
      <c r="B298" s="8" t="s">
        <v>579</v>
      </c>
      <c r="C298" s="15" t="s">
        <v>579</v>
      </c>
      <c r="D298" s="10">
        <v>12.5</v>
      </c>
    </row>
    <row r="299" spans="1:4" x14ac:dyDescent="0.35">
      <c r="A299" s="11" t="s">
        <v>27</v>
      </c>
      <c r="B299" s="8" t="s">
        <v>580</v>
      </c>
      <c r="C299" s="15" t="s">
        <v>580</v>
      </c>
      <c r="D299" s="10">
        <v>2.6</v>
      </c>
    </row>
    <row r="300" spans="1:4" x14ac:dyDescent="0.35">
      <c r="A300" s="11" t="s">
        <v>28</v>
      </c>
      <c r="B300" s="8" t="s">
        <v>581</v>
      </c>
      <c r="C300" s="15" t="s">
        <v>581</v>
      </c>
      <c r="D300" s="10">
        <v>1.47</v>
      </c>
    </row>
    <row r="301" spans="1:4" x14ac:dyDescent="0.35">
      <c r="A301" s="11" t="s">
        <v>29</v>
      </c>
      <c r="B301" s="8" t="s">
        <v>582</v>
      </c>
      <c r="C301" s="15" t="s">
        <v>582</v>
      </c>
      <c r="D301" s="10">
        <v>1</v>
      </c>
    </row>
    <row r="302" spans="1:4" x14ac:dyDescent="0.35">
      <c r="A302" s="11" t="s">
        <v>30</v>
      </c>
      <c r="B302" s="8" t="s">
        <v>583</v>
      </c>
      <c r="C302" s="15" t="s">
        <v>583</v>
      </c>
      <c r="D302" s="10">
        <v>0.37</v>
      </c>
    </row>
    <row r="303" spans="1:4" x14ac:dyDescent="0.35">
      <c r="A303" s="11" t="s">
        <v>31</v>
      </c>
      <c r="B303" s="8" t="s">
        <v>584</v>
      </c>
      <c r="C303" s="15" t="s">
        <v>584</v>
      </c>
      <c r="D303" s="10">
        <v>1.52</v>
      </c>
    </row>
    <row r="304" spans="1:4" x14ac:dyDescent="0.35">
      <c r="A304" s="11" t="s">
        <v>32</v>
      </c>
      <c r="B304" s="8" t="s">
        <v>585</v>
      </c>
      <c r="C304" s="15" t="s">
        <v>585</v>
      </c>
      <c r="D304" s="10">
        <v>1.62</v>
      </c>
    </row>
    <row r="305" spans="1:4" x14ac:dyDescent="0.35">
      <c r="A305" s="11" t="s">
        <v>33</v>
      </c>
      <c r="B305" s="8" t="s">
        <v>586</v>
      </c>
      <c r="C305" s="15" t="s">
        <v>586</v>
      </c>
      <c r="D305" s="10">
        <v>1.46</v>
      </c>
    </row>
    <row r="306" spans="1:4" x14ac:dyDescent="0.35">
      <c r="A306" s="11" t="s">
        <v>650</v>
      </c>
      <c r="B306" s="8" t="s">
        <v>587</v>
      </c>
      <c r="C306" s="15" t="s">
        <v>587</v>
      </c>
      <c r="D306" s="10">
        <v>0.69</v>
      </c>
    </row>
    <row r="307" spans="1:4" x14ac:dyDescent="0.35">
      <c r="A307" s="11" t="s">
        <v>34</v>
      </c>
      <c r="B307" s="8" t="s">
        <v>588</v>
      </c>
      <c r="C307" s="15" t="s">
        <v>588</v>
      </c>
      <c r="D307" s="10">
        <v>0.6</v>
      </c>
    </row>
    <row r="308" spans="1:4" x14ac:dyDescent="0.35">
      <c r="A308" s="11" t="s">
        <v>35</v>
      </c>
      <c r="B308" s="8" t="s">
        <v>589</v>
      </c>
      <c r="C308" s="15" t="s">
        <v>589</v>
      </c>
      <c r="D308" s="10">
        <v>3</v>
      </c>
    </row>
    <row r="309" spans="1:4" x14ac:dyDescent="0.35">
      <c r="A309" s="11" t="s">
        <v>36</v>
      </c>
      <c r="B309" s="8" t="s">
        <v>590</v>
      </c>
      <c r="C309" s="15" t="s">
        <v>590</v>
      </c>
      <c r="D309" s="10">
        <v>7.2</v>
      </c>
    </row>
    <row r="310" spans="1:4" x14ac:dyDescent="0.35">
      <c r="A310" s="11" t="s">
        <v>37</v>
      </c>
      <c r="B310" s="8" t="s">
        <v>591</v>
      </c>
      <c r="C310" s="15" t="s">
        <v>591</v>
      </c>
      <c r="D310" s="10">
        <v>59.68</v>
      </c>
    </row>
    <row r="311" spans="1:4" x14ac:dyDescent="0.35">
      <c r="A311" s="11" t="s">
        <v>57</v>
      </c>
      <c r="B311" s="8" t="s">
        <v>592</v>
      </c>
      <c r="C311" s="15" t="s">
        <v>592</v>
      </c>
      <c r="D311" s="10">
        <v>15.66</v>
      </c>
    </row>
    <row r="312" spans="1:4" x14ac:dyDescent="0.35">
      <c r="A312" s="11" t="s">
        <v>38</v>
      </c>
      <c r="B312" s="8" t="s">
        <v>593</v>
      </c>
      <c r="C312" s="15" t="s">
        <v>593</v>
      </c>
      <c r="D312" s="10">
        <v>18.41</v>
      </c>
    </row>
    <row r="313" spans="1:4" x14ac:dyDescent="0.35">
      <c r="A313" s="11" t="s">
        <v>39</v>
      </c>
      <c r="B313" s="8" t="s">
        <v>594</v>
      </c>
      <c r="C313" s="15" t="s">
        <v>594</v>
      </c>
      <c r="D313" s="10">
        <v>2.74</v>
      </c>
    </row>
    <row r="314" spans="1:4" x14ac:dyDescent="0.35">
      <c r="A314" s="11" t="s">
        <v>40</v>
      </c>
      <c r="B314" s="8" t="s">
        <v>595</v>
      </c>
      <c r="C314" s="15" t="s">
        <v>595</v>
      </c>
      <c r="D314" s="10">
        <v>17.25</v>
      </c>
    </row>
    <row r="315" spans="1:4" x14ac:dyDescent="0.35">
      <c r="A315" s="11" t="s">
        <v>41</v>
      </c>
      <c r="B315" s="8" t="s">
        <v>596</v>
      </c>
      <c r="C315" s="15" t="s">
        <v>596</v>
      </c>
      <c r="D315" s="10">
        <v>24.6</v>
      </c>
    </row>
    <row r="316" spans="1:4" x14ac:dyDescent="0.35">
      <c r="A316" s="11" t="s">
        <v>42</v>
      </c>
      <c r="B316" s="8" t="s">
        <v>597</v>
      </c>
      <c r="C316" s="15" t="s">
        <v>597</v>
      </c>
      <c r="D316" s="10">
        <v>13.97</v>
      </c>
    </row>
    <row r="317" spans="1:4" x14ac:dyDescent="0.35">
      <c r="A317" s="11" t="s">
        <v>43</v>
      </c>
      <c r="B317" s="8" t="s">
        <v>598</v>
      </c>
      <c r="C317" s="15" t="s">
        <v>598</v>
      </c>
      <c r="D317" s="10">
        <v>5.65</v>
      </c>
    </row>
    <row r="318" spans="1:4" x14ac:dyDescent="0.35">
      <c r="A318" s="11" t="s">
        <v>44</v>
      </c>
      <c r="B318" s="8" t="s">
        <v>599</v>
      </c>
      <c r="C318" s="15" t="s">
        <v>599</v>
      </c>
      <c r="D318" s="10">
        <v>7.3</v>
      </c>
    </row>
    <row r="319" spans="1:4" x14ac:dyDescent="0.35">
      <c r="A319" s="11" t="s">
        <v>45</v>
      </c>
      <c r="B319" s="8" t="s">
        <v>600</v>
      </c>
      <c r="C319" s="15" t="s">
        <v>600</v>
      </c>
      <c r="D319" s="10">
        <v>6.1</v>
      </c>
    </row>
    <row r="320" spans="1:4" x14ac:dyDescent="0.35">
      <c r="A320" s="11" t="s">
        <v>46</v>
      </c>
      <c r="B320" s="8" t="s">
        <v>601</v>
      </c>
      <c r="C320" s="15" t="s">
        <v>601</v>
      </c>
      <c r="D320" s="10">
        <v>18.61</v>
      </c>
    </row>
    <row r="321" spans="1:4" x14ac:dyDescent="0.35">
      <c r="A321" s="11" t="s">
        <v>58</v>
      </c>
      <c r="B321" s="8" t="s">
        <v>602</v>
      </c>
      <c r="C321" s="15" t="s">
        <v>602</v>
      </c>
      <c r="D321" s="10">
        <v>19</v>
      </c>
    </row>
    <row r="322" spans="1:4" x14ac:dyDescent="0.35">
      <c r="A322" s="11" t="s">
        <v>47</v>
      </c>
      <c r="B322" s="8" t="s">
        <v>603</v>
      </c>
      <c r="C322" s="15" t="s">
        <v>603</v>
      </c>
      <c r="D322" s="10">
        <v>6.98</v>
      </c>
    </row>
    <row r="323" spans="1:4" x14ac:dyDescent="0.35">
      <c r="A323" s="11" t="s">
        <v>666</v>
      </c>
      <c r="B323" s="8" t="s">
        <v>665</v>
      </c>
    </row>
  </sheetData>
  <autoFilter ref="A4:D4" xr:uid="{00000000-0001-0000-0400-000000000000}"/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4"/>
  <sheetViews>
    <sheetView showZeros="0" workbookViewId="0">
      <pane ySplit="4" topLeftCell="A315" activePane="bottomLeft" state="frozen"/>
      <selection pane="bottomLeft" activeCell="B2" sqref="B2"/>
    </sheetView>
  </sheetViews>
  <sheetFormatPr defaultColWidth="9.109375" defaultRowHeight="15" x14ac:dyDescent="0.35"/>
  <cols>
    <col min="1" max="1" width="22.88671875" style="8" bestFit="1" customWidth="1"/>
    <col min="2" max="2" width="10.44140625" style="8" customWidth="1"/>
    <col min="3" max="3" width="9.109375" style="14"/>
    <col min="4" max="4" width="8.44140625" style="16" bestFit="1" customWidth="1"/>
    <col min="5" max="16384" width="9.109375" style="1"/>
  </cols>
  <sheetData>
    <row r="1" spans="1:4" x14ac:dyDescent="0.35">
      <c r="A1" s="3"/>
      <c r="B1" s="4" t="s">
        <v>733</v>
      </c>
      <c r="C1" s="1"/>
      <c r="D1" s="2"/>
    </row>
    <row r="2" spans="1:4" x14ac:dyDescent="0.35">
      <c r="A2" s="1"/>
      <c r="B2" s="3" t="s">
        <v>61</v>
      </c>
      <c r="C2" s="1"/>
      <c r="D2" s="2"/>
    </row>
    <row r="3" spans="1:4" ht="15.6" thickBot="1" x14ac:dyDescent="0.4">
      <c r="A3" s="1"/>
      <c r="B3" s="3" t="s">
        <v>62</v>
      </c>
      <c r="C3" s="1"/>
      <c r="D3" s="2" t="s">
        <v>76</v>
      </c>
    </row>
    <row r="4" spans="1:4" ht="15.6" thickBot="1" x14ac:dyDescent="0.4">
      <c r="A4" s="5" t="s">
        <v>77</v>
      </c>
      <c r="B4" s="3" t="s">
        <v>63</v>
      </c>
      <c r="C4" s="1"/>
      <c r="D4" s="6">
        <f>SUM(D5:D322)</f>
        <v>5002.1899999999978</v>
      </c>
    </row>
    <row r="5" spans="1:4" x14ac:dyDescent="0.35">
      <c r="A5" s="7" t="s">
        <v>83</v>
      </c>
      <c r="B5" s="8" t="s">
        <v>82</v>
      </c>
      <c r="C5" s="15" t="s">
        <v>82</v>
      </c>
      <c r="D5" s="10">
        <v>1.27</v>
      </c>
    </row>
    <row r="6" spans="1:4" x14ac:dyDescent="0.35">
      <c r="A6" s="7" t="s">
        <v>85</v>
      </c>
      <c r="B6" s="8" t="s">
        <v>84</v>
      </c>
      <c r="C6" s="15" t="s">
        <v>84</v>
      </c>
      <c r="D6" s="10">
        <v>0.25</v>
      </c>
    </row>
    <row r="7" spans="1:4" x14ac:dyDescent="0.35">
      <c r="A7" s="7" t="s">
        <v>87</v>
      </c>
      <c r="B7" s="8" t="s">
        <v>86</v>
      </c>
      <c r="C7" s="15" t="s">
        <v>86</v>
      </c>
      <c r="D7" s="10">
        <v>22</v>
      </c>
    </row>
    <row r="8" spans="1:4" x14ac:dyDescent="0.35">
      <c r="A8" s="7" t="s">
        <v>89</v>
      </c>
      <c r="B8" s="8" t="s">
        <v>88</v>
      </c>
      <c r="C8" s="15" t="s">
        <v>88</v>
      </c>
      <c r="D8" s="10">
        <v>2</v>
      </c>
    </row>
    <row r="9" spans="1:4" x14ac:dyDescent="0.35">
      <c r="A9" s="7" t="s">
        <v>91</v>
      </c>
      <c r="B9" s="8" t="s">
        <v>90</v>
      </c>
      <c r="C9" s="15" t="s">
        <v>90</v>
      </c>
      <c r="D9" s="10">
        <v>2.65</v>
      </c>
    </row>
    <row r="10" spans="1:4" x14ac:dyDescent="0.35">
      <c r="A10" s="7" t="s">
        <v>93</v>
      </c>
      <c r="B10" s="8" t="s">
        <v>92</v>
      </c>
      <c r="C10" s="15" t="s">
        <v>92</v>
      </c>
      <c r="D10" s="10">
        <v>12</v>
      </c>
    </row>
    <row r="11" spans="1:4" x14ac:dyDescent="0.35">
      <c r="A11" s="7" t="s">
        <v>95</v>
      </c>
      <c r="B11" s="8" t="s">
        <v>94</v>
      </c>
      <c r="C11" s="15" t="s">
        <v>94</v>
      </c>
      <c r="D11" s="10">
        <v>4</v>
      </c>
    </row>
    <row r="12" spans="1:4" x14ac:dyDescent="0.35">
      <c r="A12" s="7" t="s">
        <v>97</v>
      </c>
      <c r="B12" s="8" t="s">
        <v>96</v>
      </c>
      <c r="C12" s="15" t="s">
        <v>96</v>
      </c>
      <c r="D12" s="10">
        <v>86</v>
      </c>
    </row>
    <row r="13" spans="1:4" x14ac:dyDescent="0.35">
      <c r="A13" s="7" t="s">
        <v>99</v>
      </c>
      <c r="B13" s="8" t="s">
        <v>98</v>
      </c>
      <c r="C13" s="15" t="s">
        <v>98</v>
      </c>
      <c r="D13" s="10">
        <v>1</v>
      </c>
    </row>
    <row r="14" spans="1:4" x14ac:dyDescent="0.35">
      <c r="A14" s="7" t="s">
        <v>630</v>
      </c>
      <c r="B14" s="8" t="s">
        <v>100</v>
      </c>
      <c r="C14" s="15" t="s">
        <v>100</v>
      </c>
      <c r="D14" s="10">
        <v>6.86</v>
      </c>
    </row>
    <row r="15" spans="1:4" x14ac:dyDescent="0.35">
      <c r="A15" s="7" t="s">
        <v>102</v>
      </c>
      <c r="B15" s="8" t="s">
        <v>101</v>
      </c>
      <c r="C15" s="15" t="s">
        <v>101</v>
      </c>
      <c r="D15" s="10">
        <v>5.5</v>
      </c>
    </row>
    <row r="16" spans="1:4" x14ac:dyDescent="0.35">
      <c r="A16" s="7" t="s">
        <v>104</v>
      </c>
      <c r="B16" s="8" t="s">
        <v>103</v>
      </c>
      <c r="C16" s="15" t="s">
        <v>103</v>
      </c>
      <c r="D16" s="10">
        <v>11</v>
      </c>
    </row>
    <row r="17" spans="1:4" x14ac:dyDescent="0.35">
      <c r="A17" s="7" t="s">
        <v>106</v>
      </c>
      <c r="B17" s="8" t="s">
        <v>105</v>
      </c>
      <c r="C17" s="15" t="s">
        <v>105</v>
      </c>
      <c r="D17" s="10">
        <v>65.760000000000005</v>
      </c>
    </row>
    <row r="18" spans="1:4" x14ac:dyDescent="0.35">
      <c r="A18" s="7" t="s">
        <v>108</v>
      </c>
      <c r="B18" s="8" t="s">
        <v>107</v>
      </c>
      <c r="C18" s="15" t="s">
        <v>107</v>
      </c>
      <c r="D18" s="10">
        <v>4.75</v>
      </c>
    </row>
    <row r="19" spans="1:4" x14ac:dyDescent="0.35">
      <c r="A19" s="7" t="s">
        <v>110</v>
      </c>
      <c r="B19" s="8" t="s">
        <v>109</v>
      </c>
      <c r="C19" s="15"/>
      <c r="D19" s="10"/>
    </row>
    <row r="20" spans="1:4" x14ac:dyDescent="0.35">
      <c r="A20" s="7" t="s">
        <v>112</v>
      </c>
      <c r="B20" s="8" t="s">
        <v>111</v>
      </c>
      <c r="C20" s="15" t="s">
        <v>111</v>
      </c>
      <c r="D20" s="10">
        <v>3</v>
      </c>
    </row>
    <row r="21" spans="1:4" x14ac:dyDescent="0.35">
      <c r="A21" s="7" t="s">
        <v>114</v>
      </c>
      <c r="B21" s="8" t="s">
        <v>113</v>
      </c>
      <c r="C21" s="15" t="s">
        <v>113</v>
      </c>
      <c r="D21" s="10">
        <v>8</v>
      </c>
    </row>
    <row r="22" spans="1:4" x14ac:dyDescent="0.35">
      <c r="A22" s="7" t="s">
        <v>116</v>
      </c>
      <c r="B22" s="8" t="s">
        <v>115</v>
      </c>
      <c r="C22" s="15" t="s">
        <v>115</v>
      </c>
      <c r="D22" s="10">
        <v>7.2</v>
      </c>
    </row>
    <row r="23" spans="1:4" x14ac:dyDescent="0.35">
      <c r="A23" s="7" t="s">
        <v>118</v>
      </c>
      <c r="B23" s="8" t="s">
        <v>117</v>
      </c>
      <c r="C23" s="15" t="s">
        <v>117</v>
      </c>
      <c r="D23" s="10">
        <v>8</v>
      </c>
    </row>
    <row r="24" spans="1:4" x14ac:dyDescent="0.35">
      <c r="A24" s="7" t="s">
        <v>120</v>
      </c>
      <c r="B24" s="8" t="s">
        <v>119</v>
      </c>
      <c r="C24" s="15" t="s">
        <v>119</v>
      </c>
      <c r="D24" s="10">
        <v>35.380000000000003</v>
      </c>
    </row>
    <row r="25" spans="1:4" x14ac:dyDescent="0.35">
      <c r="A25" s="7" t="s">
        <v>679</v>
      </c>
      <c r="B25" s="8" t="s">
        <v>683</v>
      </c>
      <c r="C25" s="15" t="s">
        <v>683</v>
      </c>
      <c r="D25" s="10">
        <v>4</v>
      </c>
    </row>
    <row r="26" spans="1:4" x14ac:dyDescent="0.35">
      <c r="A26" s="7" t="s">
        <v>122</v>
      </c>
      <c r="B26" s="8" t="s">
        <v>121</v>
      </c>
      <c r="C26" s="15" t="s">
        <v>121</v>
      </c>
      <c r="D26" s="10">
        <v>15.43</v>
      </c>
    </row>
    <row r="27" spans="1:4" x14ac:dyDescent="0.35">
      <c r="A27" s="7" t="s">
        <v>124</v>
      </c>
      <c r="B27" s="8" t="s">
        <v>123</v>
      </c>
      <c r="C27" s="15" t="s">
        <v>123</v>
      </c>
      <c r="D27" s="10">
        <v>3.66</v>
      </c>
    </row>
    <row r="28" spans="1:4" x14ac:dyDescent="0.35">
      <c r="A28" s="7" t="s">
        <v>126</v>
      </c>
      <c r="B28" s="8" t="s">
        <v>125</v>
      </c>
      <c r="C28" s="15" t="s">
        <v>125</v>
      </c>
      <c r="D28" s="10">
        <v>11.8</v>
      </c>
    </row>
    <row r="29" spans="1:4" x14ac:dyDescent="0.35">
      <c r="A29" s="7" t="s">
        <v>128</v>
      </c>
      <c r="B29" s="8" t="s">
        <v>127</v>
      </c>
      <c r="C29" s="15" t="s">
        <v>127</v>
      </c>
      <c r="D29" s="10">
        <v>4.9400000000000004</v>
      </c>
    </row>
    <row r="30" spans="1:4" x14ac:dyDescent="0.35">
      <c r="A30" s="7" t="s">
        <v>130</v>
      </c>
      <c r="B30" s="8" t="s">
        <v>129</v>
      </c>
      <c r="C30" s="15" t="s">
        <v>129</v>
      </c>
      <c r="D30" s="10">
        <v>5</v>
      </c>
    </row>
    <row r="31" spans="1:4" x14ac:dyDescent="0.35">
      <c r="A31" s="7" t="s">
        <v>631</v>
      </c>
      <c r="B31" s="8" t="s">
        <v>626</v>
      </c>
      <c r="C31" s="15" t="s">
        <v>626</v>
      </c>
      <c r="D31" s="10">
        <v>4</v>
      </c>
    </row>
    <row r="32" spans="1:4" x14ac:dyDescent="0.35">
      <c r="A32" s="7" t="s">
        <v>132</v>
      </c>
      <c r="B32" s="8" t="s">
        <v>131</v>
      </c>
      <c r="C32" s="15" t="s">
        <v>131</v>
      </c>
      <c r="D32" s="10">
        <v>89.31</v>
      </c>
    </row>
    <row r="33" spans="1:4" x14ac:dyDescent="0.35">
      <c r="A33" s="7" t="s">
        <v>134</v>
      </c>
      <c r="B33" s="8" t="s">
        <v>133</v>
      </c>
      <c r="C33" s="15" t="s">
        <v>133</v>
      </c>
      <c r="D33" s="10">
        <v>10</v>
      </c>
    </row>
    <row r="34" spans="1:4" x14ac:dyDescent="0.35">
      <c r="A34" s="7" t="s">
        <v>606</v>
      </c>
      <c r="B34" s="8" t="s">
        <v>135</v>
      </c>
      <c r="C34" s="15" t="s">
        <v>135</v>
      </c>
      <c r="D34" s="10">
        <v>10</v>
      </c>
    </row>
    <row r="35" spans="1:4" x14ac:dyDescent="0.35">
      <c r="A35" s="7" t="s">
        <v>137</v>
      </c>
      <c r="B35" s="8" t="s">
        <v>136</v>
      </c>
      <c r="C35" s="15" t="s">
        <v>136</v>
      </c>
      <c r="D35" s="10">
        <v>1.32</v>
      </c>
    </row>
    <row r="36" spans="1:4" x14ac:dyDescent="0.35">
      <c r="A36" s="7" t="s">
        <v>139</v>
      </c>
      <c r="B36" s="8" t="s">
        <v>138</v>
      </c>
      <c r="C36" s="15" t="s">
        <v>138</v>
      </c>
      <c r="D36" s="10">
        <v>12.5</v>
      </c>
    </row>
    <row r="37" spans="1:4" x14ac:dyDescent="0.35">
      <c r="A37" s="7" t="s">
        <v>141</v>
      </c>
      <c r="B37" s="8" t="s">
        <v>140</v>
      </c>
      <c r="C37" s="15" t="s">
        <v>140</v>
      </c>
      <c r="D37" s="10">
        <v>111.71</v>
      </c>
    </row>
    <row r="38" spans="1:4" x14ac:dyDescent="0.35">
      <c r="A38" s="7" t="s">
        <v>143</v>
      </c>
      <c r="B38" s="8" t="s">
        <v>142</v>
      </c>
      <c r="C38" s="15" t="s">
        <v>142</v>
      </c>
      <c r="D38" s="10">
        <v>22.78</v>
      </c>
    </row>
    <row r="39" spans="1:4" x14ac:dyDescent="0.35">
      <c r="A39" s="7" t="s">
        <v>145</v>
      </c>
      <c r="B39" s="8" t="s">
        <v>144</v>
      </c>
      <c r="C39" s="15" t="s">
        <v>144</v>
      </c>
      <c r="D39" s="10">
        <v>54.24</v>
      </c>
    </row>
    <row r="40" spans="1:4" x14ac:dyDescent="0.35">
      <c r="A40" s="7" t="s">
        <v>147</v>
      </c>
      <c r="B40" s="8" t="s">
        <v>146</v>
      </c>
      <c r="C40" s="15" t="s">
        <v>146</v>
      </c>
      <c r="D40" s="10">
        <v>19</v>
      </c>
    </row>
    <row r="41" spans="1:4" x14ac:dyDescent="0.35">
      <c r="A41" s="7" t="s">
        <v>699</v>
      </c>
      <c r="B41" s="8" t="s">
        <v>694</v>
      </c>
      <c r="C41" s="15" t="s">
        <v>694</v>
      </c>
      <c r="D41" s="10">
        <v>1</v>
      </c>
    </row>
    <row r="42" spans="1:4" x14ac:dyDescent="0.35">
      <c r="A42" s="7" t="s">
        <v>149</v>
      </c>
      <c r="B42" s="8" t="s">
        <v>148</v>
      </c>
      <c r="C42" s="15" t="s">
        <v>148</v>
      </c>
      <c r="D42" s="10">
        <v>2</v>
      </c>
    </row>
    <row r="43" spans="1:4" x14ac:dyDescent="0.35">
      <c r="A43" s="7" t="s">
        <v>151</v>
      </c>
      <c r="B43" s="8" t="s">
        <v>150</v>
      </c>
      <c r="C43" s="15" t="s">
        <v>150</v>
      </c>
      <c r="D43" s="10">
        <v>1</v>
      </c>
    </row>
    <row r="44" spans="1:4" x14ac:dyDescent="0.35">
      <c r="A44" s="7" t="s">
        <v>153</v>
      </c>
      <c r="B44" s="8" t="s">
        <v>152</v>
      </c>
      <c r="C44" s="15" t="s">
        <v>152</v>
      </c>
      <c r="D44" s="10">
        <v>29</v>
      </c>
    </row>
    <row r="45" spans="1:4" x14ac:dyDescent="0.35">
      <c r="A45" s="7" t="s">
        <v>155</v>
      </c>
      <c r="B45" s="8" t="s">
        <v>154</v>
      </c>
      <c r="C45" s="15" t="s">
        <v>154</v>
      </c>
      <c r="D45" s="10">
        <v>4</v>
      </c>
    </row>
    <row r="46" spans="1:4" x14ac:dyDescent="0.35">
      <c r="A46" s="7" t="s">
        <v>157</v>
      </c>
      <c r="B46" s="8" t="s">
        <v>156</v>
      </c>
      <c r="C46" s="15"/>
      <c r="D46" s="10"/>
    </row>
    <row r="47" spans="1:4" x14ac:dyDescent="0.35">
      <c r="A47" s="7" t="s">
        <v>159</v>
      </c>
      <c r="B47" s="8" t="s">
        <v>158</v>
      </c>
      <c r="C47" s="15"/>
      <c r="D47" s="10"/>
    </row>
    <row r="48" spans="1:4" x14ac:dyDescent="0.35">
      <c r="A48" s="7" t="s">
        <v>161</v>
      </c>
      <c r="B48" s="8" t="s">
        <v>160</v>
      </c>
      <c r="C48" s="15" t="s">
        <v>160</v>
      </c>
      <c r="D48" s="10">
        <v>8.1999999999999993</v>
      </c>
    </row>
    <row r="49" spans="1:4" x14ac:dyDescent="0.35">
      <c r="A49" s="7" t="s">
        <v>163</v>
      </c>
      <c r="B49" s="8" t="s">
        <v>162</v>
      </c>
      <c r="C49" s="15" t="s">
        <v>162</v>
      </c>
      <c r="D49" s="10">
        <v>25.48</v>
      </c>
    </row>
    <row r="50" spans="1:4" x14ac:dyDescent="0.35">
      <c r="A50" s="7" t="s">
        <v>165</v>
      </c>
      <c r="B50" s="8" t="s">
        <v>164</v>
      </c>
      <c r="C50" s="15" t="s">
        <v>164</v>
      </c>
      <c r="D50" s="10">
        <v>1</v>
      </c>
    </row>
    <row r="51" spans="1:4" x14ac:dyDescent="0.35">
      <c r="A51" s="7" t="s">
        <v>167</v>
      </c>
      <c r="B51" s="8" t="s">
        <v>166</v>
      </c>
      <c r="C51" s="15" t="s">
        <v>166</v>
      </c>
      <c r="D51" s="10">
        <v>5</v>
      </c>
    </row>
    <row r="52" spans="1:4" x14ac:dyDescent="0.35">
      <c r="A52" s="7" t="s">
        <v>169</v>
      </c>
      <c r="B52" s="8" t="s">
        <v>168</v>
      </c>
      <c r="C52" s="15"/>
      <c r="D52" s="10"/>
    </row>
    <row r="53" spans="1:4" x14ac:dyDescent="0.35">
      <c r="A53" s="7" t="s">
        <v>171</v>
      </c>
      <c r="B53" s="8" t="s">
        <v>170</v>
      </c>
      <c r="C53" s="15" t="s">
        <v>170</v>
      </c>
      <c r="D53" s="10">
        <v>25.56</v>
      </c>
    </row>
    <row r="54" spans="1:4" x14ac:dyDescent="0.35">
      <c r="A54" s="7" t="s">
        <v>173</v>
      </c>
      <c r="B54" s="8" t="s">
        <v>172</v>
      </c>
      <c r="C54" s="15" t="s">
        <v>172</v>
      </c>
      <c r="D54" s="10">
        <v>1.36</v>
      </c>
    </row>
    <row r="55" spans="1:4" x14ac:dyDescent="0.35">
      <c r="A55" s="7" t="s">
        <v>175</v>
      </c>
      <c r="B55" s="8" t="s">
        <v>174</v>
      </c>
      <c r="C55" s="15" t="s">
        <v>174</v>
      </c>
      <c r="D55" s="10">
        <v>1.32</v>
      </c>
    </row>
    <row r="56" spans="1:4" x14ac:dyDescent="0.35">
      <c r="A56" s="7" t="s">
        <v>176</v>
      </c>
      <c r="B56" s="8" t="s">
        <v>357</v>
      </c>
      <c r="C56" s="15" t="s">
        <v>357</v>
      </c>
      <c r="D56" s="10">
        <v>1</v>
      </c>
    </row>
    <row r="57" spans="1:4" x14ac:dyDescent="0.35">
      <c r="A57" s="7" t="s">
        <v>177</v>
      </c>
      <c r="B57" s="8" t="s">
        <v>358</v>
      </c>
      <c r="C57" s="15" t="s">
        <v>358</v>
      </c>
      <c r="D57" s="10">
        <v>1.5</v>
      </c>
    </row>
    <row r="58" spans="1:4" x14ac:dyDescent="0.35">
      <c r="A58" s="7" t="s">
        <v>178</v>
      </c>
      <c r="B58" s="8" t="s">
        <v>359</v>
      </c>
      <c r="C58" s="15" t="s">
        <v>359</v>
      </c>
      <c r="D58" s="10">
        <v>0</v>
      </c>
    </row>
    <row r="59" spans="1:4" x14ac:dyDescent="0.35">
      <c r="A59" s="7" t="s">
        <v>179</v>
      </c>
      <c r="B59" s="8" t="s">
        <v>360</v>
      </c>
      <c r="C59" s="15" t="s">
        <v>360</v>
      </c>
      <c r="D59" s="10">
        <v>2</v>
      </c>
    </row>
    <row r="60" spans="1:4" x14ac:dyDescent="0.35">
      <c r="A60" s="7" t="s">
        <v>180</v>
      </c>
      <c r="B60" s="8" t="s">
        <v>361</v>
      </c>
      <c r="C60" s="15" t="s">
        <v>361</v>
      </c>
      <c r="D60" s="10">
        <v>3</v>
      </c>
    </row>
    <row r="61" spans="1:4" x14ac:dyDescent="0.35">
      <c r="A61" s="7" t="s">
        <v>181</v>
      </c>
      <c r="B61" s="8" t="s">
        <v>362</v>
      </c>
      <c r="C61" s="15" t="s">
        <v>362</v>
      </c>
      <c r="D61" s="10">
        <v>83.37</v>
      </c>
    </row>
    <row r="62" spans="1:4" x14ac:dyDescent="0.35">
      <c r="A62" s="7" t="s">
        <v>182</v>
      </c>
      <c r="B62" s="8" t="s">
        <v>363</v>
      </c>
      <c r="C62" s="15" t="s">
        <v>363</v>
      </c>
      <c r="D62" s="10">
        <v>10.26</v>
      </c>
    </row>
    <row r="63" spans="1:4" x14ac:dyDescent="0.35">
      <c r="A63" s="7" t="s">
        <v>183</v>
      </c>
      <c r="B63" s="8" t="s">
        <v>364</v>
      </c>
      <c r="C63" s="15" t="s">
        <v>364</v>
      </c>
      <c r="D63" s="10">
        <v>1</v>
      </c>
    </row>
    <row r="64" spans="1:4" x14ac:dyDescent="0.35">
      <c r="A64" s="7" t="s">
        <v>184</v>
      </c>
      <c r="B64" s="8" t="s">
        <v>365</v>
      </c>
      <c r="C64" s="15" t="s">
        <v>365</v>
      </c>
      <c r="D64" s="10">
        <v>1.05</v>
      </c>
    </row>
    <row r="65" spans="1:4" x14ac:dyDescent="0.35">
      <c r="A65" s="7" t="s">
        <v>185</v>
      </c>
      <c r="B65" s="8" t="s">
        <v>366</v>
      </c>
      <c r="C65" s="15" t="s">
        <v>366</v>
      </c>
      <c r="D65" s="10">
        <v>2.29</v>
      </c>
    </row>
    <row r="66" spans="1:4" x14ac:dyDescent="0.35">
      <c r="A66" s="7" t="s">
        <v>186</v>
      </c>
      <c r="B66" s="8" t="s">
        <v>367</v>
      </c>
      <c r="C66" s="15" t="s">
        <v>367</v>
      </c>
      <c r="D66" s="10">
        <v>15</v>
      </c>
    </row>
    <row r="67" spans="1:4" x14ac:dyDescent="0.35">
      <c r="A67" s="7" t="s">
        <v>187</v>
      </c>
      <c r="B67" s="8" t="s">
        <v>368</v>
      </c>
      <c r="C67" s="15" t="s">
        <v>368</v>
      </c>
      <c r="D67" s="10">
        <v>19</v>
      </c>
    </row>
    <row r="68" spans="1:4" x14ac:dyDescent="0.35">
      <c r="A68" s="7" t="s">
        <v>188</v>
      </c>
      <c r="B68" s="8" t="s">
        <v>369</v>
      </c>
      <c r="C68" s="15" t="s">
        <v>369</v>
      </c>
      <c r="D68" s="10">
        <v>7</v>
      </c>
    </row>
    <row r="69" spans="1:4" x14ac:dyDescent="0.35">
      <c r="A69" s="7" t="s">
        <v>632</v>
      </c>
      <c r="B69" s="8" t="s">
        <v>370</v>
      </c>
      <c r="C69" s="15" t="s">
        <v>370</v>
      </c>
      <c r="D69" s="10">
        <v>1.86</v>
      </c>
    </row>
    <row r="70" spans="1:4" x14ac:dyDescent="0.35">
      <c r="A70" s="7" t="s">
        <v>189</v>
      </c>
      <c r="B70" s="8" t="s">
        <v>371</v>
      </c>
      <c r="C70" s="15" t="s">
        <v>371</v>
      </c>
      <c r="D70" s="10">
        <v>3</v>
      </c>
    </row>
    <row r="71" spans="1:4" x14ac:dyDescent="0.35">
      <c r="A71" s="7" t="s">
        <v>190</v>
      </c>
      <c r="B71" s="8" t="s">
        <v>372</v>
      </c>
      <c r="C71" s="15" t="s">
        <v>372</v>
      </c>
      <c r="D71" s="10">
        <v>9.1999999999999993</v>
      </c>
    </row>
    <row r="72" spans="1:4" x14ac:dyDescent="0.35">
      <c r="A72" s="7" t="s">
        <v>191</v>
      </c>
      <c r="B72" s="8" t="s">
        <v>373</v>
      </c>
      <c r="C72" s="15" t="s">
        <v>373</v>
      </c>
      <c r="D72" s="10">
        <v>34.33</v>
      </c>
    </row>
    <row r="73" spans="1:4" x14ac:dyDescent="0.35">
      <c r="A73" s="7" t="s">
        <v>192</v>
      </c>
      <c r="B73" s="8" t="s">
        <v>374</v>
      </c>
      <c r="C73" s="15" t="s">
        <v>374</v>
      </c>
      <c r="D73" s="10">
        <v>14.5</v>
      </c>
    </row>
    <row r="74" spans="1:4" x14ac:dyDescent="0.35">
      <c r="A74" s="7" t="s">
        <v>193</v>
      </c>
      <c r="B74" s="8" t="s">
        <v>375</v>
      </c>
      <c r="C74" s="15" t="s">
        <v>375</v>
      </c>
      <c r="D74" s="10">
        <v>1</v>
      </c>
    </row>
    <row r="75" spans="1:4" x14ac:dyDescent="0.35">
      <c r="A75" s="7" t="s">
        <v>194</v>
      </c>
      <c r="B75" s="8" t="s">
        <v>376</v>
      </c>
      <c r="C75" s="15" t="s">
        <v>376</v>
      </c>
      <c r="D75" s="10">
        <v>5.77</v>
      </c>
    </row>
    <row r="76" spans="1:4" x14ac:dyDescent="0.35">
      <c r="A76" s="7" t="s">
        <v>195</v>
      </c>
      <c r="B76" s="8" t="s">
        <v>377</v>
      </c>
      <c r="C76" s="15" t="s">
        <v>377</v>
      </c>
      <c r="D76" s="10">
        <v>14.95</v>
      </c>
    </row>
    <row r="77" spans="1:4" x14ac:dyDescent="0.35">
      <c r="A77" s="7" t="s">
        <v>196</v>
      </c>
      <c r="B77" s="8" t="s">
        <v>378</v>
      </c>
      <c r="C77" s="15" t="s">
        <v>378</v>
      </c>
      <c r="D77" s="10">
        <v>9</v>
      </c>
    </row>
    <row r="78" spans="1:4" x14ac:dyDescent="0.35">
      <c r="A78" s="7" t="s">
        <v>197</v>
      </c>
      <c r="B78" s="8" t="s">
        <v>379</v>
      </c>
      <c r="C78" s="15" t="s">
        <v>379</v>
      </c>
      <c r="D78" s="10">
        <v>4</v>
      </c>
    </row>
    <row r="79" spans="1:4" x14ac:dyDescent="0.35">
      <c r="A79" s="7" t="s">
        <v>633</v>
      </c>
      <c r="B79" s="8" t="s">
        <v>380</v>
      </c>
      <c r="C79" s="15" t="s">
        <v>380</v>
      </c>
      <c r="D79" s="10">
        <v>2</v>
      </c>
    </row>
    <row r="80" spans="1:4" x14ac:dyDescent="0.35">
      <c r="A80" s="7" t="s">
        <v>198</v>
      </c>
      <c r="B80" s="8" t="s">
        <v>381</v>
      </c>
      <c r="C80" s="15" t="s">
        <v>381</v>
      </c>
      <c r="D80" s="10">
        <v>7</v>
      </c>
    </row>
    <row r="81" spans="1:4" x14ac:dyDescent="0.35">
      <c r="A81" s="7" t="s">
        <v>199</v>
      </c>
      <c r="B81" s="8" t="s">
        <v>382</v>
      </c>
      <c r="C81" s="15" t="s">
        <v>382</v>
      </c>
      <c r="D81" s="10">
        <v>9</v>
      </c>
    </row>
    <row r="82" spans="1:4" x14ac:dyDescent="0.35">
      <c r="A82" s="7" t="s">
        <v>200</v>
      </c>
      <c r="B82" s="8" t="s">
        <v>383</v>
      </c>
      <c r="C82" s="15" t="s">
        <v>383</v>
      </c>
      <c r="D82" s="10">
        <v>2.2999999999999998</v>
      </c>
    </row>
    <row r="83" spans="1:4" x14ac:dyDescent="0.35">
      <c r="A83" s="7" t="s">
        <v>634</v>
      </c>
      <c r="B83" s="8" t="s">
        <v>384</v>
      </c>
      <c r="C83" s="15" t="s">
        <v>384</v>
      </c>
      <c r="D83" s="10">
        <v>1</v>
      </c>
    </row>
    <row r="84" spans="1:4" x14ac:dyDescent="0.35">
      <c r="A84" s="7" t="s">
        <v>201</v>
      </c>
      <c r="B84" s="8" t="s">
        <v>385</v>
      </c>
      <c r="C84" s="15" t="s">
        <v>385</v>
      </c>
      <c r="D84" s="10">
        <v>1</v>
      </c>
    </row>
    <row r="85" spans="1:4" x14ac:dyDescent="0.35">
      <c r="A85" s="7" t="s">
        <v>202</v>
      </c>
      <c r="B85" s="8" t="s">
        <v>386</v>
      </c>
      <c r="C85" s="15" t="s">
        <v>386</v>
      </c>
      <c r="D85" s="10">
        <v>0.46</v>
      </c>
    </row>
    <row r="86" spans="1:4" x14ac:dyDescent="0.35">
      <c r="A86" s="7" t="s">
        <v>203</v>
      </c>
      <c r="B86" s="8" t="s">
        <v>387</v>
      </c>
      <c r="C86" s="15" t="s">
        <v>387</v>
      </c>
      <c r="D86" s="10">
        <v>3.44</v>
      </c>
    </row>
    <row r="87" spans="1:4" x14ac:dyDescent="0.35">
      <c r="A87" s="7" t="s">
        <v>204</v>
      </c>
      <c r="B87" s="8" t="s">
        <v>388</v>
      </c>
      <c r="C87" s="15" t="s">
        <v>388</v>
      </c>
      <c r="D87" s="10">
        <v>5.5</v>
      </c>
    </row>
    <row r="88" spans="1:4" x14ac:dyDescent="0.35">
      <c r="A88" s="7" t="s">
        <v>205</v>
      </c>
      <c r="B88" s="8" t="s">
        <v>389</v>
      </c>
      <c r="C88" s="15" t="s">
        <v>389</v>
      </c>
      <c r="D88" s="10">
        <v>4.41</v>
      </c>
    </row>
    <row r="89" spans="1:4" x14ac:dyDescent="0.35">
      <c r="A89" s="7" t="s">
        <v>206</v>
      </c>
      <c r="B89" s="8" t="s">
        <v>390</v>
      </c>
      <c r="C89" s="15" t="s">
        <v>390</v>
      </c>
      <c r="D89" s="10">
        <v>20</v>
      </c>
    </row>
    <row r="90" spans="1:4" x14ac:dyDescent="0.35">
      <c r="A90" s="7" t="s">
        <v>207</v>
      </c>
      <c r="B90" s="8" t="s">
        <v>391</v>
      </c>
      <c r="C90" s="15" t="s">
        <v>391</v>
      </c>
      <c r="D90" s="10">
        <v>5</v>
      </c>
    </row>
    <row r="91" spans="1:4" x14ac:dyDescent="0.35">
      <c r="A91" s="7" t="s">
        <v>208</v>
      </c>
      <c r="B91" s="8" t="s">
        <v>392</v>
      </c>
      <c r="C91" s="15" t="s">
        <v>392</v>
      </c>
      <c r="D91" s="10">
        <v>5</v>
      </c>
    </row>
    <row r="92" spans="1:4" x14ac:dyDescent="0.35">
      <c r="A92" s="7" t="s">
        <v>209</v>
      </c>
      <c r="B92" s="8" t="s">
        <v>393</v>
      </c>
      <c r="C92" s="15" t="s">
        <v>393</v>
      </c>
      <c r="D92" s="10">
        <v>0.21</v>
      </c>
    </row>
    <row r="93" spans="1:4" x14ac:dyDescent="0.35">
      <c r="A93" s="7" t="s">
        <v>210</v>
      </c>
      <c r="B93" s="8" t="s">
        <v>394</v>
      </c>
      <c r="C93" s="15" t="s">
        <v>394</v>
      </c>
      <c r="D93" s="10">
        <v>1.3</v>
      </c>
    </row>
    <row r="94" spans="1:4" x14ac:dyDescent="0.35">
      <c r="A94" s="7" t="s">
        <v>211</v>
      </c>
      <c r="B94" s="8" t="s">
        <v>395</v>
      </c>
      <c r="C94" s="15" t="s">
        <v>395</v>
      </c>
      <c r="D94" s="10">
        <v>3.8</v>
      </c>
    </row>
    <row r="95" spans="1:4" x14ac:dyDescent="0.35">
      <c r="A95" s="7" t="s">
        <v>212</v>
      </c>
      <c r="B95" s="8" t="s">
        <v>396</v>
      </c>
      <c r="C95" s="15" t="s">
        <v>396</v>
      </c>
      <c r="D95" s="10">
        <v>4.1500000000000004</v>
      </c>
    </row>
    <row r="96" spans="1:4" x14ac:dyDescent="0.35">
      <c r="A96" s="7" t="s">
        <v>213</v>
      </c>
      <c r="B96" s="8" t="s">
        <v>397</v>
      </c>
      <c r="C96" s="15" t="s">
        <v>397</v>
      </c>
      <c r="D96" s="10">
        <v>9</v>
      </c>
    </row>
    <row r="97" spans="1:4" x14ac:dyDescent="0.35">
      <c r="A97" s="7" t="s">
        <v>214</v>
      </c>
      <c r="B97" s="8" t="s">
        <v>398</v>
      </c>
      <c r="C97" s="15" t="s">
        <v>398</v>
      </c>
      <c r="D97" s="10">
        <v>234</v>
      </c>
    </row>
    <row r="98" spans="1:4" x14ac:dyDescent="0.35">
      <c r="A98" s="7" t="s">
        <v>215</v>
      </c>
      <c r="B98" s="8" t="s">
        <v>399</v>
      </c>
      <c r="C98" s="15" t="s">
        <v>399</v>
      </c>
      <c r="D98" s="10">
        <v>98.27</v>
      </c>
    </row>
    <row r="99" spans="1:4" x14ac:dyDescent="0.35">
      <c r="A99" s="7" t="s">
        <v>216</v>
      </c>
      <c r="B99" s="8" t="s">
        <v>400</v>
      </c>
      <c r="C99" s="15" t="s">
        <v>400</v>
      </c>
      <c r="D99" s="10">
        <v>22.7</v>
      </c>
    </row>
    <row r="100" spans="1:4" x14ac:dyDescent="0.35">
      <c r="A100" s="7" t="s">
        <v>217</v>
      </c>
      <c r="B100" s="8" t="s">
        <v>401</v>
      </c>
      <c r="C100" s="15" t="s">
        <v>401</v>
      </c>
      <c r="D100" s="10">
        <v>16.2</v>
      </c>
    </row>
    <row r="101" spans="1:4" x14ac:dyDescent="0.35">
      <c r="A101" s="7" t="s">
        <v>218</v>
      </c>
      <c r="B101" s="8" t="s">
        <v>402</v>
      </c>
      <c r="C101" s="15" t="s">
        <v>402</v>
      </c>
      <c r="D101" s="10">
        <v>95.71</v>
      </c>
    </row>
    <row r="102" spans="1:4" x14ac:dyDescent="0.35">
      <c r="A102" s="7" t="s">
        <v>219</v>
      </c>
      <c r="B102" s="8" t="s">
        <v>403</v>
      </c>
      <c r="C102" s="15" t="s">
        <v>403</v>
      </c>
      <c r="D102" s="10">
        <v>8</v>
      </c>
    </row>
    <row r="103" spans="1:4" x14ac:dyDescent="0.35">
      <c r="A103" s="7" t="s">
        <v>220</v>
      </c>
      <c r="B103" s="8" t="s">
        <v>404</v>
      </c>
      <c r="C103" s="15" t="s">
        <v>404</v>
      </c>
      <c r="D103" s="10">
        <v>49.83</v>
      </c>
    </row>
    <row r="104" spans="1:4" x14ac:dyDescent="0.35">
      <c r="A104" s="7" t="s">
        <v>221</v>
      </c>
      <c r="B104" s="8" t="s">
        <v>405</v>
      </c>
      <c r="C104" s="15" t="s">
        <v>405</v>
      </c>
      <c r="D104" s="10">
        <v>1</v>
      </c>
    </row>
    <row r="105" spans="1:4" x14ac:dyDescent="0.35">
      <c r="A105" s="7" t="s">
        <v>222</v>
      </c>
      <c r="B105" s="8" t="s">
        <v>406</v>
      </c>
      <c r="C105" s="15" t="s">
        <v>406</v>
      </c>
      <c r="D105" s="10">
        <v>73</v>
      </c>
    </row>
    <row r="106" spans="1:4" x14ac:dyDescent="0.35">
      <c r="A106" s="7" t="s">
        <v>52</v>
      </c>
      <c r="B106" s="8" t="s">
        <v>407</v>
      </c>
      <c r="C106" s="15" t="s">
        <v>407</v>
      </c>
      <c r="D106" s="10">
        <v>12</v>
      </c>
    </row>
    <row r="107" spans="1:4" x14ac:dyDescent="0.35">
      <c r="A107" s="7" t="s">
        <v>223</v>
      </c>
      <c r="B107" s="8" t="s">
        <v>408</v>
      </c>
      <c r="C107" s="15" t="s">
        <v>408</v>
      </c>
      <c r="D107" s="10">
        <v>13.81</v>
      </c>
    </row>
    <row r="108" spans="1:4" x14ac:dyDescent="0.35">
      <c r="A108" s="7" t="s">
        <v>224</v>
      </c>
      <c r="B108" s="8" t="s">
        <v>409</v>
      </c>
      <c r="C108" s="15" t="s">
        <v>409</v>
      </c>
      <c r="D108" s="10">
        <v>75.97</v>
      </c>
    </row>
    <row r="109" spans="1:4" x14ac:dyDescent="0.35">
      <c r="A109" s="7" t="s">
        <v>225</v>
      </c>
      <c r="B109" s="8" t="s">
        <v>410</v>
      </c>
      <c r="C109" s="15" t="s">
        <v>410</v>
      </c>
      <c r="D109" s="10">
        <v>32.4</v>
      </c>
    </row>
    <row r="110" spans="1:4" x14ac:dyDescent="0.35">
      <c r="A110" s="7" t="s">
        <v>226</v>
      </c>
      <c r="B110" s="8" t="s">
        <v>411</v>
      </c>
      <c r="C110" s="15" t="s">
        <v>411</v>
      </c>
      <c r="D110" s="10">
        <v>33.29</v>
      </c>
    </row>
    <row r="111" spans="1:4" x14ac:dyDescent="0.35">
      <c r="A111" s="7" t="s">
        <v>227</v>
      </c>
      <c r="B111" s="8" t="s">
        <v>412</v>
      </c>
      <c r="C111" s="15" t="s">
        <v>412</v>
      </c>
      <c r="D111" s="10">
        <v>75.83</v>
      </c>
    </row>
    <row r="112" spans="1:4" x14ac:dyDescent="0.35">
      <c r="A112" s="7" t="s">
        <v>228</v>
      </c>
      <c r="B112" s="8" t="s">
        <v>413</v>
      </c>
      <c r="C112" s="15" t="s">
        <v>413</v>
      </c>
      <c r="D112" s="10">
        <v>36.31</v>
      </c>
    </row>
    <row r="113" spans="1:4" x14ac:dyDescent="0.35">
      <c r="A113" s="7" t="s">
        <v>229</v>
      </c>
      <c r="B113" s="8" t="s">
        <v>414</v>
      </c>
      <c r="C113" s="15" t="s">
        <v>414</v>
      </c>
      <c r="D113" s="10">
        <v>124.39</v>
      </c>
    </row>
    <row r="114" spans="1:4" x14ac:dyDescent="0.35">
      <c r="A114" s="7" t="s">
        <v>230</v>
      </c>
      <c r="B114" s="8" t="s">
        <v>415</v>
      </c>
      <c r="C114" s="15" t="s">
        <v>415</v>
      </c>
      <c r="D114" s="10">
        <v>99.33</v>
      </c>
    </row>
    <row r="115" spans="1:4" x14ac:dyDescent="0.35">
      <c r="A115" s="7" t="s">
        <v>231</v>
      </c>
      <c r="B115" s="8" t="s">
        <v>416</v>
      </c>
      <c r="C115" s="15" t="s">
        <v>416</v>
      </c>
      <c r="D115" s="10">
        <v>84.02</v>
      </c>
    </row>
    <row r="116" spans="1:4" x14ac:dyDescent="0.35">
      <c r="A116" s="7" t="s">
        <v>660</v>
      </c>
      <c r="B116" s="8" t="s">
        <v>615</v>
      </c>
      <c r="C116" s="15"/>
      <c r="D116" s="10"/>
    </row>
    <row r="117" spans="1:4" x14ac:dyDescent="0.35">
      <c r="A117" s="7" t="s">
        <v>608</v>
      </c>
      <c r="B117" s="8" t="s">
        <v>607</v>
      </c>
      <c r="C117" s="15" t="s">
        <v>607</v>
      </c>
      <c r="D117" s="10">
        <v>7.78</v>
      </c>
    </row>
    <row r="118" spans="1:4" x14ac:dyDescent="0.35">
      <c r="A118" s="7" t="s">
        <v>661</v>
      </c>
      <c r="B118" s="8" t="s">
        <v>651</v>
      </c>
      <c r="C118" s="15"/>
      <c r="D118" s="10"/>
    </row>
    <row r="119" spans="1:4" x14ac:dyDescent="0.35">
      <c r="A119" s="7" t="s">
        <v>662</v>
      </c>
      <c r="B119" s="8" t="s">
        <v>616</v>
      </c>
      <c r="C119" s="15" t="s">
        <v>616</v>
      </c>
      <c r="D119" s="10">
        <v>4</v>
      </c>
    </row>
    <row r="120" spans="1:4" x14ac:dyDescent="0.35">
      <c r="A120" s="7" t="s">
        <v>686</v>
      </c>
      <c r="B120" s="8" t="s">
        <v>652</v>
      </c>
      <c r="C120" s="15" t="s">
        <v>652</v>
      </c>
      <c r="D120" s="10">
        <v>2.4700000000000002</v>
      </c>
    </row>
    <row r="121" spans="1:4" x14ac:dyDescent="0.35">
      <c r="A121" s="7" t="s">
        <v>685</v>
      </c>
      <c r="B121" s="8" t="s">
        <v>657</v>
      </c>
      <c r="C121" s="15" t="s">
        <v>657</v>
      </c>
      <c r="D121" s="10">
        <v>3</v>
      </c>
    </row>
    <row r="122" spans="1:4" x14ac:dyDescent="0.35">
      <c r="A122" s="7" t="s">
        <v>670</v>
      </c>
      <c r="B122" s="8" t="s">
        <v>669</v>
      </c>
      <c r="C122" s="15" t="s">
        <v>669</v>
      </c>
      <c r="D122" s="10">
        <v>3.7</v>
      </c>
    </row>
    <row r="123" spans="1:4" x14ac:dyDescent="0.35">
      <c r="A123" s="7" t="s">
        <v>680</v>
      </c>
      <c r="B123" s="8" t="s">
        <v>684</v>
      </c>
      <c r="C123" s="15" t="s">
        <v>684</v>
      </c>
      <c r="D123" s="10">
        <v>1</v>
      </c>
    </row>
    <row r="124" spans="1:4" x14ac:dyDescent="0.35">
      <c r="A124" s="7" t="s">
        <v>696</v>
      </c>
      <c r="B124" s="8" t="s">
        <v>695</v>
      </c>
      <c r="C124" s="15" t="s">
        <v>695</v>
      </c>
      <c r="D124" s="10">
        <v>2</v>
      </c>
    </row>
    <row r="125" spans="1:4" x14ac:dyDescent="0.35">
      <c r="A125" s="7" t="s">
        <v>232</v>
      </c>
      <c r="B125" s="8" t="s">
        <v>417</v>
      </c>
      <c r="C125" s="15" t="s">
        <v>417</v>
      </c>
      <c r="D125" s="10">
        <v>27.04</v>
      </c>
    </row>
    <row r="126" spans="1:4" x14ac:dyDescent="0.35">
      <c r="A126" s="7" t="s">
        <v>609</v>
      </c>
      <c r="B126" s="8" t="s">
        <v>418</v>
      </c>
      <c r="C126" s="15" t="s">
        <v>418</v>
      </c>
      <c r="D126" s="10">
        <v>16</v>
      </c>
    </row>
    <row r="127" spans="1:4" x14ac:dyDescent="0.35">
      <c r="A127" s="7" t="s">
        <v>233</v>
      </c>
      <c r="B127" s="8" t="s">
        <v>419</v>
      </c>
      <c r="C127" s="15" t="s">
        <v>419</v>
      </c>
      <c r="D127" s="10">
        <v>26</v>
      </c>
    </row>
    <row r="128" spans="1:4" x14ac:dyDescent="0.35">
      <c r="A128" s="7" t="s">
        <v>234</v>
      </c>
      <c r="B128" s="8" t="s">
        <v>420</v>
      </c>
      <c r="C128" s="15" t="s">
        <v>420</v>
      </c>
      <c r="D128" s="10">
        <v>49.75</v>
      </c>
    </row>
    <row r="129" spans="1:4" x14ac:dyDescent="0.35">
      <c r="A129" s="7" t="s">
        <v>235</v>
      </c>
      <c r="B129" s="8" t="s">
        <v>421</v>
      </c>
      <c r="C129" s="15" t="s">
        <v>421</v>
      </c>
      <c r="D129" s="10">
        <v>35.97</v>
      </c>
    </row>
    <row r="130" spans="1:4" x14ac:dyDescent="0.35">
      <c r="A130" s="7" t="s">
        <v>672</v>
      </c>
      <c r="B130" s="8" t="s">
        <v>671</v>
      </c>
      <c r="C130" s="15" t="s">
        <v>671</v>
      </c>
      <c r="D130" s="10">
        <v>5</v>
      </c>
    </row>
    <row r="131" spans="1:4" x14ac:dyDescent="0.35">
      <c r="A131" s="7" t="s">
        <v>610</v>
      </c>
      <c r="B131" s="8" t="s">
        <v>617</v>
      </c>
      <c r="C131" s="15" t="s">
        <v>617</v>
      </c>
      <c r="D131" s="10">
        <v>2</v>
      </c>
    </row>
    <row r="132" spans="1:4" x14ac:dyDescent="0.35">
      <c r="A132" s="7" t="s">
        <v>236</v>
      </c>
      <c r="B132" s="8" t="s">
        <v>422</v>
      </c>
      <c r="C132" s="15" t="s">
        <v>422</v>
      </c>
      <c r="D132" s="10">
        <v>0.25</v>
      </c>
    </row>
    <row r="133" spans="1:4" x14ac:dyDescent="0.35">
      <c r="A133" s="7" t="s">
        <v>237</v>
      </c>
      <c r="B133" s="8" t="s">
        <v>423</v>
      </c>
      <c r="C133" s="15" t="s">
        <v>423</v>
      </c>
      <c r="D133" s="10">
        <v>1</v>
      </c>
    </row>
    <row r="134" spans="1:4" x14ac:dyDescent="0.35">
      <c r="A134" s="7" t="s">
        <v>238</v>
      </c>
      <c r="B134" s="8" t="s">
        <v>424</v>
      </c>
      <c r="C134" s="15" t="s">
        <v>424</v>
      </c>
      <c r="D134" s="10">
        <v>1.7</v>
      </c>
    </row>
    <row r="135" spans="1:4" x14ac:dyDescent="0.35">
      <c r="A135" s="7" t="s">
        <v>239</v>
      </c>
      <c r="B135" s="8" t="s">
        <v>425</v>
      </c>
      <c r="C135" s="15" t="s">
        <v>425</v>
      </c>
      <c r="D135" s="10">
        <v>20.95</v>
      </c>
    </row>
    <row r="136" spans="1:4" x14ac:dyDescent="0.35">
      <c r="A136" s="7" t="s">
        <v>240</v>
      </c>
      <c r="B136" s="8" t="s">
        <v>426</v>
      </c>
      <c r="C136" s="15" t="s">
        <v>426</v>
      </c>
      <c r="D136" s="10">
        <v>3.41</v>
      </c>
    </row>
    <row r="137" spans="1:4" x14ac:dyDescent="0.35">
      <c r="A137" s="7" t="s">
        <v>241</v>
      </c>
      <c r="B137" s="8" t="s">
        <v>427</v>
      </c>
      <c r="C137" s="15" t="s">
        <v>427</v>
      </c>
      <c r="D137" s="10">
        <v>7.24</v>
      </c>
    </row>
    <row r="138" spans="1:4" x14ac:dyDescent="0.35">
      <c r="A138" s="7" t="s">
        <v>242</v>
      </c>
      <c r="B138" s="8" t="s">
        <v>428</v>
      </c>
      <c r="C138" s="15" t="s">
        <v>428</v>
      </c>
      <c r="D138" s="10">
        <v>1</v>
      </c>
    </row>
    <row r="139" spans="1:4" x14ac:dyDescent="0.35">
      <c r="A139" s="7" t="s">
        <v>243</v>
      </c>
      <c r="B139" s="8" t="s">
        <v>429</v>
      </c>
      <c r="C139" s="15" t="s">
        <v>429</v>
      </c>
      <c r="D139" s="10">
        <v>1.5</v>
      </c>
    </row>
    <row r="140" spans="1:4" x14ac:dyDescent="0.35">
      <c r="A140" s="7" t="s">
        <v>244</v>
      </c>
      <c r="B140" s="8" t="s">
        <v>430</v>
      </c>
      <c r="C140" s="15" t="s">
        <v>430</v>
      </c>
      <c r="D140" s="10">
        <v>1.1399999999999999</v>
      </c>
    </row>
    <row r="141" spans="1:4" x14ac:dyDescent="0.35">
      <c r="A141" s="7" t="s">
        <v>245</v>
      </c>
      <c r="B141" s="8" t="s">
        <v>431</v>
      </c>
      <c r="C141" s="15" t="s">
        <v>431</v>
      </c>
      <c r="D141" s="10">
        <v>1.22</v>
      </c>
    </row>
    <row r="142" spans="1:4" x14ac:dyDescent="0.35">
      <c r="A142" s="7" t="s">
        <v>246</v>
      </c>
      <c r="B142" s="8" t="s">
        <v>432</v>
      </c>
      <c r="C142" s="15" t="s">
        <v>432</v>
      </c>
      <c r="D142" s="10">
        <v>1</v>
      </c>
    </row>
    <row r="143" spans="1:4" x14ac:dyDescent="0.35">
      <c r="A143" s="7" t="s">
        <v>247</v>
      </c>
      <c r="B143" s="8" t="s">
        <v>433</v>
      </c>
      <c r="C143" s="15" t="s">
        <v>433</v>
      </c>
      <c r="D143" s="10">
        <v>1</v>
      </c>
    </row>
    <row r="144" spans="1:4" x14ac:dyDescent="0.35">
      <c r="A144" s="7" t="s">
        <v>248</v>
      </c>
      <c r="B144" s="8" t="s">
        <v>434</v>
      </c>
      <c r="C144" s="15" t="s">
        <v>434</v>
      </c>
      <c r="D144" s="10">
        <v>0</v>
      </c>
    </row>
    <row r="145" spans="1:4" x14ac:dyDescent="0.35">
      <c r="A145" s="7" t="s">
        <v>249</v>
      </c>
      <c r="B145" s="8" t="s">
        <v>435</v>
      </c>
      <c r="C145" s="15" t="s">
        <v>435</v>
      </c>
      <c r="D145" s="10">
        <v>4.3</v>
      </c>
    </row>
    <row r="146" spans="1:4" x14ac:dyDescent="0.35">
      <c r="A146" s="7" t="s">
        <v>250</v>
      </c>
      <c r="B146" s="8" t="s">
        <v>436</v>
      </c>
      <c r="C146" s="15" t="s">
        <v>436</v>
      </c>
      <c r="D146" s="10">
        <v>5.71</v>
      </c>
    </row>
    <row r="147" spans="1:4" x14ac:dyDescent="0.35">
      <c r="A147" s="7" t="s">
        <v>251</v>
      </c>
      <c r="B147" s="8" t="s">
        <v>437</v>
      </c>
      <c r="C147" s="15" t="s">
        <v>437</v>
      </c>
      <c r="D147" s="10">
        <v>1</v>
      </c>
    </row>
    <row r="148" spans="1:4" x14ac:dyDescent="0.35">
      <c r="A148" s="7" t="s">
        <v>252</v>
      </c>
      <c r="B148" s="8" t="s">
        <v>438</v>
      </c>
      <c r="C148" s="15" t="s">
        <v>438</v>
      </c>
      <c r="D148" s="10">
        <v>4</v>
      </c>
    </row>
    <row r="149" spans="1:4" x14ac:dyDescent="0.35">
      <c r="A149" s="7" t="s">
        <v>253</v>
      </c>
      <c r="B149" s="8" t="s">
        <v>439</v>
      </c>
      <c r="C149" s="15" t="s">
        <v>439</v>
      </c>
      <c r="D149" s="10">
        <v>0</v>
      </c>
    </row>
    <row r="150" spans="1:4" x14ac:dyDescent="0.35">
      <c r="A150" s="7" t="s">
        <v>254</v>
      </c>
      <c r="B150" s="8" t="s">
        <v>440</v>
      </c>
      <c r="C150" s="15" t="s">
        <v>440</v>
      </c>
      <c r="D150" s="10">
        <v>3</v>
      </c>
    </row>
    <row r="151" spans="1:4" x14ac:dyDescent="0.35">
      <c r="A151" s="7" t="s">
        <v>255</v>
      </c>
      <c r="B151" s="8" t="s">
        <v>441</v>
      </c>
      <c r="C151" s="15" t="s">
        <v>441</v>
      </c>
      <c r="D151" s="10">
        <v>4</v>
      </c>
    </row>
    <row r="152" spans="1:4" x14ac:dyDescent="0.35">
      <c r="A152" s="7" t="s">
        <v>256</v>
      </c>
      <c r="B152" s="8" t="s">
        <v>442</v>
      </c>
      <c r="C152" s="15" t="s">
        <v>442</v>
      </c>
      <c r="D152" s="10">
        <v>4</v>
      </c>
    </row>
    <row r="153" spans="1:4" x14ac:dyDescent="0.35">
      <c r="A153" s="7" t="s">
        <v>257</v>
      </c>
      <c r="B153" s="8" t="s">
        <v>443</v>
      </c>
      <c r="C153" s="15" t="s">
        <v>443</v>
      </c>
      <c r="D153" s="10">
        <v>4</v>
      </c>
    </row>
    <row r="154" spans="1:4" x14ac:dyDescent="0.35">
      <c r="A154" s="7" t="s">
        <v>258</v>
      </c>
      <c r="B154" s="8" t="s">
        <v>444</v>
      </c>
      <c r="C154" s="15" t="s">
        <v>444</v>
      </c>
      <c r="D154" s="10">
        <v>2</v>
      </c>
    </row>
    <row r="155" spans="1:4" x14ac:dyDescent="0.35">
      <c r="A155" s="7" t="s">
        <v>259</v>
      </c>
      <c r="B155" s="8" t="s">
        <v>445</v>
      </c>
      <c r="C155" s="15" t="s">
        <v>445</v>
      </c>
      <c r="D155" s="10">
        <v>3.2</v>
      </c>
    </row>
    <row r="156" spans="1:4" x14ac:dyDescent="0.35">
      <c r="A156" s="7" t="s">
        <v>260</v>
      </c>
      <c r="B156" s="8" t="s">
        <v>446</v>
      </c>
      <c r="C156" s="15" t="s">
        <v>446</v>
      </c>
      <c r="D156" s="10">
        <v>3.97</v>
      </c>
    </row>
    <row r="157" spans="1:4" x14ac:dyDescent="0.35">
      <c r="A157" s="7" t="s">
        <v>261</v>
      </c>
      <c r="B157" s="8" t="s">
        <v>447</v>
      </c>
      <c r="C157" s="15" t="s">
        <v>447</v>
      </c>
      <c r="D157" s="10">
        <v>2</v>
      </c>
    </row>
    <row r="158" spans="1:4" x14ac:dyDescent="0.35">
      <c r="A158" s="7" t="s">
        <v>262</v>
      </c>
      <c r="B158" s="8" t="s">
        <v>448</v>
      </c>
      <c r="C158" s="15" t="s">
        <v>448</v>
      </c>
      <c r="D158" s="10">
        <v>13.2</v>
      </c>
    </row>
    <row r="159" spans="1:4" x14ac:dyDescent="0.35">
      <c r="A159" s="7" t="s">
        <v>263</v>
      </c>
      <c r="B159" s="8" t="s">
        <v>449</v>
      </c>
      <c r="C159" s="15" t="s">
        <v>449</v>
      </c>
      <c r="D159" s="10">
        <v>2.9</v>
      </c>
    </row>
    <row r="160" spans="1:4" x14ac:dyDescent="0.35">
      <c r="A160" s="7" t="s">
        <v>264</v>
      </c>
      <c r="B160" s="8" t="s">
        <v>450</v>
      </c>
      <c r="C160" s="15" t="s">
        <v>450</v>
      </c>
      <c r="D160" s="10">
        <v>14.34</v>
      </c>
    </row>
    <row r="161" spans="1:4" x14ac:dyDescent="0.35">
      <c r="A161" s="7" t="s">
        <v>265</v>
      </c>
      <c r="B161" s="8" t="s">
        <v>451</v>
      </c>
      <c r="C161" s="15" t="s">
        <v>451</v>
      </c>
      <c r="D161" s="10">
        <v>1</v>
      </c>
    </row>
    <row r="162" spans="1:4" x14ac:dyDescent="0.35">
      <c r="A162" s="7" t="s">
        <v>611</v>
      </c>
      <c r="B162" s="8" t="s">
        <v>452</v>
      </c>
      <c r="C162" s="15" t="s">
        <v>452</v>
      </c>
      <c r="D162" s="10">
        <v>4</v>
      </c>
    </row>
    <row r="163" spans="1:4" x14ac:dyDescent="0.35">
      <c r="A163" s="7" t="s">
        <v>266</v>
      </c>
      <c r="B163" s="8" t="s">
        <v>453</v>
      </c>
      <c r="C163" s="15" t="s">
        <v>453</v>
      </c>
      <c r="D163" s="10">
        <v>2</v>
      </c>
    </row>
    <row r="164" spans="1:4" x14ac:dyDescent="0.35">
      <c r="A164" s="7" t="s">
        <v>267</v>
      </c>
      <c r="B164" s="8" t="s">
        <v>454</v>
      </c>
      <c r="C164" s="15" t="s">
        <v>454</v>
      </c>
      <c r="D164" s="10">
        <v>2</v>
      </c>
    </row>
    <row r="165" spans="1:4" x14ac:dyDescent="0.35">
      <c r="A165" s="7" t="s">
        <v>268</v>
      </c>
      <c r="B165" s="8" t="s">
        <v>455</v>
      </c>
      <c r="C165" s="15" t="s">
        <v>455</v>
      </c>
      <c r="D165" s="10">
        <v>2</v>
      </c>
    </row>
    <row r="166" spans="1:4" x14ac:dyDescent="0.35">
      <c r="A166" s="7" t="s">
        <v>269</v>
      </c>
      <c r="B166" s="8" t="s">
        <v>456</v>
      </c>
      <c r="C166" s="15" t="s">
        <v>456</v>
      </c>
      <c r="D166" s="10">
        <v>0.99</v>
      </c>
    </row>
    <row r="167" spans="1:4" x14ac:dyDescent="0.35">
      <c r="A167" s="7" t="s">
        <v>270</v>
      </c>
      <c r="B167" s="8" t="s">
        <v>457</v>
      </c>
      <c r="C167" s="15" t="s">
        <v>457</v>
      </c>
      <c r="D167" s="10">
        <v>1</v>
      </c>
    </row>
    <row r="168" spans="1:4" x14ac:dyDescent="0.35">
      <c r="A168" s="7" t="s">
        <v>271</v>
      </c>
      <c r="B168" s="8" t="s">
        <v>458</v>
      </c>
      <c r="C168" s="15" t="s">
        <v>458</v>
      </c>
      <c r="D168" s="10">
        <v>3</v>
      </c>
    </row>
    <row r="169" spans="1:4" x14ac:dyDescent="0.35">
      <c r="A169" s="7" t="s">
        <v>272</v>
      </c>
      <c r="B169" s="8" t="s">
        <v>459</v>
      </c>
      <c r="C169" s="15" t="s">
        <v>459</v>
      </c>
      <c r="D169" s="10">
        <v>1.25</v>
      </c>
    </row>
    <row r="170" spans="1:4" x14ac:dyDescent="0.35">
      <c r="A170" s="7" t="s">
        <v>273</v>
      </c>
      <c r="B170" s="8" t="s">
        <v>460</v>
      </c>
      <c r="C170" s="15" t="s">
        <v>460</v>
      </c>
      <c r="D170" s="10">
        <v>2</v>
      </c>
    </row>
    <row r="171" spans="1:4" x14ac:dyDescent="0.35">
      <c r="A171" s="7" t="s">
        <v>274</v>
      </c>
      <c r="B171" s="8" t="s">
        <v>461</v>
      </c>
      <c r="C171" s="15" t="s">
        <v>461</v>
      </c>
      <c r="D171" s="10">
        <v>22</v>
      </c>
    </row>
    <row r="172" spans="1:4" x14ac:dyDescent="0.35">
      <c r="A172" s="7" t="s">
        <v>635</v>
      </c>
      <c r="B172" s="8" t="s">
        <v>462</v>
      </c>
      <c r="C172" s="15" t="s">
        <v>462</v>
      </c>
      <c r="D172" s="10">
        <v>5.5</v>
      </c>
    </row>
    <row r="173" spans="1:4" x14ac:dyDescent="0.35">
      <c r="A173" s="7" t="s">
        <v>275</v>
      </c>
      <c r="B173" s="8" t="s">
        <v>463</v>
      </c>
      <c r="C173" s="15" t="s">
        <v>463</v>
      </c>
      <c r="D173" s="10">
        <v>6</v>
      </c>
    </row>
    <row r="174" spans="1:4" x14ac:dyDescent="0.35">
      <c r="A174" s="7" t="s">
        <v>276</v>
      </c>
      <c r="B174" s="8" t="s">
        <v>464</v>
      </c>
      <c r="C174" s="15" t="s">
        <v>464</v>
      </c>
      <c r="D174" s="10">
        <v>14</v>
      </c>
    </row>
    <row r="175" spans="1:4" x14ac:dyDescent="0.35">
      <c r="A175" s="7" t="s">
        <v>277</v>
      </c>
      <c r="B175" s="8" t="s">
        <v>465</v>
      </c>
      <c r="C175" s="15" t="s">
        <v>465</v>
      </c>
      <c r="D175" s="10">
        <v>2</v>
      </c>
    </row>
    <row r="176" spans="1:4" x14ac:dyDescent="0.35">
      <c r="A176" s="7" t="s">
        <v>278</v>
      </c>
      <c r="B176" s="8" t="s">
        <v>466</v>
      </c>
      <c r="C176" s="15" t="s">
        <v>466</v>
      </c>
      <c r="D176" s="10">
        <v>3</v>
      </c>
    </row>
    <row r="177" spans="1:4" x14ac:dyDescent="0.35">
      <c r="A177" s="7" t="s">
        <v>279</v>
      </c>
      <c r="B177" s="8" t="s">
        <v>467</v>
      </c>
      <c r="C177" s="15" t="s">
        <v>467</v>
      </c>
      <c r="D177" s="10">
        <v>11.75</v>
      </c>
    </row>
    <row r="178" spans="1:4" x14ac:dyDescent="0.35">
      <c r="A178" s="7" t="s">
        <v>280</v>
      </c>
      <c r="B178" s="8" t="s">
        <v>468</v>
      </c>
      <c r="C178" s="15" t="s">
        <v>468</v>
      </c>
      <c r="D178" s="10">
        <v>6.6</v>
      </c>
    </row>
    <row r="179" spans="1:4" x14ac:dyDescent="0.35">
      <c r="A179" s="7" t="s">
        <v>281</v>
      </c>
      <c r="B179" s="8" t="s">
        <v>469</v>
      </c>
      <c r="C179" s="15" t="s">
        <v>469</v>
      </c>
      <c r="D179" s="10">
        <v>5.75</v>
      </c>
    </row>
    <row r="180" spans="1:4" x14ac:dyDescent="0.35">
      <c r="A180" s="7" t="s">
        <v>282</v>
      </c>
      <c r="B180" s="8" t="s">
        <v>470</v>
      </c>
      <c r="C180" s="15" t="s">
        <v>470</v>
      </c>
      <c r="D180" s="10">
        <v>2</v>
      </c>
    </row>
    <row r="181" spans="1:4" x14ac:dyDescent="0.35">
      <c r="A181" s="7" t="s">
        <v>283</v>
      </c>
      <c r="B181" s="8" t="s">
        <v>471</v>
      </c>
      <c r="C181" s="15" t="s">
        <v>471</v>
      </c>
      <c r="D181" s="10">
        <v>3.81</v>
      </c>
    </row>
    <row r="182" spans="1:4" x14ac:dyDescent="0.35">
      <c r="A182" s="7" t="s">
        <v>284</v>
      </c>
      <c r="B182" s="8" t="s">
        <v>472</v>
      </c>
      <c r="C182" s="15" t="s">
        <v>472</v>
      </c>
      <c r="D182" s="10">
        <v>6.5</v>
      </c>
    </row>
    <row r="183" spans="1:4" x14ac:dyDescent="0.35">
      <c r="A183" s="7" t="s">
        <v>285</v>
      </c>
      <c r="B183" s="8" t="s">
        <v>473</v>
      </c>
      <c r="C183" s="15" t="s">
        <v>473</v>
      </c>
      <c r="D183" s="10">
        <v>3.4</v>
      </c>
    </row>
    <row r="184" spans="1:4" x14ac:dyDescent="0.35">
      <c r="A184" s="7" t="s">
        <v>700</v>
      </c>
      <c r="B184" s="8" t="s">
        <v>697</v>
      </c>
      <c r="C184" s="15" t="s">
        <v>697</v>
      </c>
      <c r="D184" s="10">
        <v>3</v>
      </c>
    </row>
    <row r="185" spans="1:4" x14ac:dyDescent="0.35">
      <c r="A185" s="7" t="s">
        <v>286</v>
      </c>
      <c r="B185" s="8" t="s">
        <v>474</v>
      </c>
      <c r="C185" s="15" t="s">
        <v>474</v>
      </c>
      <c r="D185" s="10">
        <v>5.3</v>
      </c>
    </row>
    <row r="186" spans="1:4" x14ac:dyDescent="0.35">
      <c r="A186" s="7" t="s">
        <v>287</v>
      </c>
      <c r="B186" s="8" t="s">
        <v>475</v>
      </c>
      <c r="C186" s="15" t="s">
        <v>475</v>
      </c>
      <c r="D186" s="10">
        <v>4</v>
      </c>
    </row>
    <row r="187" spans="1:4" x14ac:dyDescent="0.35">
      <c r="A187" s="7" t="s">
        <v>288</v>
      </c>
      <c r="B187" s="8" t="s">
        <v>476</v>
      </c>
      <c r="C187" s="15" t="s">
        <v>476</v>
      </c>
      <c r="D187" s="10">
        <v>4.66</v>
      </c>
    </row>
    <row r="188" spans="1:4" x14ac:dyDescent="0.35">
      <c r="A188" s="7" t="s">
        <v>636</v>
      </c>
      <c r="B188" s="8" t="s">
        <v>477</v>
      </c>
      <c r="C188" s="15" t="s">
        <v>477</v>
      </c>
      <c r="D188" s="10">
        <v>2.57</v>
      </c>
    </row>
    <row r="189" spans="1:4" x14ac:dyDescent="0.35">
      <c r="A189" s="7" t="s">
        <v>289</v>
      </c>
      <c r="B189" s="8" t="s">
        <v>478</v>
      </c>
      <c r="C189" s="15" t="s">
        <v>478</v>
      </c>
      <c r="D189" s="10">
        <v>3.03</v>
      </c>
    </row>
    <row r="190" spans="1:4" x14ac:dyDescent="0.35">
      <c r="A190" s="7" t="s">
        <v>290</v>
      </c>
      <c r="B190" s="8" t="s">
        <v>479</v>
      </c>
      <c r="C190" s="15" t="s">
        <v>479</v>
      </c>
      <c r="D190" s="10">
        <v>1.32</v>
      </c>
    </row>
    <row r="191" spans="1:4" x14ac:dyDescent="0.35">
      <c r="A191" s="7" t="s">
        <v>291</v>
      </c>
      <c r="B191" s="8" t="s">
        <v>480</v>
      </c>
      <c r="C191" s="15" t="s">
        <v>480</v>
      </c>
      <c r="D191" s="10">
        <v>5.0999999999999996</v>
      </c>
    </row>
    <row r="192" spans="1:4" x14ac:dyDescent="0.35">
      <c r="A192" s="7" t="s">
        <v>292</v>
      </c>
      <c r="B192" s="8" t="s">
        <v>481</v>
      </c>
      <c r="C192" s="15" t="s">
        <v>481</v>
      </c>
      <c r="D192" s="10">
        <v>3</v>
      </c>
    </row>
    <row r="193" spans="1:4" x14ac:dyDescent="0.35">
      <c r="A193" s="7" t="s">
        <v>293</v>
      </c>
      <c r="B193" s="8" t="s">
        <v>482</v>
      </c>
      <c r="C193" s="15" t="s">
        <v>482</v>
      </c>
      <c r="D193" s="10">
        <v>2.2999999999999998</v>
      </c>
    </row>
    <row r="194" spans="1:4" x14ac:dyDescent="0.35">
      <c r="A194" s="7" t="s">
        <v>294</v>
      </c>
      <c r="B194" s="8" t="s">
        <v>483</v>
      </c>
      <c r="C194" s="15" t="s">
        <v>483</v>
      </c>
      <c r="D194" s="10">
        <v>13.98</v>
      </c>
    </row>
    <row r="195" spans="1:4" x14ac:dyDescent="0.35">
      <c r="A195" s="7" t="s">
        <v>295</v>
      </c>
      <c r="B195" s="8" t="s">
        <v>484</v>
      </c>
      <c r="C195" s="15" t="s">
        <v>484</v>
      </c>
      <c r="D195" s="10">
        <v>87.82</v>
      </c>
    </row>
    <row r="196" spans="1:4" x14ac:dyDescent="0.35">
      <c r="A196" s="7" t="s">
        <v>296</v>
      </c>
      <c r="B196" s="8" t="s">
        <v>485</v>
      </c>
      <c r="C196" s="15" t="s">
        <v>485</v>
      </c>
      <c r="D196" s="10">
        <v>123.79</v>
      </c>
    </row>
    <row r="197" spans="1:4" x14ac:dyDescent="0.35">
      <c r="A197" s="7" t="s">
        <v>297</v>
      </c>
      <c r="B197" s="8" t="s">
        <v>486</v>
      </c>
      <c r="C197" s="15" t="s">
        <v>486</v>
      </c>
      <c r="D197" s="10">
        <v>1</v>
      </c>
    </row>
    <row r="198" spans="1:4" x14ac:dyDescent="0.35">
      <c r="A198" s="7" t="s">
        <v>298</v>
      </c>
      <c r="B198" s="8" t="s">
        <v>487</v>
      </c>
      <c r="C198" s="15" t="s">
        <v>487</v>
      </c>
      <c r="D198" s="10">
        <v>30</v>
      </c>
    </row>
    <row r="199" spans="1:4" x14ac:dyDescent="0.35">
      <c r="A199" s="7" t="s">
        <v>299</v>
      </c>
      <c r="B199" s="8" t="s">
        <v>488</v>
      </c>
      <c r="C199" s="15" t="s">
        <v>488</v>
      </c>
      <c r="D199" s="10">
        <v>54.59</v>
      </c>
    </row>
    <row r="200" spans="1:4" x14ac:dyDescent="0.35">
      <c r="A200" s="7" t="s">
        <v>300</v>
      </c>
      <c r="B200" s="8" t="s">
        <v>489</v>
      </c>
      <c r="C200" s="15" t="s">
        <v>489</v>
      </c>
      <c r="D200" s="10">
        <v>5</v>
      </c>
    </row>
    <row r="201" spans="1:4" x14ac:dyDescent="0.35">
      <c r="A201" s="7" t="s">
        <v>301</v>
      </c>
      <c r="B201" s="8" t="s">
        <v>490</v>
      </c>
      <c r="C201" s="15" t="s">
        <v>490</v>
      </c>
      <c r="D201" s="10">
        <v>13</v>
      </c>
    </row>
    <row r="202" spans="1:4" x14ac:dyDescent="0.35">
      <c r="A202" s="7" t="s">
        <v>302</v>
      </c>
      <c r="B202" s="8" t="s">
        <v>491</v>
      </c>
      <c r="C202" s="15" t="s">
        <v>491</v>
      </c>
      <c r="D202" s="10">
        <v>77</v>
      </c>
    </row>
    <row r="203" spans="1:4" x14ac:dyDescent="0.35">
      <c r="A203" s="7" t="s">
        <v>303</v>
      </c>
      <c r="B203" s="8" t="s">
        <v>492</v>
      </c>
      <c r="C203" s="15" t="s">
        <v>492</v>
      </c>
      <c r="D203" s="10">
        <v>42.87</v>
      </c>
    </row>
    <row r="204" spans="1:4" x14ac:dyDescent="0.35">
      <c r="A204" s="7" t="s">
        <v>304</v>
      </c>
      <c r="B204" s="8" t="s">
        <v>493</v>
      </c>
      <c r="C204" s="15" t="s">
        <v>493</v>
      </c>
      <c r="D204" s="10">
        <v>37.909999999999997</v>
      </c>
    </row>
    <row r="205" spans="1:4" x14ac:dyDescent="0.35">
      <c r="A205" s="7" t="s">
        <v>305</v>
      </c>
      <c r="B205" s="8" t="s">
        <v>494</v>
      </c>
      <c r="C205" s="15" t="s">
        <v>494</v>
      </c>
      <c r="D205" s="10">
        <v>105.54</v>
      </c>
    </row>
    <row r="206" spans="1:4" x14ac:dyDescent="0.35">
      <c r="A206" s="7" t="s">
        <v>306</v>
      </c>
      <c r="B206" s="8" t="s">
        <v>495</v>
      </c>
      <c r="C206" s="15" t="s">
        <v>495</v>
      </c>
      <c r="D206" s="10">
        <v>9.8000000000000007</v>
      </c>
    </row>
    <row r="207" spans="1:4" x14ac:dyDescent="0.35">
      <c r="A207" s="7" t="s">
        <v>307</v>
      </c>
      <c r="B207" s="8" t="s">
        <v>496</v>
      </c>
      <c r="C207" s="15" t="s">
        <v>496</v>
      </c>
      <c r="D207" s="10">
        <v>24</v>
      </c>
    </row>
    <row r="208" spans="1:4" x14ac:dyDescent="0.35">
      <c r="A208" s="7" t="s">
        <v>308</v>
      </c>
      <c r="B208" s="8" t="s">
        <v>497</v>
      </c>
      <c r="C208" s="15" t="s">
        <v>497</v>
      </c>
      <c r="D208" s="10">
        <v>24.51</v>
      </c>
    </row>
    <row r="209" spans="1:4" x14ac:dyDescent="0.35">
      <c r="A209" s="7" t="s">
        <v>659</v>
      </c>
      <c r="B209" s="8" t="s">
        <v>658</v>
      </c>
      <c r="C209" s="15" t="s">
        <v>658</v>
      </c>
      <c r="D209" s="10">
        <v>9.93</v>
      </c>
    </row>
    <row r="210" spans="1:4" x14ac:dyDescent="0.35">
      <c r="A210" s="7" t="s">
        <v>681</v>
      </c>
      <c r="B210" s="8" t="s">
        <v>689</v>
      </c>
      <c r="C210" s="15" t="s">
        <v>689</v>
      </c>
      <c r="D210" s="10">
        <v>2</v>
      </c>
    </row>
    <row r="211" spans="1:4" x14ac:dyDescent="0.35">
      <c r="A211" s="7" t="s">
        <v>637</v>
      </c>
      <c r="B211" s="8" t="s">
        <v>498</v>
      </c>
      <c r="C211" s="15"/>
      <c r="D211" s="10"/>
    </row>
    <row r="212" spans="1:4" x14ac:dyDescent="0.35">
      <c r="A212" s="7" t="s">
        <v>638</v>
      </c>
      <c r="B212" s="8" t="s">
        <v>499</v>
      </c>
      <c r="C212" s="15" t="s">
        <v>499</v>
      </c>
      <c r="D212" s="10">
        <v>4</v>
      </c>
    </row>
    <row r="213" spans="1:4" x14ac:dyDescent="0.35">
      <c r="A213" s="7" t="s">
        <v>639</v>
      </c>
      <c r="B213" s="8" t="s">
        <v>500</v>
      </c>
      <c r="C213" s="15" t="s">
        <v>500</v>
      </c>
      <c r="D213" s="10">
        <v>1.61</v>
      </c>
    </row>
    <row r="214" spans="1:4" x14ac:dyDescent="0.35">
      <c r="A214" s="7" t="s">
        <v>640</v>
      </c>
      <c r="B214" s="8" t="s">
        <v>501</v>
      </c>
      <c r="C214" s="15" t="s">
        <v>501</v>
      </c>
      <c r="D214" s="10">
        <v>5</v>
      </c>
    </row>
    <row r="215" spans="1:4" x14ac:dyDescent="0.35">
      <c r="A215" s="7" t="s">
        <v>309</v>
      </c>
      <c r="B215" s="8" t="s">
        <v>502</v>
      </c>
      <c r="C215" s="15" t="s">
        <v>502</v>
      </c>
      <c r="D215" s="10">
        <v>2.95</v>
      </c>
    </row>
    <row r="216" spans="1:4" x14ac:dyDescent="0.35">
      <c r="A216" s="7" t="s">
        <v>641</v>
      </c>
      <c r="B216" s="8" t="s">
        <v>503</v>
      </c>
      <c r="C216" s="15" t="s">
        <v>503</v>
      </c>
      <c r="D216" s="10">
        <v>11.7</v>
      </c>
    </row>
    <row r="217" spans="1:4" x14ac:dyDescent="0.35">
      <c r="A217" s="7" t="s">
        <v>642</v>
      </c>
      <c r="B217" s="8" t="s">
        <v>504</v>
      </c>
      <c r="C217" s="15" t="s">
        <v>504</v>
      </c>
      <c r="D217" s="10">
        <v>22</v>
      </c>
    </row>
    <row r="218" spans="1:4" x14ac:dyDescent="0.35">
      <c r="A218" s="7" t="s">
        <v>310</v>
      </c>
      <c r="B218" s="8" t="s">
        <v>505</v>
      </c>
      <c r="C218" s="15" t="s">
        <v>505</v>
      </c>
      <c r="D218" s="10">
        <v>11.33</v>
      </c>
    </row>
    <row r="219" spans="1:4" x14ac:dyDescent="0.35">
      <c r="A219" s="7" t="s">
        <v>311</v>
      </c>
      <c r="B219" s="8" t="s">
        <v>506</v>
      </c>
      <c r="C219" s="15" t="s">
        <v>506</v>
      </c>
      <c r="D219" s="10">
        <v>3.5</v>
      </c>
    </row>
    <row r="220" spans="1:4" x14ac:dyDescent="0.35">
      <c r="A220" s="7" t="s">
        <v>312</v>
      </c>
      <c r="B220" s="8" t="s">
        <v>507</v>
      </c>
      <c r="C220" s="15" t="s">
        <v>507</v>
      </c>
      <c r="D220" s="10">
        <v>2</v>
      </c>
    </row>
    <row r="221" spans="1:4" x14ac:dyDescent="0.35">
      <c r="A221" s="7" t="s">
        <v>612</v>
      </c>
      <c r="B221" s="8" t="s">
        <v>508</v>
      </c>
      <c r="C221" s="15" t="s">
        <v>508</v>
      </c>
      <c r="D221" s="10">
        <v>34.9</v>
      </c>
    </row>
    <row r="222" spans="1:4" x14ac:dyDescent="0.35">
      <c r="A222" s="7" t="s">
        <v>313</v>
      </c>
      <c r="B222" s="8" t="s">
        <v>509</v>
      </c>
      <c r="C222" s="15" t="s">
        <v>509</v>
      </c>
      <c r="D222" s="10">
        <v>1</v>
      </c>
    </row>
    <row r="223" spans="1:4" x14ac:dyDescent="0.35">
      <c r="A223" s="7" t="s">
        <v>314</v>
      </c>
      <c r="B223" s="8" t="s">
        <v>510</v>
      </c>
      <c r="C223" s="15" t="s">
        <v>510</v>
      </c>
      <c r="D223" s="10">
        <v>0.37</v>
      </c>
    </row>
    <row r="224" spans="1:4" x14ac:dyDescent="0.35">
      <c r="A224" s="7" t="s">
        <v>315</v>
      </c>
      <c r="B224" s="8" t="s">
        <v>511</v>
      </c>
      <c r="C224" s="15" t="s">
        <v>511</v>
      </c>
      <c r="D224" s="10">
        <v>1</v>
      </c>
    </row>
    <row r="225" spans="1:4" x14ac:dyDescent="0.35">
      <c r="A225" s="7" t="s">
        <v>316</v>
      </c>
      <c r="B225" s="8" t="s">
        <v>512</v>
      </c>
      <c r="C225" s="15" t="s">
        <v>512</v>
      </c>
      <c r="D225" s="10">
        <v>2.4500000000000002</v>
      </c>
    </row>
    <row r="226" spans="1:4" x14ac:dyDescent="0.35">
      <c r="A226" s="7" t="s">
        <v>317</v>
      </c>
      <c r="B226" s="8" t="s">
        <v>513</v>
      </c>
      <c r="C226" s="15" t="s">
        <v>513</v>
      </c>
      <c r="D226" s="10">
        <v>81.5</v>
      </c>
    </row>
    <row r="227" spans="1:4" x14ac:dyDescent="0.35">
      <c r="A227" s="7" t="s">
        <v>318</v>
      </c>
      <c r="B227" s="8" t="s">
        <v>514</v>
      </c>
      <c r="C227" s="15" t="s">
        <v>514</v>
      </c>
      <c r="D227" s="10">
        <v>40.630000000000003</v>
      </c>
    </row>
    <row r="228" spans="1:4" x14ac:dyDescent="0.35">
      <c r="A228" s="7" t="s">
        <v>319</v>
      </c>
      <c r="B228" s="8" t="s">
        <v>515</v>
      </c>
      <c r="C228" s="15" t="s">
        <v>515</v>
      </c>
      <c r="D228" s="10">
        <v>48.51</v>
      </c>
    </row>
    <row r="229" spans="1:4" x14ac:dyDescent="0.35">
      <c r="A229" s="7" t="s">
        <v>320</v>
      </c>
      <c r="B229" s="8" t="s">
        <v>516</v>
      </c>
      <c r="C229" s="15" t="s">
        <v>516</v>
      </c>
      <c r="D229" s="10">
        <v>65.849999999999994</v>
      </c>
    </row>
    <row r="230" spans="1:4" x14ac:dyDescent="0.35">
      <c r="A230" s="7" t="s">
        <v>321</v>
      </c>
      <c r="B230" s="8" t="s">
        <v>517</v>
      </c>
      <c r="C230" s="15" t="s">
        <v>517</v>
      </c>
      <c r="D230" s="10">
        <v>26</v>
      </c>
    </row>
    <row r="231" spans="1:4" x14ac:dyDescent="0.35">
      <c r="A231" s="7" t="s">
        <v>322</v>
      </c>
      <c r="B231" s="8" t="s">
        <v>518</v>
      </c>
      <c r="C231" s="15" t="s">
        <v>518</v>
      </c>
      <c r="D231" s="10">
        <v>36.69</v>
      </c>
    </row>
    <row r="232" spans="1:4" x14ac:dyDescent="0.35">
      <c r="A232" s="7" t="s">
        <v>323</v>
      </c>
      <c r="B232" s="8" t="s">
        <v>519</v>
      </c>
      <c r="C232" s="15" t="s">
        <v>519</v>
      </c>
      <c r="D232" s="10">
        <v>0.57999999999999996</v>
      </c>
    </row>
    <row r="233" spans="1:4" x14ac:dyDescent="0.35">
      <c r="A233" s="7" t="s">
        <v>324</v>
      </c>
      <c r="B233" s="8" t="s">
        <v>520</v>
      </c>
      <c r="C233" s="15" t="s">
        <v>520</v>
      </c>
      <c r="D233" s="10">
        <v>26.72</v>
      </c>
    </row>
    <row r="234" spans="1:4" x14ac:dyDescent="0.35">
      <c r="A234" s="7" t="s">
        <v>325</v>
      </c>
      <c r="B234" s="8" t="s">
        <v>521</v>
      </c>
      <c r="C234" s="15" t="s">
        <v>521</v>
      </c>
      <c r="D234" s="10">
        <v>46.6</v>
      </c>
    </row>
    <row r="235" spans="1:4" x14ac:dyDescent="0.35">
      <c r="A235" s="7" t="s">
        <v>326</v>
      </c>
      <c r="B235" s="8" t="s">
        <v>522</v>
      </c>
      <c r="C235" s="15" t="s">
        <v>522</v>
      </c>
      <c r="D235" s="10">
        <v>17</v>
      </c>
    </row>
    <row r="236" spans="1:4" x14ac:dyDescent="0.35">
      <c r="A236" s="7" t="s">
        <v>327</v>
      </c>
      <c r="B236" s="8" t="s">
        <v>523</v>
      </c>
      <c r="C236" s="15" t="s">
        <v>523</v>
      </c>
      <c r="D236" s="10">
        <v>11.6</v>
      </c>
    </row>
    <row r="237" spans="1:4" x14ac:dyDescent="0.35">
      <c r="A237" s="7" t="s">
        <v>328</v>
      </c>
      <c r="B237" s="8" t="s">
        <v>524</v>
      </c>
      <c r="C237" s="15" t="s">
        <v>524</v>
      </c>
      <c r="D237" s="10">
        <v>2</v>
      </c>
    </row>
    <row r="238" spans="1:4" x14ac:dyDescent="0.35">
      <c r="A238" s="7" t="s">
        <v>329</v>
      </c>
      <c r="B238" s="8" t="s">
        <v>525</v>
      </c>
      <c r="C238" s="15" t="s">
        <v>525</v>
      </c>
      <c r="D238" s="10">
        <v>10</v>
      </c>
    </row>
    <row r="239" spans="1:4" x14ac:dyDescent="0.35">
      <c r="A239" s="7" t="s">
        <v>643</v>
      </c>
      <c r="B239" s="8" t="s">
        <v>526</v>
      </c>
      <c r="C239" s="15" t="s">
        <v>526</v>
      </c>
      <c r="D239" s="10">
        <v>19</v>
      </c>
    </row>
    <row r="240" spans="1:4" x14ac:dyDescent="0.35">
      <c r="A240" s="7" t="s">
        <v>330</v>
      </c>
      <c r="B240" s="8" t="s">
        <v>527</v>
      </c>
      <c r="C240" s="15" t="s">
        <v>527</v>
      </c>
      <c r="D240" s="10">
        <v>142.56</v>
      </c>
    </row>
    <row r="241" spans="1:4" x14ac:dyDescent="0.35">
      <c r="A241" s="7" t="s">
        <v>331</v>
      </c>
      <c r="B241" s="8" t="s">
        <v>528</v>
      </c>
      <c r="C241" s="15" t="s">
        <v>528</v>
      </c>
      <c r="D241" s="10">
        <v>1</v>
      </c>
    </row>
    <row r="242" spans="1:4" x14ac:dyDescent="0.35">
      <c r="A242" s="7" t="s">
        <v>332</v>
      </c>
      <c r="B242" s="8" t="s">
        <v>529</v>
      </c>
      <c r="C242" s="15" t="s">
        <v>529</v>
      </c>
      <c r="D242" s="10">
        <v>1</v>
      </c>
    </row>
    <row r="243" spans="1:4" x14ac:dyDescent="0.35">
      <c r="A243" s="7" t="s">
        <v>333</v>
      </c>
      <c r="B243" s="8" t="s">
        <v>530</v>
      </c>
      <c r="C243" s="15" t="s">
        <v>530</v>
      </c>
      <c r="D243" s="10">
        <v>9</v>
      </c>
    </row>
    <row r="244" spans="1:4" x14ac:dyDescent="0.35">
      <c r="A244" s="7" t="s">
        <v>334</v>
      </c>
      <c r="B244" s="8" t="s">
        <v>531</v>
      </c>
      <c r="C244" s="15" t="s">
        <v>531</v>
      </c>
      <c r="D244" s="10">
        <v>11</v>
      </c>
    </row>
    <row r="245" spans="1:4" x14ac:dyDescent="0.35">
      <c r="A245" s="7" t="s">
        <v>335</v>
      </c>
      <c r="B245" s="8" t="s">
        <v>532</v>
      </c>
      <c r="C245" s="15" t="s">
        <v>532</v>
      </c>
      <c r="D245" s="10">
        <v>41</v>
      </c>
    </row>
    <row r="246" spans="1:4" x14ac:dyDescent="0.35">
      <c r="A246" s="7" t="s">
        <v>336</v>
      </c>
      <c r="B246" s="8" t="s">
        <v>533</v>
      </c>
      <c r="C246" s="15" t="s">
        <v>533</v>
      </c>
      <c r="D246" s="10">
        <v>66</v>
      </c>
    </row>
    <row r="247" spans="1:4" x14ac:dyDescent="0.35">
      <c r="A247" s="7" t="s">
        <v>337</v>
      </c>
      <c r="B247" s="8" t="s">
        <v>534</v>
      </c>
      <c r="C247" s="15" t="s">
        <v>534</v>
      </c>
      <c r="D247" s="10">
        <v>6.5</v>
      </c>
    </row>
    <row r="248" spans="1:4" x14ac:dyDescent="0.35">
      <c r="A248" s="7" t="s">
        <v>338</v>
      </c>
      <c r="B248" s="8" t="s">
        <v>535</v>
      </c>
      <c r="C248" s="15" t="s">
        <v>535</v>
      </c>
      <c r="D248" s="10">
        <v>29.75</v>
      </c>
    </row>
    <row r="249" spans="1:4" x14ac:dyDescent="0.35">
      <c r="A249" s="7" t="s">
        <v>644</v>
      </c>
      <c r="B249" s="8" t="s">
        <v>536</v>
      </c>
      <c r="C249" s="15" t="s">
        <v>536</v>
      </c>
      <c r="D249" s="10">
        <v>18</v>
      </c>
    </row>
    <row r="250" spans="1:4" x14ac:dyDescent="0.35">
      <c r="A250" s="7" t="s">
        <v>339</v>
      </c>
      <c r="B250" s="8" t="s">
        <v>537</v>
      </c>
      <c r="C250" s="15" t="s">
        <v>537</v>
      </c>
      <c r="D250" s="10">
        <v>4</v>
      </c>
    </row>
    <row r="251" spans="1:4" x14ac:dyDescent="0.35">
      <c r="A251" s="7" t="s">
        <v>645</v>
      </c>
      <c r="B251" s="8" t="s">
        <v>538</v>
      </c>
      <c r="C251" s="15" t="s">
        <v>538</v>
      </c>
      <c r="D251" s="10">
        <v>17.5</v>
      </c>
    </row>
    <row r="252" spans="1:4" x14ac:dyDescent="0.35">
      <c r="A252" s="7" t="s">
        <v>340</v>
      </c>
      <c r="B252" s="8" t="s">
        <v>539</v>
      </c>
      <c r="C252" s="15" t="s">
        <v>539</v>
      </c>
      <c r="D252" s="10">
        <v>14</v>
      </c>
    </row>
    <row r="253" spans="1:4" x14ac:dyDescent="0.35">
      <c r="A253" s="7" t="s">
        <v>341</v>
      </c>
      <c r="B253" s="8" t="s">
        <v>540</v>
      </c>
      <c r="C253" s="15" t="s">
        <v>540</v>
      </c>
      <c r="D253" s="10">
        <v>9.3000000000000007</v>
      </c>
    </row>
    <row r="254" spans="1:4" x14ac:dyDescent="0.35">
      <c r="A254" s="7" t="s">
        <v>663</v>
      </c>
      <c r="B254" s="8" t="s">
        <v>618</v>
      </c>
      <c r="C254" s="15" t="s">
        <v>618</v>
      </c>
      <c r="D254" s="10">
        <v>5.5</v>
      </c>
    </row>
    <row r="255" spans="1:4" x14ac:dyDescent="0.35">
      <c r="A255" s="7" t="s">
        <v>674</v>
      </c>
      <c r="B255" s="8" t="s">
        <v>673</v>
      </c>
      <c r="C255" s="15" t="s">
        <v>673</v>
      </c>
      <c r="D255" s="10">
        <v>1</v>
      </c>
    </row>
    <row r="256" spans="1:4" x14ac:dyDescent="0.35">
      <c r="A256" s="7" t="s">
        <v>664</v>
      </c>
      <c r="B256" s="8" t="s">
        <v>619</v>
      </c>
      <c r="C256" s="15" t="s">
        <v>619</v>
      </c>
      <c r="D256" s="10">
        <v>1</v>
      </c>
    </row>
    <row r="257" spans="1:4" x14ac:dyDescent="0.35">
      <c r="A257" s="7" t="s">
        <v>342</v>
      </c>
      <c r="B257" s="8" t="s">
        <v>541</v>
      </c>
      <c r="C257" s="15" t="s">
        <v>541</v>
      </c>
      <c r="D257" s="10">
        <v>1.52</v>
      </c>
    </row>
    <row r="258" spans="1:4" x14ac:dyDescent="0.35">
      <c r="A258" s="7" t="s">
        <v>343</v>
      </c>
      <c r="B258" s="8" t="s">
        <v>542</v>
      </c>
      <c r="C258" s="15" t="s">
        <v>542</v>
      </c>
      <c r="D258" s="10">
        <v>4.55</v>
      </c>
    </row>
    <row r="259" spans="1:4" x14ac:dyDescent="0.35">
      <c r="A259" s="7" t="s">
        <v>344</v>
      </c>
      <c r="B259" s="8" t="s">
        <v>543</v>
      </c>
      <c r="C259" s="15" t="s">
        <v>543</v>
      </c>
      <c r="D259" s="10">
        <v>5.69</v>
      </c>
    </row>
    <row r="260" spans="1:4" x14ac:dyDescent="0.35">
      <c r="A260" s="7" t="s">
        <v>345</v>
      </c>
      <c r="B260" s="8" t="s">
        <v>544</v>
      </c>
      <c r="C260" s="15" t="s">
        <v>544</v>
      </c>
      <c r="D260" s="10">
        <v>6</v>
      </c>
    </row>
    <row r="261" spans="1:4" x14ac:dyDescent="0.35">
      <c r="A261" s="7" t="s">
        <v>346</v>
      </c>
      <c r="B261" s="8" t="s">
        <v>545</v>
      </c>
      <c r="C261" s="15" t="s">
        <v>545</v>
      </c>
      <c r="D261" s="10">
        <v>8</v>
      </c>
    </row>
    <row r="262" spans="1:4" x14ac:dyDescent="0.35">
      <c r="A262" s="7" t="s">
        <v>347</v>
      </c>
      <c r="B262" s="8" t="s">
        <v>546</v>
      </c>
      <c r="C262" s="15" t="s">
        <v>546</v>
      </c>
      <c r="D262" s="10">
        <v>1</v>
      </c>
    </row>
    <row r="263" spans="1:4" x14ac:dyDescent="0.35">
      <c r="A263" s="7" t="s">
        <v>348</v>
      </c>
      <c r="B263" s="8" t="s">
        <v>547</v>
      </c>
      <c r="C263" s="15" t="s">
        <v>547</v>
      </c>
      <c r="D263" s="10">
        <v>0.25</v>
      </c>
    </row>
    <row r="264" spans="1:4" x14ac:dyDescent="0.35">
      <c r="A264" s="7" t="s">
        <v>646</v>
      </c>
      <c r="B264" s="8" t="s">
        <v>548</v>
      </c>
      <c r="C264" s="15" t="s">
        <v>548</v>
      </c>
      <c r="D264" s="10">
        <v>0.28000000000000003</v>
      </c>
    </row>
    <row r="265" spans="1:4" x14ac:dyDescent="0.35">
      <c r="A265" s="7" t="s">
        <v>647</v>
      </c>
      <c r="B265" s="8" t="s">
        <v>549</v>
      </c>
      <c r="C265" s="15" t="s">
        <v>549</v>
      </c>
      <c r="D265" s="10">
        <v>2</v>
      </c>
    </row>
    <row r="266" spans="1:4" x14ac:dyDescent="0.35">
      <c r="A266" s="7" t="s">
        <v>0</v>
      </c>
      <c r="B266" s="8" t="s">
        <v>550</v>
      </c>
      <c r="C266" s="15" t="s">
        <v>550</v>
      </c>
      <c r="D266" s="10">
        <v>3.15</v>
      </c>
    </row>
    <row r="267" spans="1:4" x14ac:dyDescent="0.35">
      <c r="A267" s="7" t="s">
        <v>1</v>
      </c>
      <c r="B267" s="8" t="s">
        <v>551</v>
      </c>
      <c r="C267" s="15" t="s">
        <v>551</v>
      </c>
      <c r="D267" s="10">
        <v>1.3</v>
      </c>
    </row>
    <row r="268" spans="1:4" x14ac:dyDescent="0.35">
      <c r="A268" s="7" t="s">
        <v>2</v>
      </c>
      <c r="B268" s="8" t="s">
        <v>552</v>
      </c>
      <c r="C268" s="15" t="s">
        <v>552</v>
      </c>
      <c r="D268" s="10">
        <v>6</v>
      </c>
    </row>
    <row r="269" spans="1:4" x14ac:dyDescent="0.35">
      <c r="A269" s="7" t="s">
        <v>3</v>
      </c>
      <c r="B269" s="8" t="s">
        <v>553</v>
      </c>
      <c r="C269" s="15" t="s">
        <v>553</v>
      </c>
      <c r="D269" s="10">
        <v>25</v>
      </c>
    </row>
    <row r="270" spans="1:4" x14ac:dyDescent="0.35">
      <c r="A270" s="7" t="s">
        <v>4</v>
      </c>
      <c r="B270" s="8" t="s">
        <v>554</v>
      </c>
      <c r="C270" s="15" t="s">
        <v>554</v>
      </c>
      <c r="D270" s="10">
        <v>62.83</v>
      </c>
    </row>
    <row r="271" spans="1:4" x14ac:dyDescent="0.35">
      <c r="A271" s="7" t="s">
        <v>5</v>
      </c>
      <c r="B271" s="8" t="s">
        <v>555</v>
      </c>
      <c r="C271" s="15" t="s">
        <v>555</v>
      </c>
      <c r="D271" s="10">
        <v>26.05</v>
      </c>
    </row>
    <row r="272" spans="1:4" x14ac:dyDescent="0.35">
      <c r="A272" s="7" t="s">
        <v>6</v>
      </c>
      <c r="B272" s="8" t="s">
        <v>556</v>
      </c>
      <c r="C272" s="15" t="s">
        <v>556</v>
      </c>
      <c r="D272" s="10">
        <v>41.3</v>
      </c>
    </row>
    <row r="273" spans="1:4" x14ac:dyDescent="0.35">
      <c r="A273" s="7" t="s">
        <v>7</v>
      </c>
      <c r="B273" s="8" t="s">
        <v>557</v>
      </c>
      <c r="C273" s="15" t="s">
        <v>557</v>
      </c>
      <c r="D273" s="10">
        <v>6</v>
      </c>
    </row>
    <row r="274" spans="1:4" x14ac:dyDescent="0.35">
      <c r="A274" s="7" t="s">
        <v>8</v>
      </c>
      <c r="B274" s="8" t="s">
        <v>558</v>
      </c>
      <c r="C274" s="15" t="s">
        <v>558</v>
      </c>
      <c r="D274" s="10">
        <v>3</v>
      </c>
    </row>
    <row r="275" spans="1:4" x14ac:dyDescent="0.35">
      <c r="A275" s="7" t="s">
        <v>9</v>
      </c>
      <c r="B275" s="8" t="s">
        <v>559</v>
      </c>
      <c r="C275" s="15" t="s">
        <v>559</v>
      </c>
      <c r="D275" s="10">
        <v>12.52</v>
      </c>
    </row>
    <row r="276" spans="1:4" x14ac:dyDescent="0.35">
      <c r="A276" s="7" t="s">
        <v>10</v>
      </c>
      <c r="B276" s="8" t="s">
        <v>560</v>
      </c>
      <c r="C276" s="15" t="s">
        <v>560</v>
      </c>
      <c r="D276" s="10">
        <v>7.95</v>
      </c>
    </row>
    <row r="277" spans="1:4" x14ac:dyDescent="0.35">
      <c r="A277" s="7" t="s">
        <v>654</v>
      </c>
      <c r="B277" s="8" t="s">
        <v>653</v>
      </c>
      <c r="C277" s="15"/>
      <c r="D277" s="10"/>
    </row>
    <row r="278" spans="1:4" x14ac:dyDescent="0.35">
      <c r="A278" s="7" t="s">
        <v>11</v>
      </c>
      <c r="B278" s="8" t="s">
        <v>561</v>
      </c>
      <c r="C278" s="15" t="s">
        <v>561</v>
      </c>
      <c r="D278" s="10">
        <v>3</v>
      </c>
    </row>
    <row r="279" spans="1:4" x14ac:dyDescent="0.35">
      <c r="A279" s="7" t="s">
        <v>12</v>
      </c>
      <c r="B279" s="8" t="s">
        <v>562</v>
      </c>
      <c r="C279" s="15" t="s">
        <v>562</v>
      </c>
      <c r="D279" s="10">
        <v>1</v>
      </c>
    </row>
    <row r="280" spans="1:4" x14ac:dyDescent="0.35">
      <c r="A280" s="7" t="s">
        <v>13</v>
      </c>
      <c r="B280" s="8" t="s">
        <v>563</v>
      </c>
      <c r="C280" s="15" t="s">
        <v>563</v>
      </c>
      <c r="D280" s="10">
        <v>26</v>
      </c>
    </row>
    <row r="281" spans="1:4" x14ac:dyDescent="0.35">
      <c r="A281" s="7" t="s">
        <v>14</v>
      </c>
      <c r="B281" s="8" t="s">
        <v>564</v>
      </c>
      <c r="C281" s="15" t="s">
        <v>564</v>
      </c>
      <c r="D281" s="10">
        <v>8</v>
      </c>
    </row>
    <row r="282" spans="1:4" x14ac:dyDescent="0.35">
      <c r="A282" s="7" t="s">
        <v>15</v>
      </c>
      <c r="B282" s="8" t="s">
        <v>565</v>
      </c>
      <c r="C282" s="15" t="s">
        <v>565</v>
      </c>
      <c r="D282" s="10">
        <v>2</v>
      </c>
    </row>
    <row r="283" spans="1:4" x14ac:dyDescent="0.35">
      <c r="A283" s="7" t="s">
        <v>648</v>
      </c>
      <c r="B283" s="8" t="s">
        <v>566</v>
      </c>
      <c r="C283" s="15" t="s">
        <v>566</v>
      </c>
      <c r="D283" s="10">
        <v>5.7</v>
      </c>
    </row>
    <row r="284" spans="1:4" x14ac:dyDescent="0.35">
      <c r="A284" s="7" t="s">
        <v>16</v>
      </c>
      <c r="B284" s="8" t="s">
        <v>567</v>
      </c>
      <c r="C284" s="15" t="s">
        <v>567</v>
      </c>
      <c r="D284" s="10">
        <v>2</v>
      </c>
    </row>
    <row r="285" spans="1:4" x14ac:dyDescent="0.35">
      <c r="A285" s="7" t="s">
        <v>17</v>
      </c>
      <c r="B285" s="8" t="s">
        <v>568</v>
      </c>
      <c r="C285" s="15" t="s">
        <v>568</v>
      </c>
      <c r="D285" s="10">
        <v>1</v>
      </c>
    </row>
    <row r="286" spans="1:4" x14ac:dyDescent="0.35">
      <c r="A286" s="7" t="s">
        <v>18</v>
      </c>
      <c r="B286" s="8" t="s">
        <v>569</v>
      </c>
      <c r="C286" s="15" t="s">
        <v>569</v>
      </c>
      <c r="D286" s="10">
        <v>52.15</v>
      </c>
    </row>
    <row r="287" spans="1:4" x14ac:dyDescent="0.35">
      <c r="A287" s="7" t="s">
        <v>19</v>
      </c>
      <c r="B287" s="8" t="s">
        <v>570</v>
      </c>
      <c r="C287" s="15" t="s">
        <v>570</v>
      </c>
      <c r="D287" s="10">
        <v>16.68</v>
      </c>
    </row>
    <row r="288" spans="1:4" x14ac:dyDescent="0.35">
      <c r="A288" s="7" t="s">
        <v>20</v>
      </c>
      <c r="B288" s="8" t="s">
        <v>571</v>
      </c>
      <c r="C288" s="15" t="s">
        <v>571</v>
      </c>
      <c r="D288" s="10">
        <v>10.37</v>
      </c>
    </row>
    <row r="289" spans="1:4" x14ac:dyDescent="0.35">
      <c r="A289" s="7" t="s">
        <v>21</v>
      </c>
      <c r="B289" s="8" t="s">
        <v>572</v>
      </c>
      <c r="C289" s="15" t="s">
        <v>572</v>
      </c>
      <c r="D289" s="10">
        <v>14.5</v>
      </c>
    </row>
    <row r="290" spans="1:4" x14ac:dyDescent="0.35">
      <c r="A290" s="7" t="s">
        <v>22</v>
      </c>
      <c r="B290" s="8" t="s">
        <v>573</v>
      </c>
      <c r="C290" s="15" t="s">
        <v>573</v>
      </c>
      <c r="D290" s="10">
        <v>12.2</v>
      </c>
    </row>
    <row r="291" spans="1:4" x14ac:dyDescent="0.35">
      <c r="A291" s="7" t="s">
        <v>23</v>
      </c>
      <c r="B291" s="8" t="s">
        <v>574</v>
      </c>
      <c r="C291" s="15" t="s">
        <v>574</v>
      </c>
      <c r="D291" s="10">
        <v>11</v>
      </c>
    </row>
    <row r="292" spans="1:4" x14ac:dyDescent="0.35">
      <c r="A292" s="7" t="s">
        <v>24</v>
      </c>
      <c r="B292" s="8" t="s">
        <v>575</v>
      </c>
      <c r="C292" s="15" t="s">
        <v>575</v>
      </c>
      <c r="D292" s="10">
        <v>8</v>
      </c>
    </row>
    <row r="293" spans="1:4" x14ac:dyDescent="0.35">
      <c r="A293" s="7" t="s">
        <v>682</v>
      </c>
      <c r="B293" s="8" t="s">
        <v>687</v>
      </c>
      <c r="C293" s="15" t="s">
        <v>687</v>
      </c>
      <c r="D293" s="10">
        <v>1</v>
      </c>
    </row>
    <row r="294" spans="1:4" x14ac:dyDescent="0.35">
      <c r="A294" s="7" t="s">
        <v>613</v>
      </c>
      <c r="B294" s="8" t="s">
        <v>620</v>
      </c>
      <c r="C294" s="15"/>
      <c r="D294" s="10"/>
    </row>
    <row r="295" spans="1:4" x14ac:dyDescent="0.35">
      <c r="A295" s="7" t="s">
        <v>649</v>
      </c>
      <c r="B295" s="8" t="s">
        <v>576</v>
      </c>
      <c r="C295" s="15" t="s">
        <v>576</v>
      </c>
      <c r="D295" s="10">
        <v>2.1</v>
      </c>
    </row>
    <row r="296" spans="1:4" x14ac:dyDescent="0.35">
      <c r="A296" s="7" t="s">
        <v>51</v>
      </c>
      <c r="B296" s="8" t="s">
        <v>577</v>
      </c>
      <c r="C296" s="15" t="s">
        <v>577</v>
      </c>
      <c r="D296" s="10">
        <v>0.46</v>
      </c>
    </row>
    <row r="297" spans="1:4" x14ac:dyDescent="0.35">
      <c r="A297" s="7" t="s">
        <v>25</v>
      </c>
      <c r="B297" s="8" t="s">
        <v>578</v>
      </c>
      <c r="C297" s="15" t="s">
        <v>578</v>
      </c>
      <c r="D297" s="10">
        <v>1.64</v>
      </c>
    </row>
    <row r="298" spans="1:4" x14ac:dyDescent="0.35">
      <c r="A298" s="7" t="s">
        <v>26</v>
      </c>
      <c r="B298" s="8" t="s">
        <v>579</v>
      </c>
      <c r="C298" s="15" t="s">
        <v>579</v>
      </c>
      <c r="D298" s="10">
        <v>13.79</v>
      </c>
    </row>
    <row r="299" spans="1:4" x14ac:dyDescent="0.35">
      <c r="A299" s="7" t="s">
        <v>27</v>
      </c>
      <c r="B299" s="8" t="s">
        <v>580</v>
      </c>
      <c r="C299" s="15" t="s">
        <v>580</v>
      </c>
      <c r="D299" s="10">
        <v>3</v>
      </c>
    </row>
    <row r="300" spans="1:4" x14ac:dyDescent="0.35">
      <c r="A300" s="7" t="s">
        <v>28</v>
      </c>
      <c r="B300" s="8" t="s">
        <v>581</v>
      </c>
      <c r="C300" s="15" t="s">
        <v>581</v>
      </c>
      <c r="D300" s="10">
        <v>1.5</v>
      </c>
    </row>
    <row r="301" spans="1:4" x14ac:dyDescent="0.35">
      <c r="A301" s="7" t="s">
        <v>29</v>
      </c>
      <c r="B301" s="8" t="s">
        <v>582</v>
      </c>
      <c r="C301" s="15" t="s">
        <v>582</v>
      </c>
      <c r="D301" s="10">
        <v>1.1499999999999999</v>
      </c>
    </row>
    <row r="302" spans="1:4" x14ac:dyDescent="0.35">
      <c r="A302" s="7" t="s">
        <v>30</v>
      </c>
      <c r="B302" s="8" t="s">
        <v>583</v>
      </c>
      <c r="C302" s="15" t="s">
        <v>583</v>
      </c>
      <c r="D302" s="10">
        <v>0.44</v>
      </c>
    </row>
    <row r="303" spans="1:4" x14ac:dyDescent="0.35">
      <c r="A303" s="7" t="s">
        <v>31</v>
      </c>
      <c r="B303" s="8" t="s">
        <v>584</v>
      </c>
      <c r="C303" s="15" t="s">
        <v>584</v>
      </c>
      <c r="D303" s="10">
        <v>1.69</v>
      </c>
    </row>
    <row r="304" spans="1:4" x14ac:dyDescent="0.35">
      <c r="A304" s="7" t="s">
        <v>32</v>
      </c>
      <c r="B304" s="8" t="s">
        <v>585</v>
      </c>
      <c r="C304" s="15" t="s">
        <v>585</v>
      </c>
      <c r="D304" s="10">
        <v>1.7</v>
      </c>
    </row>
    <row r="305" spans="1:4" x14ac:dyDescent="0.35">
      <c r="A305" s="7" t="s">
        <v>33</v>
      </c>
      <c r="B305" s="8" t="s">
        <v>586</v>
      </c>
      <c r="C305" s="15" t="s">
        <v>586</v>
      </c>
      <c r="D305" s="10">
        <v>1.67</v>
      </c>
    </row>
    <row r="306" spans="1:4" x14ac:dyDescent="0.35">
      <c r="A306" s="7" t="s">
        <v>650</v>
      </c>
      <c r="B306" s="8" t="s">
        <v>587</v>
      </c>
      <c r="C306" s="15" t="s">
        <v>587</v>
      </c>
      <c r="D306" s="10">
        <v>1</v>
      </c>
    </row>
    <row r="307" spans="1:4" x14ac:dyDescent="0.35">
      <c r="A307" s="7" t="s">
        <v>34</v>
      </c>
      <c r="B307" s="8" t="s">
        <v>588</v>
      </c>
      <c r="C307" s="15" t="s">
        <v>588</v>
      </c>
      <c r="D307" s="10">
        <v>1</v>
      </c>
    </row>
    <row r="308" spans="1:4" x14ac:dyDescent="0.35">
      <c r="A308" s="7" t="s">
        <v>35</v>
      </c>
      <c r="B308" s="8" t="s">
        <v>589</v>
      </c>
      <c r="C308" s="15" t="s">
        <v>589</v>
      </c>
      <c r="D308" s="10">
        <v>3</v>
      </c>
    </row>
    <row r="309" spans="1:4" x14ac:dyDescent="0.35">
      <c r="A309" s="7" t="s">
        <v>36</v>
      </c>
      <c r="B309" s="8" t="s">
        <v>590</v>
      </c>
      <c r="C309" s="15" t="s">
        <v>590</v>
      </c>
      <c r="D309" s="10">
        <v>8.3000000000000007</v>
      </c>
    </row>
    <row r="310" spans="1:4" x14ac:dyDescent="0.35">
      <c r="A310" s="7" t="s">
        <v>37</v>
      </c>
      <c r="B310" s="8" t="s">
        <v>591</v>
      </c>
      <c r="C310" s="15" t="s">
        <v>591</v>
      </c>
      <c r="D310" s="10">
        <v>66.5</v>
      </c>
    </row>
    <row r="311" spans="1:4" x14ac:dyDescent="0.35">
      <c r="A311" s="7" t="s">
        <v>57</v>
      </c>
      <c r="B311" s="8" t="s">
        <v>592</v>
      </c>
      <c r="C311" s="15" t="s">
        <v>592</v>
      </c>
      <c r="D311" s="10">
        <v>18.21</v>
      </c>
    </row>
    <row r="312" spans="1:4" x14ac:dyDescent="0.35">
      <c r="A312" s="7" t="s">
        <v>38</v>
      </c>
      <c r="B312" s="8" t="s">
        <v>593</v>
      </c>
      <c r="C312" s="15" t="s">
        <v>593</v>
      </c>
      <c r="D312" s="10">
        <v>22.03</v>
      </c>
    </row>
    <row r="313" spans="1:4" x14ac:dyDescent="0.35">
      <c r="A313" s="7" t="s">
        <v>39</v>
      </c>
      <c r="B313" s="8" t="s">
        <v>594</v>
      </c>
      <c r="C313" s="15" t="s">
        <v>594</v>
      </c>
      <c r="D313" s="10">
        <v>2.98</v>
      </c>
    </row>
    <row r="314" spans="1:4" x14ac:dyDescent="0.35">
      <c r="A314" s="7" t="s">
        <v>40</v>
      </c>
      <c r="B314" s="8" t="s">
        <v>595</v>
      </c>
      <c r="C314" s="15" t="s">
        <v>595</v>
      </c>
      <c r="D314" s="10">
        <v>19.37</v>
      </c>
    </row>
    <row r="315" spans="1:4" x14ac:dyDescent="0.35">
      <c r="A315" s="7" t="s">
        <v>41</v>
      </c>
      <c r="B315" s="8" t="s">
        <v>596</v>
      </c>
      <c r="C315" s="15" t="s">
        <v>596</v>
      </c>
      <c r="D315" s="10">
        <v>28.85</v>
      </c>
    </row>
    <row r="316" spans="1:4" x14ac:dyDescent="0.35">
      <c r="A316" s="7" t="s">
        <v>42</v>
      </c>
      <c r="B316" s="8" t="s">
        <v>597</v>
      </c>
      <c r="C316" s="15" t="s">
        <v>597</v>
      </c>
      <c r="D316" s="10">
        <v>16.97</v>
      </c>
    </row>
    <row r="317" spans="1:4" x14ac:dyDescent="0.35">
      <c r="A317" s="7" t="s">
        <v>43</v>
      </c>
      <c r="B317" s="8" t="s">
        <v>598</v>
      </c>
      <c r="C317" s="15" t="s">
        <v>598</v>
      </c>
      <c r="D317" s="10">
        <v>8</v>
      </c>
    </row>
    <row r="318" spans="1:4" x14ac:dyDescent="0.35">
      <c r="A318" s="7" t="s">
        <v>44</v>
      </c>
      <c r="B318" s="8" t="s">
        <v>599</v>
      </c>
      <c r="C318" s="15" t="s">
        <v>599</v>
      </c>
      <c r="D318" s="10">
        <v>11</v>
      </c>
    </row>
    <row r="319" spans="1:4" x14ac:dyDescent="0.35">
      <c r="A319" s="7" t="s">
        <v>45</v>
      </c>
      <c r="B319" s="8" t="s">
        <v>600</v>
      </c>
      <c r="C319" s="15" t="s">
        <v>600</v>
      </c>
      <c r="D319" s="10">
        <v>7</v>
      </c>
    </row>
    <row r="320" spans="1:4" x14ac:dyDescent="0.35">
      <c r="A320" s="7" t="s">
        <v>46</v>
      </c>
      <c r="B320" s="8" t="s">
        <v>601</v>
      </c>
      <c r="C320" s="15" t="s">
        <v>601</v>
      </c>
      <c r="D320" s="10">
        <v>22</v>
      </c>
    </row>
    <row r="321" spans="1:4" x14ac:dyDescent="0.35">
      <c r="A321" s="7" t="s">
        <v>58</v>
      </c>
      <c r="B321" s="8" t="s">
        <v>602</v>
      </c>
      <c r="C321" s="15" t="s">
        <v>602</v>
      </c>
      <c r="D321" s="10">
        <v>21</v>
      </c>
    </row>
    <row r="322" spans="1:4" x14ac:dyDescent="0.35">
      <c r="A322" s="7" t="s">
        <v>47</v>
      </c>
      <c r="B322" s="8" t="s">
        <v>603</v>
      </c>
      <c r="C322" s="15" t="s">
        <v>603</v>
      </c>
      <c r="D322" s="10">
        <v>9</v>
      </c>
    </row>
    <row r="323" spans="1:4" x14ac:dyDescent="0.35">
      <c r="A323" s="7" t="s">
        <v>666</v>
      </c>
      <c r="B323" s="8" t="s">
        <v>665</v>
      </c>
    </row>
    <row r="324" spans="1:4" x14ac:dyDescent="0.35">
      <c r="A324" s="7"/>
    </row>
  </sheetData>
  <autoFilter ref="A4:D4" xr:uid="{00000000-0001-0000-0500-000000000000}"/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3"/>
  <sheetViews>
    <sheetView showZeros="0" workbookViewId="0">
      <pane ySplit="4" topLeftCell="A307" activePane="bottomLeft" state="frozen"/>
      <selection pane="bottomLeft" activeCell="B2" sqref="B2"/>
    </sheetView>
  </sheetViews>
  <sheetFormatPr defaultColWidth="9.109375" defaultRowHeight="15" x14ac:dyDescent="0.35"/>
  <cols>
    <col min="1" max="1" width="22.88671875" style="8" bestFit="1" customWidth="1"/>
    <col min="2" max="2" width="10.44140625" style="1" customWidth="1"/>
    <col min="3" max="3" width="9.109375" style="14"/>
    <col min="4" max="4" width="9.44140625" style="16" customWidth="1"/>
    <col min="5" max="16384" width="9.109375" style="1"/>
  </cols>
  <sheetData>
    <row r="1" spans="1:4" x14ac:dyDescent="0.35">
      <c r="A1" s="3"/>
      <c r="B1" s="4" t="s">
        <v>734</v>
      </c>
      <c r="C1" s="1"/>
      <c r="D1" s="2"/>
    </row>
    <row r="2" spans="1:4" x14ac:dyDescent="0.35">
      <c r="A2" s="1"/>
      <c r="B2" s="3" t="s">
        <v>61</v>
      </c>
      <c r="C2" s="1"/>
      <c r="D2" s="2"/>
    </row>
    <row r="3" spans="1:4" ht="15.6" thickBot="1" x14ac:dyDescent="0.4">
      <c r="A3" s="1"/>
      <c r="B3" s="3" t="s">
        <v>62</v>
      </c>
      <c r="C3" s="1"/>
      <c r="D3" s="2" t="s">
        <v>76</v>
      </c>
    </row>
    <row r="4" spans="1:4" ht="15.6" thickBot="1" x14ac:dyDescent="0.4">
      <c r="A4" s="5" t="s">
        <v>77</v>
      </c>
      <c r="B4" s="3" t="s">
        <v>63</v>
      </c>
      <c r="C4" s="1"/>
      <c r="D4" s="6">
        <f>SUM(D5:D322)</f>
        <v>22170.139999999996</v>
      </c>
    </row>
    <row r="5" spans="1:4" x14ac:dyDescent="0.35">
      <c r="A5" s="7" t="s">
        <v>83</v>
      </c>
      <c r="B5" s="8" t="s">
        <v>82</v>
      </c>
      <c r="C5" s="9" t="s">
        <v>82</v>
      </c>
      <c r="D5" s="10">
        <v>3.46</v>
      </c>
    </row>
    <row r="6" spans="1:4" x14ac:dyDescent="0.35">
      <c r="A6" s="7" t="s">
        <v>85</v>
      </c>
      <c r="B6" s="8" t="s">
        <v>84</v>
      </c>
      <c r="C6" s="9" t="s">
        <v>84</v>
      </c>
      <c r="D6" s="10">
        <v>0.34</v>
      </c>
    </row>
    <row r="7" spans="1:4" x14ac:dyDescent="0.35">
      <c r="A7" s="7" t="s">
        <v>87</v>
      </c>
      <c r="B7" s="8" t="s">
        <v>86</v>
      </c>
      <c r="C7" s="9" t="s">
        <v>86</v>
      </c>
      <c r="D7" s="10">
        <v>84.55</v>
      </c>
    </row>
    <row r="8" spans="1:4" x14ac:dyDescent="0.35">
      <c r="A8" s="7" t="s">
        <v>89</v>
      </c>
      <c r="B8" s="8" t="s">
        <v>88</v>
      </c>
      <c r="C8" s="9" t="s">
        <v>88</v>
      </c>
      <c r="D8" s="10">
        <v>6.8</v>
      </c>
    </row>
    <row r="9" spans="1:4" x14ac:dyDescent="0.35">
      <c r="A9" s="7" t="s">
        <v>91</v>
      </c>
      <c r="B9" s="8" t="s">
        <v>90</v>
      </c>
      <c r="C9" s="9" t="s">
        <v>90</v>
      </c>
      <c r="D9" s="10">
        <v>10.94</v>
      </c>
    </row>
    <row r="10" spans="1:4" x14ac:dyDescent="0.35">
      <c r="A10" s="7" t="s">
        <v>93</v>
      </c>
      <c r="B10" s="8" t="s">
        <v>92</v>
      </c>
      <c r="C10" s="9" t="s">
        <v>92</v>
      </c>
      <c r="D10" s="10">
        <v>58.53</v>
      </c>
    </row>
    <row r="11" spans="1:4" x14ac:dyDescent="0.35">
      <c r="A11" s="7" t="s">
        <v>95</v>
      </c>
      <c r="B11" s="8" t="s">
        <v>94</v>
      </c>
      <c r="C11" s="9" t="s">
        <v>94</v>
      </c>
      <c r="D11" s="10">
        <v>14.37</v>
      </c>
    </row>
    <row r="12" spans="1:4" x14ac:dyDescent="0.35">
      <c r="A12" s="7" t="s">
        <v>97</v>
      </c>
      <c r="B12" s="8" t="s">
        <v>96</v>
      </c>
      <c r="C12" s="9" t="s">
        <v>96</v>
      </c>
      <c r="D12" s="10">
        <v>377.11</v>
      </c>
    </row>
    <row r="13" spans="1:4" x14ac:dyDescent="0.35">
      <c r="A13" s="7" t="s">
        <v>99</v>
      </c>
      <c r="B13" s="8" t="s">
        <v>98</v>
      </c>
      <c r="C13" s="9" t="s">
        <v>98</v>
      </c>
      <c r="D13" s="10">
        <v>2.4300000000000002</v>
      </c>
    </row>
    <row r="14" spans="1:4" x14ac:dyDescent="0.35">
      <c r="A14" s="7" t="s">
        <v>630</v>
      </c>
      <c r="B14" s="8" t="s">
        <v>100</v>
      </c>
      <c r="C14" s="9" t="s">
        <v>100</v>
      </c>
      <c r="D14" s="10">
        <v>32.03</v>
      </c>
    </row>
    <row r="15" spans="1:4" x14ac:dyDescent="0.35">
      <c r="A15" s="7" t="s">
        <v>102</v>
      </c>
      <c r="B15" s="8" t="s">
        <v>101</v>
      </c>
      <c r="C15" s="9" t="s">
        <v>101</v>
      </c>
      <c r="D15" s="10">
        <v>16.54</v>
      </c>
    </row>
    <row r="16" spans="1:4" x14ac:dyDescent="0.35">
      <c r="A16" s="7" t="s">
        <v>104</v>
      </c>
      <c r="B16" s="8" t="s">
        <v>103</v>
      </c>
      <c r="C16" s="9" t="s">
        <v>103</v>
      </c>
      <c r="D16" s="10">
        <v>64.02</v>
      </c>
    </row>
    <row r="17" spans="1:4" x14ac:dyDescent="0.35">
      <c r="A17" s="7" t="s">
        <v>106</v>
      </c>
      <c r="B17" s="8" t="s">
        <v>105</v>
      </c>
      <c r="C17" s="9" t="s">
        <v>105</v>
      </c>
      <c r="D17" s="10">
        <v>261.29000000000002</v>
      </c>
    </row>
    <row r="18" spans="1:4" x14ac:dyDescent="0.35">
      <c r="A18" s="7" t="s">
        <v>108</v>
      </c>
      <c r="B18" s="8" t="s">
        <v>107</v>
      </c>
      <c r="C18" s="9" t="s">
        <v>107</v>
      </c>
      <c r="D18" s="10">
        <v>20</v>
      </c>
    </row>
    <row r="19" spans="1:4" x14ac:dyDescent="0.35">
      <c r="A19" s="7" t="s">
        <v>110</v>
      </c>
      <c r="B19" s="8" t="s">
        <v>109</v>
      </c>
      <c r="C19" s="9" t="s">
        <v>109</v>
      </c>
      <c r="D19" s="10">
        <v>0.25</v>
      </c>
    </row>
    <row r="20" spans="1:4" x14ac:dyDescent="0.35">
      <c r="A20" s="7" t="s">
        <v>112</v>
      </c>
      <c r="B20" s="8" t="s">
        <v>111</v>
      </c>
      <c r="C20" s="9" t="s">
        <v>111</v>
      </c>
      <c r="D20" s="10">
        <v>14.84</v>
      </c>
    </row>
    <row r="21" spans="1:4" x14ac:dyDescent="0.35">
      <c r="A21" s="7" t="s">
        <v>114</v>
      </c>
      <c r="B21" s="8" t="s">
        <v>113</v>
      </c>
      <c r="C21" s="9" t="s">
        <v>113</v>
      </c>
      <c r="D21" s="10">
        <v>32.56</v>
      </c>
    </row>
    <row r="22" spans="1:4" x14ac:dyDescent="0.35">
      <c r="A22" s="7" t="s">
        <v>116</v>
      </c>
      <c r="B22" s="8" t="s">
        <v>115</v>
      </c>
      <c r="C22" s="9" t="s">
        <v>115</v>
      </c>
      <c r="D22" s="10">
        <v>30.78</v>
      </c>
    </row>
    <row r="23" spans="1:4" x14ac:dyDescent="0.35">
      <c r="A23" s="7" t="s">
        <v>118</v>
      </c>
      <c r="B23" s="8" t="s">
        <v>117</v>
      </c>
      <c r="C23" s="9" t="s">
        <v>117</v>
      </c>
      <c r="D23" s="10">
        <v>38.24</v>
      </c>
    </row>
    <row r="24" spans="1:4" x14ac:dyDescent="0.35">
      <c r="A24" s="7" t="s">
        <v>120</v>
      </c>
      <c r="B24" s="8" t="s">
        <v>119</v>
      </c>
      <c r="C24" s="9" t="s">
        <v>119</v>
      </c>
      <c r="D24" s="10">
        <v>164.47</v>
      </c>
    </row>
    <row r="25" spans="1:4" x14ac:dyDescent="0.35">
      <c r="A25" s="7" t="s">
        <v>679</v>
      </c>
      <c r="B25" s="8" t="s">
        <v>683</v>
      </c>
      <c r="C25" s="9" t="s">
        <v>683</v>
      </c>
      <c r="D25" s="10">
        <v>4.7300000000000004</v>
      </c>
    </row>
    <row r="26" spans="1:4" x14ac:dyDescent="0.35">
      <c r="A26" s="7" t="s">
        <v>122</v>
      </c>
      <c r="B26" s="8" t="s">
        <v>121</v>
      </c>
      <c r="C26" s="9" t="s">
        <v>121</v>
      </c>
      <c r="D26" s="10">
        <v>70.05</v>
      </c>
    </row>
    <row r="27" spans="1:4" x14ac:dyDescent="0.35">
      <c r="A27" s="7" t="s">
        <v>124</v>
      </c>
      <c r="B27" s="8" t="s">
        <v>123</v>
      </c>
      <c r="C27" s="9" t="s">
        <v>123</v>
      </c>
      <c r="D27" s="10">
        <v>18.75</v>
      </c>
    </row>
    <row r="28" spans="1:4" x14ac:dyDescent="0.35">
      <c r="A28" s="7" t="s">
        <v>126</v>
      </c>
      <c r="B28" s="8" t="s">
        <v>125</v>
      </c>
      <c r="C28" s="9" t="s">
        <v>125</v>
      </c>
      <c r="D28" s="10">
        <v>38.81</v>
      </c>
    </row>
    <row r="29" spans="1:4" x14ac:dyDescent="0.35">
      <c r="A29" s="7" t="s">
        <v>128</v>
      </c>
      <c r="B29" s="8" t="s">
        <v>127</v>
      </c>
      <c r="C29" s="9" t="s">
        <v>127</v>
      </c>
      <c r="D29" s="10">
        <v>22.35</v>
      </c>
    </row>
    <row r="30" spans="1:4" x14ac:dyDescent="0.35">
      <c r="A30" s="7" t="s">
        <v>130</v>
      </c>
      <c r="B30" s="8" t="s">
        <v>129</v>
      </c>
      <c r="C30" s="9" t="s">
        <v>129</v>
      </c>
      <c r="D30" s="10">
        <v>35.72</v>
      </c>
    </row>
    <row r="31" spans="1:4" x14ac:dyDescent="0.35">
      <c r="A31" s="7" t="s">
        <v>631</v>
      </c>
      <c r="B31" s="8" t="s">
        <v>626</v>
      </c>
      <c r="C31" s="9" t="s">
        <v>626</v>
      </c>
      <c r="D31" s="10">
        <v>15.95</v>
      </c>
    </row>
    <row r="32" spans="1:4" x14ac:dyDescent="0.35">
      <c r="A32" s="7" t="s">
        <v>132</v>
      </c>
      <c r="B32" s="8" t="s">
        <v>131</v>
      </c>
      <c r="C32" s="9" t="s">
        <v>131</v>
      </c>
      <c r="D32" s="10">
        <v>495.52</v>
      </c>
    </row>
    <row r="33" spans="1:4" x14ac:dyDescent="0.35">
      <c r="A33" s="7" t="s">
        <v>134</v>
      </c>
      <c r="B33" s="8" t="s">
        <v>133</v>
      </c>
      <c r="C33" s="9" t="s">
        <v>133</v>
      </c>
      <c r="D33" s="10">
        <v>40.159999999999997</v>
      </c>
    </row>
    <row r="34" spans="1:4" x14ac:dyDescent="0.35">
      <c r="A34" s="7" t="s">
        <v>606</v>
      </c>
      <c r="B34" s="8" t="s">
        <v>135</v>
      </c>
      <c r="C34" s="9" t="s">
        <v>135</v>
      </c>
      <c r="D34" s="10">
        <v>37.79</v>
      </c>
    </row>
    <row r="35" spans="1:4" x14ac:dyDescent="0.35">
      <c r="A35" s="7" t="s">
        <v>137</v>
      </c>
      <c r="B35" s="8" t="s">
        <v>136</v>
      </c>
      <c r="C35" s="9" t="s">
        <v>136</v>
      </c>
      <c r="D35" s="10">
        <v>5.3</v>
      </c>
    </row>
    <row r="36" spans="1:4" x14ac:dyDescent="0.35">
      <c r="A36" s="7" t="s">
        <v>139</v>
      </c>
      <c r="B36" s="8" t="s">
        <v>138</v>
      </c>
      <c r="C36" s="9" t="s">
        <v>138</v>
      </c>
      <c r="D36" s="10">
        <v>49.73</v>
      </c>
    </row>
    <row r="37" spans="1:4" x14ac:dyDescent="0.35">
      <c r="A37" s="7" t="s">
        <v>141</v>
      </c>
      <c r="B37" s="8" t="s">
        <v>140</v>
      </c>
      <c r="C37" s="9" t="s">
        <v>140</v>
      </c>
      <c r="D37" s="10">
        <v>345.66</v>
      </c>
    </row>
    <row r="38" spans="1:4" x14ac:dyDescent="0.35">
      <c r="A38" s="7" t="s">
        <v>143</v>
      </c>
      <c r="B38" s="8" t="s">
        <v>142</v>
      </c>
      <c r="C38" s="9" t="s">
        <v>142</v>
      </c>
      <c r="D38" s="10">
        <v>127.01</v>
      </c>
    </row>
    <row r="39" spans="1:4" x14ac:dyDescent="0.35">
      <c r="A39" s="7" t="s">
        <v>145</v>
      </c>
      <c r="B39" s="8" t="s">
        <v>144</v>
      </c>
      <c r="C39" s="9" t="s">
        <v>144</v>
      </c>
      <c r="D39" s="10">
        <v>269.36</v>
      </c>
    </row>
    <row r="40" spans="1:4" x14ac:dyDescent="0.35">
      <c r="A40" s="7" t="s">
        <v>147</v>
      </c>
      <c r="B40" s="8" t="s">
        <v>146</v>
      </c>
      <c r="C40" s="9" t="s">
        <v>146</v>
      </c>
      <c r="D40" s="10">
        <v>65.28</v>
      </c>
    </row>
    <row r="41" spans="1:4" x14ac:dyDescent="0.35">
      <c r="A41" s="7" t="s">
        <v>699</v>
      </c>
      <c r="B41" s="8" t="s">
        <v>694</v>
      </c>
      <c r="C41" s="9" t="s">
        <v>694</v>
      </c>
      <c r="D41" s="10">
        <v>2.7</v>
      </c>
    </row>
    <row r="42" spans="1:4" x14ac:dyDescent="0.35">
      <c r="A42" s="7" t="s">
        <v>149</v>
      </c>
      <c r="B42" s="8" t="s">
        <v>148</v>
      </c>
      <c r="C42" s="9" t="s">
        <v>148</v>
      </c>
      <c r="D42" s="10">
        <v>12.1</v>
      </c>
    </row>
    <row r="43" spans="1:4" x14ac:dyDescent="0.35">
      <c r="A43" s="7" t="s">
        <v>151</v>
      </c>
      <c r="B43" s="8" t="s">
        <v>150</v>
      </c>
      <c r="C43" s="9" t="s">
        <v>150</v>
      </c>
      <c r="D43" s="10">
        <v>1.34</v>
      </c>
    </row>
    <row r="44" spans="1:4" x14ac:dyDescent="0.35">
      <c r="A44" s="7" t="s">
        <v>153</v>
      </c>
      <c r="B44" s="8" t="s">
        <v>152</v>
      </c>
      <c r="C44" s="9" t="s">
        <v>152</v>
      </c>
      <c r="D44" s="10">
        <v>157.65</v>
      </c>
    </row>
    <row r="45" spans="1:4" x14ac:dyDescent="0.35">
      <c r="A45" s="7" t="s">
        <v>155</v>
      </c>
      <c r="B45" s="8" t="s">
        <v>154</v>
      </c>
      <c r="C45" s="9" t="s">
        <v>154</v>
      </c>
      <c r="D45" s="10">
        <v>22.52</v>
      </c>
    </row>
    <row r="46" spans="1:4" x14ac:dyDescent="0.35">
      <c r="A46" s="7" t="s">
        <v>157</v>
      </c>
      <c r="B46" s="8" t="s">
        <v>156</v>
      </c>
      <c r="C46" s="9" t="s">
        <v>156</v>
      </c>
      <c r="D46" s="10">
        <v>24.69</v>
      </c>
    </row>
    <row r="47" spans="1:4" x14ac:dyDescent="0.35">
      <c r="A47" s="7" t="s">
        <v>159</v>
      </c>
      <c r="B47" s="8" t="s">
        <v>158</v>
      </c>
      <c r="C47" s="9" t="s">
        <v>158</v>
      </c>
      <c r="D47" s="10">
        <v>23.57</v>
      </c>
    </row>
    <row r="48" spans="1:4" x14ac:dyDescent="0.35">
      <c r="A48" s="7" t="s">
        <v>161</v>
      </c>
      <c r="B48" s="8" t="s">
        <v>160</v>
      </c>
      <c r="C48" s="9" t="s">
        <v>160</v>
      </c>
      <c r="D48" s="10">
        <v>54.46</v>
      </c>
    </row>
    <row r="49" spans="1:4" x14ac:dyDescent="0.35">
      <c r="A49" s="7" t="s">
        <v>163</v>
      </c>
      <c r="B49" s="8" t="s">
        <v>162</v>
      </c>
      <c r="C49" s="9" t="s">
        <v>162</v>
      </c>
      <c r="D49" s="10">
        <v>122.57</v>
      </c>
    </row>
    <row r="50" spans="1:4" x14ac:dyDescent="0.35">
      <c r="A50" s="7" t="s">
        <v>165</v>
      </c>
      <c r="B50" s="8" t="s">
        <v>164</v>
      </c>
      <c r="C50" s="9" t="s">
        <v>164</v>
      </c>
      <c r="D50" s="10">
        <v>3.34</v>
      </c>
    </row>
    <row r="51" spans="1:4" x14ac:dyDescent="0.35">
      <c r="A51" s="7" t="s">
        <v>167</v>
      </c>
      <c r="B51" s="8" t="s">
        <v>166</v>
      </c>
      <c r="C51" s="9" t="s">
        <v>166</v>
      </c>
      <c r="D51" s="10">
        <v>16.079999999999998</v>
      </c>
    </row>
    <row r="52" spans="1:4" x14ac:dyDescent="0.35">
      <c r="A52" s="7" t="s">
        <v>169</v>
      </c>
      <c r="B52" s="8" t="s">
        <v>168</v>
      </c>
      <c r="C52" s="9" t="s">
        <v>168</v>
      </c>
      <c r="D52" s="10">
        <v>2.34</v>
      </c>
    </row>
    <row r="53" spans="1:4" x14ac:dyDescent="0.35">
      <c r="A53" s="7" t="s">
        <v>171</v>
      </c>
      <c r="B53" s="8" t="s">
        <v>170</v>
      </c>
      <c r="C53" s="9" t="s">
        <v>170</v>
      </c>
      <c r="D53" s="10">
        <v>121.45</v>
      </c>
    </row>
    <row r="54" spans="1:4" x14ac:dyDescent="0.35">
      <c r="A54" s="7" t="s">
        <v>173</v>
      </c>
      <c r="B54" s="8" t="s">
        <v>172</v>
      </c>
      <c r="C54" s="9" t="s">
        <v>172</v>
      </c>
      <c r="D54" s="10">
        <v>5.45</v>
      </c>
    </row>
    <row r="55" spans="1:4" x14ac:dyDescent="0.35">
      <c r="A55" s="7" t="s">
        <v>175</v>
      </c>
      <c r="B55" s="8" t="s">
        <v>174</v>
      </c>
      <c r="C55" s="9" t="s">
        <v>174</v>
      </c>
      <c r="D55" s="10">
        <v>9.74</v>
      </c>
    </row>
    <row r="56" spans="1:4" x14ac:dyDescent="0.35">
      <c r="A56" s="7" t="s">
        <v>176</v>
      </c>
      <c r="B56" s="8" t="s">
        <v>357</v>
      </c>
      <c r="C56" s="9" t="s">
        <v>357</v>
      </c>
      <c r="D56" s="10">
        <v>1.68</v>
      </c>
    </row>
    <row r="57" spans="1:4" x14ac:dyDescent="0.35">
      <c r="A57" s="7" t="s">
        <v>177</v>
      </c>
      <c r="B57" s="8" t="s">
        <v>358</v>
      </c>
      <c r="C57" s="9" t="s">
        <v>358</v>
      </c>
      <c r="D57" s="10">
        <v>8.23</v>
      </c>
    </row>
    <row r="58" spans="1:4" x14ac:dyDescent="0.35">
      <c r="A58" s="7" t="s">
        <v>178</v>
      </c>
      <c r="B58" s="8" t="s">
        <v>359</v>
      </c>
      <c r="C58" s="9" t="s">
        <v>359</v>
      </c>
      <c r="D58" s="10">
        <v>0.4</v>
      </c>
    </row>
    <row r="59" spans="1:4" x14ac:dyDescent="0.35">
      <c r="A59" s="7" t="s">
        <v>179</v>
      </c>
      <c r="B59" s="8" t="s">
        <v>360</v>
      </c>
      <c r="C59" s="9" t="s">
        <v>360</v>
      </c>
      <c r="D59" s="10">
        <v>7.8</v>
      </c>
    </row>
    <row r="60" spans="1:4" x14ac:dyDescent="0.35">
      <c r="A60" s="7" t="s">
        <v>180</v>
      </c>
      <c r="B60" s="8" t="s">
        <v>361</v>
      </c>
      <c r="C60" s="9" t="s">
        <v>361</v>
      </c>
      <c r="D60" s="10">
        <v>11.44</v>
      </c>
    </row>
    <row r="61" spans="1:4" x14ac:dyDescent="0.35">
      <c r="A61" s="7" t="s">
        <v>181</v>
      </c>
      <c r="B61" s="8" t="s">
        <v>362</v>
      </c>
      <c r="C61" s="9" t="s">
        <v>362</v>
      </c>
      <c r="D61" s="10">
        <v>337.09</v>
      </c>
    </row>
    <row r="62" spans="1:4" x14ac:dyDescent="0.35">
      <c r="A62" s="7" t="s">
        <v>182</v>
      </c>
      <c r="B62" s="8" t="s">
        <v>363</v>
      </c>
      <c r="C62" s="9" t="s">
        <v>363</v>
      </c>
      <c r="D62" s="10">
        <v>40.44</v>
      </c>
    </row>
    <row r="63" spans="1:4" x14ac:dyDescent="0.35">
      <c r="A63" s="7" t="s">
        <v>183</v>
      </c>
      <c r="B63" s="8" t="s">
        <v>364</v>
      </c>
      <c r="C63" s="9" t="s">
        <v>364</v>
      </c>
      <c r="D63" s="10">
        <v>0.02</v>
      </c>
    </row>
    <row r="64" spans="1:4" x14ac:dyDescent="0.35">
      <c r="A64" s="7" t="s">
        <v>184</v>
      </c>
      <c r="B64" s="8" t="s">
        <v>365</v>
      </c>
      <c r="C64" s="9" t="s">
        <v>365</v>
      </c>
      <c r="D64" s="10">
        <v>3.69</v>
      </c>
    </row>
    <row r="65" spans="1:4" x14ac:dyDescent="0.35">
      <c r="A65" s="7" t="s">
        <v>185</v>
      </c>
      <c r="B65" s="8" t="s">
        <v>366</v>
      </c>
      <c r="C65" s="9" t="s">
        <v>366</v>
      </c>
      <c r="D65" s="10">
        <v>8.73</v>
      </c>
    </row>
    <row r="66" spans="1:4" x14ac:dyDescent="0.35">
      <c r="A66" s="7" t="s">
        <v>186</v>
      </c>
      <c r="B66" s="8" t="s">
        <v>367</v>
      </c>
      <c r="C66" s="9" t="s">
        <v>367</v>
      </c>
      <c r="D66" s="10">
        <v>48.94</v>
      </c>
    </row>
    <row r="67" spans="1:4" x14ac:dyDescent="0.35">
      <c r="A67" s="7" t="s">
        <v>187</v>
      </c>
      <c r="B67" s="8" t="s">
        <v>368</v>
      </c>
      <c r="C67" s="9" t="s">
        <v>368</v>
      </c>
      <c r="D67" s="10">
        <v>69.150000000000006</v>
      </c>
    </row>
    <row r="68" spans="1:4" x14ac:dyDescent="0.35">
      <c r="A68" s="7" t="s">
        <v>188</v>
      </c>
      <c r="B68" s="8" t="s">
        <v>369</v>
      </c>
      <c r="C68" s="9" t="s">
        <v>369</v>
      </c>
      <c r="D68" s="10">
        <v>20.21</v>
      </c>
    </row>
    <row r="69" spans="1:4" x14ac:dyDescent="0.35">
      <c r="A69" s="7" t="s">
        <v>632</v>
      </c>
      <c r="B69" s="8" t="s">
        <v>370</v>
      </c>
      <c r="C69" s="9" t="s">
        <v>370</v>
      </c>
      <c r="D69" s="10">
        <v>6.61</v>
      </c>
    </row>
    <row r="70" spans="1:4" x14ac:dyDescent="0.35">
      <c r="A70" s="7" t="s">
        <v>189</v>
      </c>
      <c r="B70" s="8" t="s">
        <v>371</v>
      </c>
      <c r="C70" s="9" t="s">
        <v>371</v>
      </c>
      <c r="D70" s="10">
        <v>12.98</v>
      </c>
    </row>
    <row r="71" spans="1:4" x14ac:dyDescent="0.35">
      <c r="A71" s="7" t="s">
        <v>190</v>
      </c>
      <c r="B71" s="8" t="s">
        <v>372</v>
      </c>
      <c r="C71" s="9" t="s">
        <v>372</v>
      </c>
      <c r="D71" s="10">
        <v>42.06</v>
      </c>
    </row>
    <row r="72" spans="1:4" x14ac:dyDescent="0.35">
      <c r="A72" s="7" t="s">
        <v>191</v>
      </c>
      <c r="B72" s="8" t="s">
        <v>373</v>
      </c>
      <c r="C72" s="9" t="s">
        <v>373</v>
      </c>
      <c r="D72" s="10">
        <v>135.82</v>
      </c>
    </row>
    <row r="73" spans="1:4" x14ac:dyDescent="0.35">
      <c r="A73" s="7" t="s">
        <v>192</v>
      </c>
      <c r="B73" s="8" t="s">
        <v>374</v>
      </c>
      <c r="C73" s="9" t="s">
        <v>374</v>
      </c>
      <c r="D73" s="10">
        <v>61.31</v>
      </c>
    </row>
    <row r="74" spans="1:4" x14ac:dyDescent="0.35">
      <c r="A74" s="7" t="s">
        <v>193</v>
      </c>
      <c r="B74" s="8" t="s">
        <v>375</v>
      </c>
      <c r="C74" s="9" t="s">
        <v>375</v>
      </c>
      <c r="D74" s="10">
        <v>5.18</v>
      </c>
    </row>
    <row r="75" spans="1:4" x14ac:dyDescent="0.35">
      <c r="A75" s="7" t="s">
        <v>194</v>
      </c>
      <c r="B75" s="8" t="s">
        <v>376</v>
      </c>
      <c r="C75" s="9" t="s">
        <v>376</v>
      </c>
      <c r="D75" s="10">
        <v>24.52</v>
      </c>
    </row>
    <row r="76" spans="1:4" x14ac:dyDescent="0.35">
      <c r="A76" s="7" t="s">
        <v>195</v>
      </c>
      <c r="B76" s="8" t="s">
        <v>377</v>
      </c>
      <c r="C76" s="9" t="s">
        <v>377</v>
      </c>
      <c r="D76" s="10">
        <v>74.75</v>
      </c>
    </row>
    <row r="77" spans="1:4" x14ac:dyDescent="0.35">
      <c r="A77" s="7" t="s">
        <v>196</v>
      </c>
      <c r="B77" s="8" t="s">
        <v>378</v>
      </c>
      <c r="C77" s="9" t="s">
        <v>378</v>
      </c>
      <c r="D77" s="10">
        <v>36.799999999999997</v>
      </c>
    </row>
    <row r="78" spans="1:4" x14ac:dyDescent="0.35">
      <c r="A78" s="7" t="s">
        <v>197</v>
      </c>
      <c r="B78" s="8" t="s">
        <v>379</v>
      </c>
      <c r="C78" s="9" t="s">
        <v>379</v>
      </c>
      <c r="D78" s="10">
        <v>14.54</v>
      </c>
    </row>
    <row r="79" spans="1:4" x14ac:dyDescent="0.35">
      <c r="A79" s="7" t="s">
        <v>633</v>
      </c>
      <c r="B79" s="8" t="s">
        <v>380</v>
      </c>
      <c r="C79" s="9" t="s">
        <v>380</v>
      </c>
      <c r="D79" s="10">
        <v>8.19</v>
      </c>
    </row>
    <row r="80" spans="1:4" x14ac:dyDescent="0.35">
      <c r="A80" s="7" t="s">
        <v>198</v>
      </c>
      <c r="B80" s="8" t="s">
        <v>381</v>
      </c>
      <c r="C80" s="9" t="s">
        <v>381</v>
      </c>
      <c r="D80" s="10">
        <v>26.05</v>
      </c>
    </row>
    <row r="81" spans="1:4" x14ac:dyDescent="0.35">
      <c r="A81" s="7" t="s">
        <v>199</v>
      </c>
      <c r="B81" s="8" t="s">
        <v>382</v>
      </c>
      <c r="C81" s="9" t="s">
        <v>382</v>
      </c>
      <c r="D81" s="10">
        <v>26.15</v>
      </c>
    </row>
    <row r="82" spans="1:4" x14ac:dyDescent="0.35">
      <c r="A82" s="7" t="s">
        <v>200</v>
      </c>
      <c r="B82" s="8" t="s">
        <v>383</v>
      </c>
      <c r="C82" s="9" t="s">
        <v>383</v>
      </c>
      <c r="D82" s="10">
        <v>10.18</v>
      </c>
    </row>
    <row r="83" spans="1:4" x14ac:dyDescent="0.35">
      <c r="A83" s="7" t="s">
        <v>634</v>
      </c>
      <c r="B83" s="8" t="s">
        <v>384</v>
      </c>
      <c r="C83" s="9" t="s">
        <v>384</v>
      </c>
      <c r="D83" s="10">
        <v>7.56</v>
      </c>
    </row>
    <row r="84" spans="1:4" x14ac:dyDescent="0.35">
      <c r="A84" s="7" t="s">
        <v>201</v>
      </c>
      <c r="B84" s="8" t="s">
        <v>385</v>
      </c>
      <c r="C84" s="9" t="s">
        <v>385</v>
      </c>
      <c r="D84" s="10">
        <v>5.56</v>
      </c>
    </row>
    <row r="85" spans="1:4" x14ac:dyDescent="0.35">
      <c r="A85" s="7" t="s">
        <v>202</v>
      </c>
      <c r="B85" s="8" t="s">
        <v>386</v>
      </c>
      <c r="C85" s="9" t="s">
        <v>386</v>
      </c>
      <c r="D85" s="10">
        <v>2.0299999999999998</v>
      </c>
    </row>
    <row r="86" spans="1:4" x14ac:dyDescent="0.35">
      <c r="A86" s="7" t="s">
        <v>203</v>
      </c>
      <c r="B86" s="8" t="s">
        <v>387</v>
      </c>
      <c r="C86" s="9" t="s">
        <v>387</v>
      </c>
      <c r="D86" s="10">
        <v>5.31</v>
      </c>
    </row>
    <row r="87" spans="1:4" x14ac:dyDescent="0.35">
      <c r="A87" s="7" t="s">
        <v>204</v>
      </c>
      <c r="B87" s="8" t="s">
        <v>388</v>
      </c>
      <c r="C87" s="9" t="s">
        <v>388</v>
      </c>
      <c r="D87" s="10">
        <v>13.37</v>
      </c>
    </row>
    <row r="88" spans="1:4" x14ac:dyDescent="0.35">
      <c r="A88" s="7" t="s">
        <v>205</v>
      </c>
      <c r="B88" s="8" t="s">
        <v>389</v>
      </c>
      <c r="C88" s="9" t="s">
        <v>389</v>
      </c>
      <c r="D88" s="10">
        <v>8.6</v>
      </c>
    </row>
    <row r="89" spans="1:4" x14ac:dyDescent="0.35">
      <c r="A89" s="7" t="s">
        <v>206</v>
      </c>
      <c r="B89" s="8" t="s">
        <v>390</v>
      </c>
      <c r="C89" s="9" t="s">
        <v>390</v>
      </c>
      <c r="D89" s="10">
        <v>118.35</v>
      </c>
    </row>
    <row r="90" spans="1:4" x14ac:dyDescent="0.35">
      <c r="A90" s="7" t="s">
        <v>207</v>
      </c>
      <c r="B90" s="8" t="s">
        <v>391</v>
      </c>
      <c r="C90" s="9" t="s">
        <v>391</v>
      </c>
      <c r="D90" s="10">
        <v>19.21</v>
      </c>
    </row>
    <row r="91" spans="1:4" x14ac:dyDescent="0.35">
      <c r="A91" s="7" t="s">
        <v>208</v>
      </c>
      <c r="B91" s="8" t="s">
        <v>392</v>
      </c>
      <c r="C91" s="9" t="s">
        <v>392</v>
      </c>
      <c r="D91" s="10">
        <v>24.6</v>
      </c>
    </row>
    <row r="92" spans="1:4" x14ac:dyDescent="0.35">
      <c r="A92" s="7" t="s">
        <v>209</v>
      </c>
      <c r="B92" s="8" t="s">
        <v>393</v>
      </c>
      <c r="C92" s="9" t="s">
        <v>393</v>
      </c>
      <c r="D92" s="10">
        <v>0.97</v>
      </c>
    </row>
    <row r="93" spans="1:4" x14ac:dyDescent="0.35">
      <c r="A93" s="7" t="s">
        <v>210</v>
      </c>
      <c r="B93" s="8" t="s">
        <v>394</v>
      </c>
      <c r="C93" s="9" t="s">
        <v>394</v>
      </c>
      <c r="D93" s="10">
        <v>2.57</v>
      </c>
    </row>
    <row r="94" spans="1:4" x14ac:dyDescent="0.35">
      <c r="A94" s="7" t="s">
        <v>211</v>
      </c>
      <c r="B94" s="8" t="s">
        <v>395</v>
      </c>
      <c r="C94" s="9" t="s">
        <v>395</v>
      </c>
      <c r="D94" s="10">
        <v>17.79</v>
      </c>
    </row>
    <row r="95" spans="1:4" x14ac:dyDescent="0.35">
      <c r="A95" s="7" t="s">
        <v>212</v>
      </c>
      <c r="B95" s="8" t="s">
        <v>396</v>
      </c>
      <c r="C95" s="9" t="s">
        <v>396</v>
      </c>
      <c r="D95" s="10">
        <v>21.18</v>
      </c>
    </row>
    <row r="96" spans="1:4" x14ac:dyDescent="0.35">
      <c r="A96" s="7" t="s">
        <v>213</v>
      </c>
      <c r="B96" s="8" t="s">
        <v>397</v>
      </c>
      <c r="C96" s="9" t="s">
        <v>397</v>
      </c>
      <c r="D96" s="10">
        <v>34.950000000000003</v>
      </c>
    </row>
    <row r="97" spans="1:4" x14ac:dyDescent="0.35">
      <c r="A97" s="7" t="s">
        <v>214</v>
      </c>
      <c r="B97" s="8" t="s">
        <v>398</v>
      </c>
      <c r="C97" s="9" t="s">
        <v>398</v>
      </c>
      <c r="D97" s="10">
        <v>1065.3599999999999</v>
      </c>
    </row>
    <row r="98" spans="1:4" x14ac:dyDescent="0.35">
      <c r="A98" s="7" t="s">
        <v>215</v>
      </c>
      <c r="B98" s="8" t="s">
        <v>399</v>
      </c>
      <c r="C98" s="9" t="s">
        <v>399</v>
      </c>
      <c r="D98" s="10">
        <v>416.1</v>
      </c>
    </row>
    <row r="99" spans="1:4" x14ac:dyDescent="0.35">
      <c r="A99" s="7" t="s">
        <v>216</v>
      </c>
      <c r="B99" s="8" t="s">
        <v>400</v>
      </c>
      <c r="C99" s="9" t="s">
        <v>400</v>
      </c>
      <c r="D99" s="10">
        <v>96.35</v>
      </c>
    </row>
    <row r="100" spans="1:4" x14ac:dyDescent="0.35">
      <c r="A100" s="7" t="s">
        <v>217</v>
      </c>
      <c r="B100" s="8" t="s">
        <v>401</v>
      </c>
      <c r="C100" s="9" t="s">
        <v>401</v>
      </c>
      <c r="D100" s="10">
        <v>102.77</v>
      </c>
    </row>
    <row r="101" spans="1:4" x14ac:dyDescent="0.35">
      <c r="A101" s="7" t="s">
        <v>218</v>
      </c>
      <c r="B101" s="8" t="s">
        <v>402</v>
      </c>
      <c r="C101" s="9" t="s">
        <v>402</v>
      </c>
      <c r="D101" s="10">
        <v>408.16</v>
      </c>
    </row>
    <row r="102" spans="1:4" x14ac:dyDescent="0.35">
      <c r="A102" s="7" t="s">
        <v>219</v>
      </c>
      <c r="B102" s="8" t="s">
        <v>403</v>
      </c>
      <c r="C102" s="9" t="s">
        <v>403</v>
      </c>
      <c r="D102" s="10">
        <v>38.81</v>
      </c>
    </row>
    <row r="103" spans="1:4" x14ac:dyDescent="0.35">
      <c r="A103" s="7" t="s">
        <v>220</v>
      </c>
      <c r="B103" s="8" t="s">
        <v>404</v>
      </c>
      <c r="C103" s="9" t="s">
        <v>404</v>
      </c>
      <c r="D103" s="10">
        <v>262.83999999999997</v>
      </c>
    </row>
    <row r="104" spans="1:4" x14ac:dyDescent="0.35">
      <c r="A104" s="7" t="s">
        <v>221</v>
      </c>
      <c r="B104" s="8" t="s">
        <v>405</v>
      </c>
      <c r="C104" s="9" t="s">
        <v>405</v>
      </c>
      <c r="D104" s="10">
        <v>4.93</v>
      </c>
    </row>
    <row r="105" spans="1:4" x14ac:dyDescent="0.35">
      <c r="A105" s="7" t="s">
        <v>222</v>
      </c>
      <c r="B105" s="8" t="s">
        <v>406</v>
      </c>
      <c r="C105" s="9" t="s">
        <v>406</v>
      </c>
      <c r="D105" s="10">
        <v>411.36</v>
      </c>
    </row>
    <row r="106" spans="1:4" x14ac:dyDescent="0.35">
      <c r="A106" s="7" t="s">
        <v>52</v>
      </c>
      <c r="B106" s="8" t="s">
        <v>407</v>
      </c>
      <c r="C106" s="9" t="s">
        <v>407</v>
      </c>
      <c r="D106" s="10">
        <v>53.62</v>
      </c>
    </row>
    <row r="107" spans="1:4" x14ac:dyDescent="0.35">
      <c r="A107" s="7" t="s">
        <v>223</v>
      </c>
      <c r="B107" s="8" t="s">
        <v>408</v>
      </c>
      <c r="C107" s="9" t="s">
        <v>408</v>
      </c>
      <c r="D107" s="10">
        <v>69.64</v>
      </c>
    </row>
    <row r="108" spans="1:4" x14ac:dyDescent="0.35">
      <c r="A108" s="7" t="s">
        <v>224</v>
      </c>
      <c r="B108" s="8" t="s">
        <v>409</v>
      </c>
      <c r="C108" s="9" t="s">
        <v>409</v>
      </c>
      <c r="D108" s="10">
        <v>340.54</v>
      </c>
    </row>
    <row r="109" spans="1:4" x14ac:dyDescent="0.35">
      <c r="A109" s="7" t="s">
        <v>225</v>
      </c>
      <c r="B109" s="8" t="s">
        <v>410</v>
      </c>
      <c r="C109" s="9" t="s">
        <v>410</v>
      </c>
      <c r="D109" s="10">
        <v>169.83</v>
      </c>
    </row>
    <row r="110" spans="1:4" x14ac:dyDescent="0.35">
      <c r="A110" s="7" t="s">
        <v>226</v>
      </c>
      <c r="B110" s="8" t="s">
        <v>411</v>
      </c>
      <c r="C110" s="9" t="s">
        <v>411</v>
      </c>
      <c r="D110" s="10">
        <v>143.53</v>
      </c>
    </row>
    <row r="111" spans="1:4" x14ac:dyDescent="0.35">
      <c r="A111" s="7" t="s">
        <v>227</v>
      </c>
      <c r="B111" s="8" t="s">
        <v>412</v>
      </c>
      <c r="C111" s="9" t="s">
        <v>412</v>
      </c>
      <c r="D111" s="10">
        <v>444.39</v>
      </c>
    </row>
    <row r="112" spans="1:4" x14ac:dyDescent="0.35">
      <c r="A112" s="7" t="s">
        <v>228</v>
      </c>
      <c r="B112" s="8" t="s">
        <v>413</v>
      </c>
      <c r="C112" s="9" t="s">
        <v>413</v>
      </c>
      <c r="D112" s="10">
        <v>179.3</v>
      </c>
    </row>
    <row r="113" spans="1:4" x14ac:dyDescent="0.35">
      <c r="A113" s="7" t="s">
        <v>229</v>
      </c>
      <c r="B113" s="8" t="s">
        <v>414</v>
      </c>
      <c r="C113" s="9" t="s">
        <v>414</v>
      </c>
      <c r="D113" s="10">
        <v>556.95000000000005</v>
      </c>
    </row>
    <row r="114" spans="1:4" x14ac:dyDescent="0.35">
      <c r="A114" s="7" t="s">
        <v>230</v>
      </c>
      <c r="B114" s="8" t="s">
        <v>415</v>
      </c>
      <c r="C114" s="9" t="s">
        <v>415</v>
      </c>
      <c r="D114" s="10">
        <v>561.54</v>
      </c>
    </row>
    <row r="115" spans="1:4" x14ac:dyDescent="0.35">
      <c r="A115" s="7" t="s">
        <v>231</v>
      </c>
      <c r="B115" s="8" t="s">
        <v>416</v>
      </c>
      <c r="C115" s="9" t="s">
        <v>416</v>
      </c>
      <c r="D115" s="10">
        <v>390.97</v>
      </c>
    </row>
    <row r="116" spans="1:4" x14ac:dyDescent="0.35">
      <c r="A116" s="7" t="s">
        <v>660</v>
      </c>
      <c r="B116" s="8" t="s">
        <v>615</v>
      </c>
      <c r="C116" s="9" t="s">
        <v>615</v>
      </c>
      <c r="D116" s="10">
        <v>5</v>
      </c>
    </row>
    <row r="117" spans="1:4" x14ac:dyDescent="0.35">
      <c r="A117" s="7" t="s">
        <v>608</v>
      </c>
      <c r="B117" s="8" t="s">
        <v>607</v>
      </c>
      <c r="C117" s="9"/>
      <c r="D117" s="10"/>
    </row>
    <row r="118" spans="1:4" x14ac:dyDescent="0.35">
      <c r="A118" s="7" t="s">
        <v>661</v>
      </c>
      <c r="B118" s="8" t="s">
        <v>651</v>
      </c>
      <c r="C118" s="9" t="s">
        <v>651</v>
      </c>
      <c r="D118" s="10">
        <v>8</v>
      </c>
    </row>
    <row r="119" spans="1:4" x14ac:dyDescent="0.35">
      <c r="A119" s="7" t="s">
        <v>662</v>
      </c>
      <c r="B119" s="8" t="s">
        <v>616</v>
      </c>
      <c r="C119" s="9" t="s">
        <v>616</v>
      </c>
      <c r="D119" s="10">
        <v>1.3</v>
      </c>
    </row>
    <row r="120" spans="1:4" x14ac:dyDescent="0.35">
      <c r="A120" s="7" t="s">
        <v>686</v>
      </c>
      <c r="B120" s="8" t="s">
        <v>652</v>
      </c>
      <c r="C120" s="9" t="s">
        <v>652</v>
      </c>
      <c r="D120" s="10">
        <v>1</v>
      </c>
    </row>
    <row r="121" spans="1:4" x14ac:dyDescent="0.35">
      <c r="A121" s="7" t="s">
        <v>685</v>
      </c>
      <c r="B121" s="8" t="s">
        <v>657</v>
      </c>
      <c r="C121" s="9" t="s">
        <v>657</v>
      </c>
      <c r="D121" s="10">
        <v>6.76</v>
      </c>
    </row>
    <row r="122" spans="1:4" x14ac:dyDescent="0.35">
      <c r="A122" s="7" t="s">
        <v>670</v>
      </c>
      <c r="B122" s="8" t="s">
        <v>669</v>
      </c>
      <c r="C122" s="9" t="s">
        <v>669</v>
      </c>
      <c r="D122" s="10">
        <v>4.46</v>
      </c>
    </row>
    <row r="123" spans="1:4" x14ac:dyDescent="0.35">
      <c r="A123" s="7" t="s">
        <v>680</v>
      </c>
      <c r="B123" s="8" t="s">
        <v>684</v>
      </c>
      <c r="C123" s="9" t="s">
        <v>684</v>
      </c>
      <c r="D123" s="10">
        <v>2.46</v>
      </c>
    </row>
    <row r="124" spans="1:4" x14ac:dyDescent="0.35">
      <c r="A124" s="7" t="s">
        <v>696</v>
      </c>
      <c r="B124" s="8" t="s">
        <v>695</v>
      </c>
      <c r="C124" s="9" t="s">
        <v>695</v>
      </c>
      <c r="D124" s="10">
        <v>4.49</v>
      </c>
    </row>
    <row r="125" spans="1:4" x14ac:dyDescent="0.35">
      <c r="A125" s="7" t="s">
        <v>232</v>
      </c>
      <c r="B125" s="8" t="s">
        <v>417</v>
      </c>
      <c r="C125" s="9" t="s">
        <v>417</v>
      </c>
      <c r="D125" s="10">
        <v>127.35</v>
      </c>
    </row>
    <row r="126" spans="1:4" x14ac:dyDescent="0.35">
      <c r="A126" s="7" t="s">
        <v>609</v>
      </c>
      <c r="B126" s="8" t="s">
        <v>418</v>
      </c>
      <c r="C126" s="9" t="s">
        <v>418</v>
      </c>
      <c r="D126" s="10">
        <v>81.84</v>
      </c>
    </row>
    <row r="127" spans="1:4" x14ac:dyDescent="0.35">
      <c r="A127" s="7" t="s">
        <v>233</v>
      </c>
      <c r="B127" s="8" t="s">
        <v>419</v>
      </c>
      <c r="C127" s="9" t="s">
        <v>419</v>
      </c>
      <c r="D127" s="10">
        <v>150.72</v>
      </c>
    </row>
    <row r="128" spans="1:4" x14ac:dyDescent="0.35">
      <c r="A128" s="7" t="s">
        <v>234</v>
      </c>
      <c r="B128" s="8" t="s">
        <v>420</v>
      </c>
      <c r="C128" s="9" t="s">
        <v>420</v>
      </c>
      <c r="D128" s="10">
        <v>221.57</v>
      </c>
    </row>
    <row r="129" spans="1:4" x14ac:dyDescent="0.35">
      <c r="A129" s="7" t="s">
        <v>235</v>
      </c>
      <c r="B129" s="8" t="s">
        <v>421</v>
      </c>
      <c r="C129" s="9" t="s">
        <v>421</v>
      </c>
      <c r="D129" s="10">
        <v>206.29</v>
      </c>
    </row>
    <row r="130" spans="1:4" x14ac:dyDescent="0.35">
      <c r="A130" s="7" t="s">
        <v>672</v>
      </c>
      <c r="B130" s="8" t="s">
        <v>671</v>
      </c>
      <c r="C130" s="9" t="s">
        <v>671</v>
      </c>
      <c r="D130" s="10">
        <v>11.33</v>
      </c>
    </row>
    <row r="131" spans="1:4" x14ac:dyDescent="0.35">
      <c r="A131" s="7" t="s">
        <v>610</v>
      </c>
      <c r="B131" s="8" t="s">
        <v>617</v>
      </c>
      <c r="C131" s="9" t="s">
        <v>617</v>
      </c>
      <c r="D131" s="10">
        <v>2.54</v>
      </c>
    </row>
    <row r="132" spans="1:4" x14ac:dyDescent="0.35">
      <c r="A132" s="7" t="s">
        <v>236</v>
      </c>
      <c r="B132" s="8" t="s">
        <v>422</v>
      </c>
      <c r="C132" s="9" t="s">
        <v>422</v>
      </c>
      <c r="D132" s="10">
        <v>1.04</v>
      </c>
    </row>
    <row r="133" spans="1:4" x14ac:dyDescent="0.35">
      <c r="A133" s="7" t="s">
        <v>237</v>
      </c>
      <c r="B133" s="8" t="s">
        <v>423</v>
      </c>
      <c r="C133" s="9" t="s">
        <v>423</v>
      </c>
      <c r="D133" s="10">
        <v>3.95</v>
      </c>
    </row>
    <row r="134" spans="1:4" x14ac:dyDescent="0.35">
      <c r="A134" s="7" t="s">
        <v>238</v>
      </c>
      <c r="B134" s="8" t="s">
        <v>424</v>
      </c>
      <c r="C134" s="9" t="s">
        <v>424</v>
      </c>
      <c r="D134" s="10">
        <v>7.28</v>
      </c>
    </row>
    <row r="135" spans="1:4" x14ac:dyDescent="0.35">
      <c r="A135" s="7" t="s">
        <v>239</v>
      </c>
      <c r="B135" s="8" t="s">
        <v>425</v>
      </c>
      <c r="C135" s="9" t="s">
        <v>425</v>
      </c>
      <c r="D135" s="10">
        <v>74.5</v>
      </c>
    </row>
    <row r="136" spans="1:4" x14ac:dyDescent="0.35">
      <c r="A136" s="7" t="s">
        <v>240</v>
      </c>
      <c r="B136" s="8" t="s">
        <v>426</v>
      </c>
      <c r="C136" s="9" t="s">
        <v>426</v>
      </c>
      <c r="D136" s="10">
        <v>14.36</v>
      </c>
    </row>
    <row r="137" spans="1:4" x14ac:dyDescent="0.35">
      <c r="A137" s="7" t="s">
        <v>241</v>
      </c>
      <c r="B137" s="8" t="s">
        <v>427</v>
      </c>
      <c r="C137" s="9" t="s">
        <v>427</v>
      </c>
      <c r="D137" s="10">
        <v>23.38</v>
      </c>
    </row>
    <row r="138" spans="1:4" x14ac:dyDescent="0.35">
      <c r="A138" s="7" t="s">
        <v>242</v>
      </c>
      <c r="B138" s="8" t="s">
        <v>428</v>
      </c>
      <c r="C138" s="9" t="s">
        <v>428</v>
      </c>
      <c r="D138" s="10">
        <v>5.07</v>
      </c>
    </row>
    <row r="139" spans="1:4" x14ac:dyDescent="0.35">
      <c r="A139" s="7" t="s">
        <v>243</v>
      </c>
      <c r="B139" s="8" t="s">
        <v>429</v>
      </c>
      <c r="C139" s="9" t="s">
        <v>429</v>
      </c>
      <c r="D139" s="10">
        <v>2.61</v>
      </c>
    </row>
    <row r="140" spans="1:4" x14ac:dyDescent="0.35">
      <c r="A140" s="7" t="s">
        <v>244</v>
      </c>
      <c r="B140" s="8" t="s">
        <v>430</v>
      </c>
      <c r="C140" s="9" t="s">
        <v>430</v>
      </c>
      <c r="D140" s="10">
        <v>2.2400000000000002</v>
      </c>
    </row>
    <row r="141" spans="1:4" x14ac:dyDescent="0.35">
      <c r="A141" s="7" t="s">
        <v>245</v>
      </c>
      <c r="B141" s="8" t="s">
        <v>431</v>
      </c>
      <c r="C141" s="9" t="s">
        <v>431</v>
      </c>
      <c r="D141" s="10">
        <v>1.69</v>
      </c>
    </row>
    <row r="142" spans="1:4" x14ac:dyDescent="0.35">
      <c r="A142" s="7" t="s">
        <v>246</v>
      </c>
      <c r="B142" s="8" t="s">
        <v>432</v>
      </c>
      <c r="C142" s="9" t="s">
        <v>432</v>
      </c>
      <c r="D142" s="10">
        <v>4.2</v>
      </c>
    </row>
    <row r="143" spans="1:4" x14ac:dyDescent="0.35">
      <c r="A143" s="7" t="s">
        <v>247</v>
      </c>
      <c r="B143" s="8" t="s">
        <v>433</v>
      </c>
      <c r="C143" s="9" t="s">
        <v>433</v>
      </c>
      <c r="D143" s="10">
        <v>3.4</v>
      </c>
    </row>
    <row r="144" spans="1:4" x14ac:dyDescent="0.35">
      <c r="A144" s="7" t="s">
        <v>248</v>
      </c>
      <c r="B144" s="8" t="s">
        <v>434</v>
      </c>
      <c r="C144" s="9" t="s">
        <v>434</v>
      </c>
      <c r="D144" s="10">
        <v>0.8</v>
      </c>
    </row>
    <row r="145" spans="1:4" x14ac:dyDescent="0.35">
      <c r="A145" s="7" t="s">
        <v>249</v>
      </c>
      <c r="B145" s="8" t="s">
        <v>435</v>
      </c>
      <c r="C145" s="9" t="s">
        <v>435</v>
      </c>
      <c r="D145" s="10">
        <v>34.26</v>
      </c>
    </row>
    <row r="146" spans="1:4" x14ac:dyDescent="0.35">
      <c r="A146" s="7" t="s">
        <v>250</v>
      </c>
      <c r="B146" s="8" t="s">
        <v>436</v>
      </c>
      <c r="C146" s="9" t="s">
        <v>436</v>
      </c>
      <c r="D146" s="10">
        <v>30.57</v>
      </c>
    </row>
    <row r="147" spans="1:4" x14ac:dyDescent="0.35">
      <c r="A147" s="7" t="s">
        <v>251</v>
      </c>
      <c r="B147" s="8" t="s">
        <v>437</v>
      </c>
      <c r="C147" s="9" t="s">
        <v>437</v>
      </c>
      <c r="D147" s="10">
        <v>6.17</v>
      </c>
    </row>
    <row r="148" spans="1:4" x14ac:dyDescent="0.35">
      <c r="A148" s="7" t="s">
        <v>252</v>
      </c>
      <c r="B148" s="8" t="s">
        <v>438</v>
      </c>
      <c r="C148" s="9" t="s">
        <v>438</v>
      </c>
      <c r="D148" s="10">
        <v>17.440000000000001</v>
      </c>
    </row>
    <row r="149" spans="1:4" x14ac:dyDescent="0.35">
      <c r="A149" s="7" t="s">
        <v>253</v>
      </c>
      <c r="B149" s="8" t="s">
        <v>439</v>
      </c>
      <c r="C149" s="9" t="s">
        <v>439</v>
      </c>
      <c r="D149" s="10">
        <v>2.4300000000000002</v>
      </c>
    </row>
    <row r="150" spans="1:4" x14ac:dyDescent="0.35">
      <c r="A150" s="7" t="s">
        <v>254</v>
      </c>
      <c r="B150" s="8" t="s">
        <v>440</v>
      </c>
      <c r="C150" s="9" t="s">
        <v>440</v>
      </c>
      <c r="D150" s="10">
        <v>16.989999999999998</v>
      </c>
    </row>
    <row r="151" spans="1:4" x14ac:dyDescent="0.35">
      <c r="A151" s="7" t="s">
        <v>255</v>
      </c>
      <c r="B151" s="8" t="s">
        <v>441</v>
      </c>
      <c r="C151" s="9" t="s">
        <v>441</v>
      </c>
      <c r="D151" s="10">
        <v>9.93</v>
      </c>
    </row>
    <row r="152" spans="1:4" x14ac:dyDescent="0.35">
      <c r="A152" s="7" t="s">
        <v>256</v>
      </c>
      <c r="B152" s="8" t="s">
        <v>442</v>
      </c>
      <c r="C152" s="9" t="s">
        <v>442</v>
      </c>
      <c r="D152" s="10">
        <v>13.22</v>
      </c>
    </row>
    <row r="153" spans="1:4" x14ac:dyDescent="0.35">
      <c r="A153" s="7" t="s">
        <v>257</v>
      </c>
      <c r="B153" s="8" t="s">
        <v>443</v>
      </c>
      <c r="C153" s="9" t="s">
        <v>443</v>
      </c>
      <c r="D153" s="10">
        <v>14.39</v>
      </c>
    </row>
    <row r="154" spans="1:4" x14ac:dyDescent="0.35">
      <c r="A154" s="7" t="s">
        <v>258</v>
      </c>
      <c r="B154" s="8" t="s">
        <v>444</v>
      </c>
      <c r="C154" s="9" t="s">
        <v>444</v>
      </c>
      <c r="D154" s="10">
        <v>3.76</v>
      </c>
    </row>
    <row r="155" spans="1:4" x14ac:dyDescent="0.35">
      <c r="A155" s="7" t="s">
        <v>259</v>
      </c>
      <c r="B155" s="8" t="s">
        <v>445</v>
      </c>
      <c r="C155" s="9" t="s">
        <v>445</v>
      </c>
      <c r="D155" s="10">
        <v>19.43</v>
      </c>
    </row>
    <row r="156" spans="1:4" x14ac:dyDescent="0.35">
      <c r="A156" s="7" t="s">
        <v>260</v>
      </c>
      <c r="B156" s="8" t="s">
        <v>446</v>
      </c>
      <c r="C156" s="9" t="s">
        <v>446</v>
      </c>
      <c r="D156" s="10">
        <v>15.08</v>
      </c>
    </row>
    <row r="157" spans="1:4" x14ac:dyDescent="0.35">
      <c r="A157" s="7" t="s">
        <v>261</v>
      </c>
      <c r="B157" s="8" t="s">
        <v>447</v>
      </c>
      <c r="C157" s="9" t="s">
        <v>447</v>
      </c>
      <c r="D157" s="10">
        <v>7.53</v>
      </c>
    </row>
    <row r="158" spans="1:4" x14ac:dyDescent="0.35">
      <c r="A158" s="7" t="s">
        <v>262</v>
      </c>
      <c r="B158" s="8" t="s">
        <v>448</v>
      </c>
      <c r="C158" s="9" t="s">
        <v>448</v>
      </c>
      <c r="D158" s="10">
        <v>58.03</v>
      </c>
    </row>
    <row r="159" spans="1:4" x14ac:dyDescent="0.35">
      <c r="A159" s="7" t="s">
        <v>263</v>
      </c>
      <c r="B159" s="8" t="s">
        <v>449</v>
      </c>
      <c r="C159" s="9" t="s">
        <v>449</v>
      </c>
      <c r="D159" s="10">
        <v>12.88</v>
      </c>
    </row>
    <row r="160" spans="1:4" x14ac:dyDescent="0.35">
      <c r="A160" s="7" t="s">
        <v>264</v>
      </c>
      <c r="B160" s="8" t="s">
        <v>450</v>
      </c>
      <c r="C160" s="9" t="s">
        <v>450</v>
      </c>
      <c r="D160" s="10">
        <v>68.08</v>
      </c>
    </row>
    <row r="161" spans="1:4" x14ac:dyDescent="0.35">
      <c r="A161" s="7" t="s">
        <v>265</v>
      </c>
      <c r="B161" s="8" t="s">
        <v>451</v>
      </c>
      <c r="C161" s="9" t="s">
        <v>451</v>
      </c>
      <c r="D161" s="10">
        <v>4.57</v>
      </c>
    </row>
    <row r="162" spans="1:4" x14ac:dyDescent="0.35">
      <c r="A162" s="7" t="s">
        <v>611</v>
      </c>
      <c r="B162" s="8" t="s">
        <v>452</v>
      </c>
      <c r="C162" s="9" t="s">
        <v>452</v>
      </c>
      <c r="D162" s="10">
        <v>18.98</v>
      </c>
    </row>
    <row r="163" spans="1:4" x14ac:dyDescent="0.35">
      <c r="A163" s="7" t="s">
        <v>266</v>
      </c>
      <c r="B163" s="8" t="s">
        <v>453</v>
      </c>
      <c r="C163" s="9" t="s">
        <v>453</v>
      </c>
      <c r="D163" s="10">
        <v>4.3499999999999996</v>
      </c>
    </row>
    <row r="164" spans="1:4" x14ac:dyDescent="0.35">
      <c r="A164" s="7" t="s">
        <v>267</v>
      </c>
      <c r="B164" s="8" t="s">
        <v>454</v>
      </c>
      <c r="C164" s="9" t="s">
        <v>454</v>
      </c>
      <c r="D164" s="10">
        <v>4.9000000000000004</v>
      </c>
    </row>
    <row r="165" spans="1:4" x14ac:dyDescent="0.35">
      <c r="A165" s="7" t="s">
        <v>268</v>
      </c>
      <c r="B165" s="8" t="s">
        <v>455</v>
      </c>
      <c r="C165" s="9" t="s">
        <v>455</v>
      </c>
      <c r="D165" s="10">
        <v>7.35</v>
      </c>
    </row>
    <row r="166" spans="1:4" x14ac:dyDescent="0.35">
      <c r="A166" s="7" t="s">
        <v>269</v>
      </c>
      <c r="B166" s="8" t="s">
        <v>456</v>
      </c>
      <c r="C166" s="9" t="s">
        <v>456</v>
      </c>
      <c r="D166" s="10">
        <v>7.57</v>
      </c>
    </row>
    <row r="167" spans="1:4" x14ac:dyDescent="0.35">
      <c r="A167" s="7" t="s">
        <v>270</v>
      </c>
      <c r="B167" s="8" t="s">
        <v>457</v>
      </c>
      <c r="C167" s="9" t="s">
        <v>457</v>
      </c>
      <c r="D167" s="10">
        <v>3.01</v>
      </c>
    </row>
    <row r="168" spans="1:4" x14ac:dyDescent="0.35">
      <c r="A168" s="7" t="s">
        <v>271</v>
      </c>
      <c r="B168" s="8" t="s">
        <v>458</v>
      </c>
      <c r="C168" s="9" t="s">
        <v>458</v>
      </c>
      <c r="D168" s="10">
        <v>8.61</v>
      </c>
    </row>
    <row r="169" spans="1:4" x14ac:dyDescent="0.35">
      <c r="A169" s="7" t="s">
        <v>272</v>
      </c>
      <c r="B169" s="8" t="s">
        <v>459</v>
      </c>
      <c r="C169" s="9" t="s">
        <v>459</v>
      </c>
      <c r="D169" s="10">
        <v>6.65</v>
      </c>
    </row>
    <row r="170" spans="1:4" x14ac:dyDescent="0.35">
      <c r="A170" s="7" t="s">
        <v>273</v>
      </c>
      <c r="B170" s="8" t="s">
        <v>460</v>
      </c>
      <c r="C170" s="9" t="s">
        <v>460</v>
      </c>
      <c r="D170" s="10">
        <v>5.56</v>
      </c>
    </row>
    <row r="171" spans="1:4" x14ac:dyDescent="0.35">
      <c r="A171" s="7" t="s">
        <v>274</v>
      </c>
      <c r="B171" s="8" t="s">
        <v>461</v>
      </c>
      <c r="C171" s="9" t="s">
        <v>461</v>
      </c>
      <c r="D171" s="10">
        <v>83.3</v>
      </c>
    </row>
    <row r="172" spans="1:4" x14ac:dyDescent="0.35">
      <c r="A172" s="7" t="s">
        <v>635</v>
      </c>
      <c r="B172" s="8" t="s">
        <v>462</v>
      </c>
      <c r="C172" s="9" t="s">
        <v>462</v>
      </c>
      <c r="D172" s="10">
        <v>7.24</v>
      </c>
    </row>
    <row r="173" spans="1:4" x14ac:dyDescent="0.35">
      <c r="A173" s="7" t="s">
        <v>275</v>
      </c>
      <c r="B173" s="8" t="s">
        <v>463</v>
      </c>
      <c r="C173" s="9" t="s">
        <v>463</v>
      </c>
      <c r="D173" s="10">
        <v>14.74</v>
      </c>
    </row>
    <row r="174" spans="1:4" x14ac:dyDescent="0.35">
      <c r="A174" s="7" t="s">
        <v>276</v>
      </c>
      <c r="B174" s="8" t="s">
        <v>464</v>
      </c>
      <c r="C174" s="9" t="s">
        <v>464</v>
      </c>
      <c r="D174" s="10">
        <v>55.29</v>
      </c>
    </row>
    <row r="175" spans="1:4" x14ac:dyDescent="0.35">
      <c r="A175" s="7" t="s">
        <v>277</v>
      </c>
      <c r="B175" s="8" t="s">
        <v>465</v>
      </c>
      <c r="C175" s="9" t="s">
        <v>465</v>
      </c>
      <c r="D175" s="10">
        <v>9.9</v>
      </c>
    </row>
    <row r="176" spans="1:4" x14ac:dyDescent="0.35">
      <c r="A176" s="7" t="s">
        <v>278</v>
      </c>
      <c r="B176" s="8" t="s">
        <v>466</v>
      </c>
      <c r="C176" s="9" t="s">
        <v>466</v>
      </c>
      <c r="D176" s="10">
        <v>8.42</v>
      </c>
    </row>
    <row r="177" spans="1:4" x14ac:dyDescent="0.35">
      <c r="A177" s="7" t="s">
        <v>279</v>
      </c>
      <c r="B177" s="8" t="s">
        <v>467</v>
      </c>
      <c r="C177" s="9" t="s">
        <v>467</v>
      </c>
      <c r="D177" s="10">
        <v>58.19</v>
      </c>
    </row>
    <row r="178" spans="1:4" x14ac:dyDescent="0.35">
      <c r="A178" s="7" t="s">
        <v>280</v>
      </c>
      <c r="B178" s="8" t="s">
        <v>468</v>
      </c>
      <c r="C178" s="9" t="s">
        <v>468</v>
      </c>
      <c r="D178" s="10">
        <v>29.11</v>
      </c>
    </row>
    <row r="179" spans="1:4" x14ac:dyDescent="0.35">
      <c r="A179" s="7" t="s">
        <v>281</v>
      </c>
      <c r="B179" s="8" t="s">
        <v>469</v>
      </c>
      <c r="C179" s="9" t="s">
        <v>469</v>
      </c>
      <c r="D179" s="10">
        <v>20.79</v>
      </c>
    </row>
    <row r="180" spans="1:4" x14ac:dyDescent="0.35">
      <c r="A180" s="7" t="s">
        <v>282</v>
      </c>
      <c r="B180" s="8" t="s">
        <v>470</v>
      </c>
      <c r="C180" s="9" t="s">
        <v>470</v>
      </c>
      <c r="D180" s="10">
        <v>8.1</v>
      </c>
    </row>
    <row r="181" spans="1:4" x14ac:dyDescent="0.35">
      <c r="A181" s="7" t="s">
        <v>283</v>
      </c>
      <c r="B181" s="8" t="s">
        <v>471</v>
      </c>
      <c r="C181" s="9" t="s">
        <v>471</v>
      </c>
      <c r="D181" s="10">
        <v>18.3</v>
      </c>
    </row>
    <row r="182" spans="1:4" x14ac:dyDescent="0.35">
      <c r="A182" s="7" t="s">
        <v>284</v>
      </c>
      <c r="B182" s="8" t="s">
        <v>472</v>
      </c>
      <c r="C182" s="9" t="s">
        <v>472</v>
      </c>
      <c r="D182" s="10">
        <v>26.06</v>
      </c>
    </row>
    <row r="183" spans="1:4" x14ac:dyDescent="0.35">
      <c r="A183" s="7" t="s">
        <v>285</v>
      </c>
      <c r="B183" s="8" t="s">
        <v>473</v>
      </c>
      <c r="C183" s="9" t="s">
        <v>473</v>
      </c>
      <c r="D183" s="10">
        <v>13.84</v>
      </c>
    </row>
    <row r="184" spans="1:4" x14ac:dyDescent="0.35">
      <c r="A184" s="7" t="s">
        <v>700</v>
      </c>
      <c r="B184" s="8" t="s">
        <v>697</v>
      </c>
      <c r="C184" s="9" t="s">
        <v>697</v>
      </c>
      <c r="D184" s="10">
        <v>3.42</v>
      </c>
    </row>
    <row r="185" spans="1:4" x14ac:dyDescent="0.35">
      <c r="A185" s="7" t="s">
        <v>286</v>
      </c>
      <c r="B185" s="8" t="s">
        <v>474</v>
      </c>
      <c r="C185" s="9" t="s">
        <v>474</v>
      </c>
      <c r="D185" s="10">
        <v>24.74</v>
      </c>
    </row>
    <row r="186" spans="1:4" x14ac:dyDescent="0.35">
      <c r="A186" s="7" t="s">
        <v>287</v>
      </c>
      <c r="B186" s="8" t="s">
        <v>475</v>
      </c>
      <c r="C186" s="9" t="s">
        <v>475</v>
      </c>
      <c r="D186" s="10">
        <v>10.8</v>
      </c>
    </row>
    <row r="187" spans="1:4" x14ac:dyDescent="0.35">
      <c r="A187" s="7" t="s">
        <v>288</v>
      </c>
      <c r="B187" s="8" t="s">
        <v>476</v>
      </c>
      <c r="C187" s="9" t="s">
        <v>476</v>
      </c>
      <c r="D187" s="10">
        <v>10.5</v>
      </c>
    </row>
    <row r="188" spans="1:4" x14ac:dyDescent="0.35">
      <c r="A188" s="7" t="s">
        <v>636</v>
      </c>
      <c r="B188" s="8" t="s">
        <v>477</v>
      </c>
      <c r="C188" s="9" t="s">
        <v>477</v>
      </c>
      <c r="D188" s="10">
        <v>7.74</v>
      </c>
    </row>
    <row r="189" spans="1:4" x14ac:dyDescent="0.35">
      <c r="A189" s="7" t="s">
        <v>289</v>
      </c>
      <c r="B189" s="8" t="s">
        <v>478</v>
      </c>
      <c r="C189" s="9" t="s">
        <v>478</v>
      </c>
      <c r="D189" s="10">
        <v>7.47</v>
      </c>
    </row>
    <row r="190" spans="1:4" x14ac:dyDescent="0.35">
      <c r="A190" s="7" t="s">
        <v>290</v>
      </c>
      <c r="B190" s="8" t="s">
        <v>479</v>
      </c>
      <c r="C190" s="9" t="s">
        <v>479</v>
      </c>
      <c r="D190" s="10">
        <v>5.34</v>
      </c>
    </row>
    <row r="191" spans="1:4" x14ac:dyDescent="0.35">
      <c r="A191" s="7" t="s">
        <v>291</v>
      </c>
      <c r="B191" s="8" t="s">
        <v>480</v>
      </c>
      <c r="C191" s="9" t="s">
        <v>480</v>
      </c>
      <c r="D191" s="10">
        <v>23.76</v>
      </c>
    </row>
    <row r="192" spans="1:4" x14ac:dyDescent="0.35">
      <c r="A192" s="7" t="s">
        <v>292</v>
      </c>
      <c r="B192" s="8" t="s">
        <v>481</v>
      </c>
      <c r="C192" s="9" t="s">
        <v>481</v>
      </c>
      <c r="D192" s="10">
        <v>13.77</v>
      </c>
    </row>
    <row r="193" spans="1:4" x14ac:dyDescent="0.35">
      <c r="A193" s="7" t="s">
        <v>293</v>
      </c>
      <c r="B193" s="8" t="s">
        <v>482</v>
      </c>
      <c r="C193" s="9" t="s">
        <v>482</v>
      </c>
      <c r="D193" s="10">
        <v>11.23</v>
      </c>
    </row>
    <row r="194" spans="1:4" x14ac:dyDescent="0.35">
      <c r="A194" s="7" t="s">
        <v>294</v>
      </c>
      <c r="B194" s="8" t="s">
        <v>483</v>
      </c>
      <c r="C194" s="9" t="s">
        <v>483</v>
      </c>
      <c r="D194" s="10">
        <v>66.510000000000005</v>
      </c>
    </row>
    <row r="195" spans="1:4" x14ac:dyDescent="0.35">
      <c r="A195" s="7" t="s">
        <v>295</v>
      </c>
      <c r="B195" s="8" t="s">
        <v>484</v>
      </c>
      <c r="C195" s="9" t="s">
        <v>484</v>
      </c>
      <c r="D195" s="10">
        <v>494.2</v>
      </c>
    </row>
    <row r="196" spans="1:4" x14ac:dyDescent="0.35">
      <c r="A196" s="7" t="s">
        <v>296</v>
      </c>
      <c r="B196" s="8" t="s">
        <v>485</v>
      </c>
      <c r="C196" s="9" t="s">
        <v>485</v>
      </c>
      <c r="D196" s="10">
        <v>549.09</v>
      </c>
    </row>
    <row r="197" spans="1:4" x14ac:dyDescent="0.35">
      <c r="A197" s="7" t="s">
        <v>297</v>
      </c>
      <c r="B197" s="8" t="s">
        <v>486</v>
      </c>
      <c r="C197" s="9" t="s">
        <v>486</v>
      </c>
      <c r="D197" s="10">
        <v>4.1900000000000004</v>
      </c>
    </row>
    <row r="198" spans="1:4" x14ac:dyDescent="0.35">
      <c r="A198" s="7" t="s">
        <v>298</v>
      </c>
      <c r="B198" s="8" t="s">
        <v>487</v>
      </c>
      <c r="C198" s="9" t="s">
        <v>487</v>
      </c>
      <c r="D198" s="10">
        <v>103.2</v>
      </c>
    </row>
    <row r="199" spans="1:4" x14ac:dyDescent="0.35">
      <c r="A199" s="7" t="s">
        <v>299</v>
      </c>
      <c r="B199" s="8" t="s">
        <v>488</v>
      </c>
      <c r="C199" s="9" t="s">
        <v>488</v>
      </c>
      <c r="D199" s="10">
        <v>208.5</v>
      </c>
    </row>
    <row r="200" spans="1:4" x14ac:dyDescent="0.35">
      <c r="A200" s="7" t="s">
        <v>300</v>
      </c>
      <c r="B200" s="8" t="s">
        <v>489</v>
      </c>
      <c r="C200" s="9" t="s">
        <v>489</v>
      </c>
      <c r="D200" s="10">
        <v>29.06</v>
      </c>
    </row>
    <row r="201" spans="1:4" x14ac:dyDescent="0.35">
      <c r="A201" s="7" t="s">
        <v>301</v>
      </c>
      <c r="B201" s="8" t="s">
        <v>490</v>
      </c>
      <c r="C201" s="9" t="s">
        <v>490</v>
      </c>
      <c r="D201" s="10">
        <v>58.56</v>
      </c>
    </row>
    <row r="202" spans="1:4" x14ac:dyDescent="0.35">
      <c r="A202" s="7" t="s">
        <v>302</v>
      </c>
      <c r="B202" s="8" t="s">
        <v>491</v>
      </c>
      <c r="C202" s="9" t="s">
        <v>491</v>
      </c>
      <c r="D202" s="10">
        <v>296.33</v>
      </c>
    </row>
    <row r="203" spans="1:4" x14ac:dyDescent="0.35">
      <c r="A203" s="7" t="s">
        <v>303</v>
      </c>
      <c r="B203" s="8" t="s">
        <v>492</v>
      </c>
      <c r="C203" s="9" t="s">
        <v>492</v>
      </c>
      <c r="D203" s="10">
        <v>191.74</v>
      </c>
    </row>
    <row r="204" spans="1:4" x14ac:dyDescent="0.35">
      <c r="A204" s="7" t="s">
        <v>304</v>
      </c>
      <c r="B204" s="8" t="s">
        <v>493</v>
      </c>
      <c r="C204" s="9" t="s">
        <v>493</v>
      </c>
      <c r="D204" s="10">
        <v>144.44</v>
      </c>
    </row>
    <row r="205" spans="1:4" x14ac:dyDescent="0.35">
      <c r="A205" s="7" t="s">
        <v>305</v>
      </c>
      <c r="B205" s="8" t="s">
        <v>494</v>
      </c>
      <c r="C205" s="9" t="s">
        <v>494</v>
      </c>
      <c r="D205" s="10">
        <v>409.67</v>
      </c>
    </row>
    <row r="206" spans="1:4" x14ac:dyDescent="0.35">
      <c r="A206" s="7" t="s">
        <v>306</v>
      </c>
      <c r="B206" s="8" t="s">
        <v>495</v>
      </c>
      <c r="C206" s="9" t="s">
        <v>495</v>
      </c>
      <c r="D206" s="10">
        <v>42.39</v>
      </c>
    </row>
    <row r="207" spans="1:4" x14ac:dyDescent="0.35">
      <c r="A207" s="7" t="s">
        <v>307</v>
      </c>
      <c r="B207" s="8" t="s">
        <v>496</v>
      </c>
      <c r="C207" s="9" t="s">
        <v>496</v>
      </c>
      <c r="D207" s="10">
        <v>103.12</v>
      </c>
    </row>
    <row r="208" spans="1:4" x14ac:dyDescent="0.35">
      <c r="A208" s="7" t="s">
        <v>308</v>
      </c>
      <c r="B208" s="8" t="s">
        <v>497</v>
      </c>
      <c r="C208" s="9" t="s">
        <v>497</v>
      </c>
      <c r="D208" s="10">
        <v>80.930000000000007</v>
      </c>
    </row>
    <row r="209" spans="1:4" x14ac:dyDescent="0.35">
      <c r="A209" s="7" t="s">
        <v>659</v>
      </c>
      <c r="B209" s="8" t="s">
        <v>658</v>
      </c>
      <c r="C209" s="9" t="s">
        <v>658</v>
      </c>
      <c r="D209" s="10">
        <v>5.73</v>
      </c>
    </row>
    <row r="210" spans="1:4" x14ac:dyDescent="0.35">
      <c r="A210" s="7" t="s">
        <v>681</v>
      </c>
      <c r="B210" s="8" t="s">
        <v>689</v>
      </c>
      <c r="C210" s="9" t="s">
        <v>689</v>
      </c>
      <c r="D210" s="10">
        <v>3.81</v>
      </c>
    </row>
    <row r="211" spans="1:4" x14ac:dyDescent="0.35">
      <c r="A211" s="7" t="s">
        <v>637</v>
      </c>
      <c r="B211" s="8" t="s">
        <v>498</v>
      </c>
      <c r="C211" s="9" t="s">
        <v>498</v>
      </c>
      <c r="D211" s="10">
        <v>1.22</v>
      </c>
    </row>
    <row r="212" spans="1:4" x14ac:dyDescent="0.35">
      <c r="A212" s="7" t="s">
        <v>638</v>
      </c>
      <c r="B212" s="8" t="s">
        <v>499</v>
      </c>
      <c r="C212" s="9" t="s">
        <v>499</v>
      </c>
      <c r="D212" s="10">
        <v>14.36</v>
      </c>
    </row>
    <row r="213" spans="1:4" x14ac:dyDescent="0.35">
      <c r="A213" s="7" t="s">
        <v>639</v>
      </c>
      <c r="B213" s="8" t="s">
        <v>500</v>
      </c>
      <c r="C213" s="9" t="s">
        <v>500</v>
      </c>
      <c r="D213" s="10">
        <v>6.64</v>
      </c>
    </row>
    <row r="214" spans="1:4" x14ac:dyDescent="0.35">
      <c r="A214" s="7" t="s">
        <v>640</v>
      </c>
      <c r="B214" s="8" t="s">
        <v>501</v>
      </c>
      <c r="C214" s="9" t="s">
        <v>501</v>
      </c>
      <c r="D214" s="10">
        <v>19.23</v>
      </c>
    </row>
    <row r="215" spans="1:4" x14ac:dyDescent="0.35">
      <c r="A215" s="7" t="s">
        <v>309</v>
      </c>
      <c r="B215" s="8" t="s">
        <v>502</v>
      </c>
      <c r="C215" s="9" t="s">
        <v>502</v>
      </c>
      <c r="D215" s="10">
        <v>10.85</v>
      </c>
    </row>
    <row r="216" spans="1:4" x14ac:dyDescent="0.35">
      <c r="A216" s="7" t="s">
        <v>641</v>
      </c>
      <c r="B216" s="8" t="s">
        <v>503</v>
      </c>
      <c r="C216" s="9" t="s">
        <v>503</v>
      </c>
      <c r="D216" s="10">
        <v>73.81</v>
      </c>
    </row>
    <row r="217" spans="1:4" x14ac:dyDescent="0.35">
      <c r="A217" s="7" t="s">
        <v>642</v>
      </c>
      <c r="B217" s="8" t="s">
        <v>504</v>
      </c>
      <c r="C217" s="9" t="s">
        <v>504</v>
      </c>
      <c r="D217" s="10">
        <v>95.85</v>
      </c>
    </row>
    <row r="218" spans="1:4" x14ac:dyDescent="0.35">
      <c r="A218" s="7" t="s">
        <v>310</v>
      </c>
      <c r="B218" s="8" t="s">
        <v>505</v>
      </c>
      <c r="C218" s="9" t="s">
        <v>505</v>
      </c>
      <c r="D218" s="10">
        <v>50.65</v>
      </c>
    </row>
    <row r="219" spans="1:4" x14ac:dyDescent="0.35">
      <c r="A219" s="7" t="s">
        <v>311</v>
      </c>
      <c r="B219" s="8" t="s">
        <v>506</v>
      </c>
      <c r="C219" s="9" t="s">
        <v>506</v>
      </c>
      <c r="D219" s="10">
        <v>14.04</v>
      </c>
    </row>
    <row r="220" spans="1:4" x14ac:dyDescent="0.35">
      <c r="A220" s="7" t="s">
        <v>312</v>
      </c>
      <c r="B220" s="8" t="s">
        <v>507</v>
      </c>
      <c r="C220" s="9" t="s">
        <v>507</v>
      </c>
      <c r="D220" s="10">
        <v>4.8499999999999996</v>
      </c>
    </row>
    <row r="221" spans="1:4" x14ac:dyDescent="0.35">
      <c r="A221" s="7" t="s">
        <v>612</v>
      </c>
      <c r="B221" s="8" t="s">
        <v>508</v>
      </c>
      <c r="C221" s="9" t="s">
        <v>508</v>
      </c>
      <c r="D221" s="10">
        <v>138.75</v>
      </c>
    </row>
    <row r="222" spans="1:4" x14ac:dyDescent="0.35">
      <c r="A222" s="7" t="s">
        <v>313</v>
      </c>
      <c r="B222" s="8" t="s">
        <v>509</v>
      </c>
      <c r="C222" s="9" t="s">
        <v>509</v>
      </c>
      <c r="D222" s="10">
        <v>2.5</v>
      </c>
    </row>
    <row r="223" spans="1:4" x14ac:dyDescent="0.35">
      <c r="A223" s="7" t="s">
        <v>314</v>
      </c>
      <c r="B223" s="8" t="s">
        <v>510</v>
      </c>
      <c r="C223" s="9" t="s">
        <v>510</v>
      </c>
      <c r="D223" s="10">
        <v>1.43</v>
      </c>
    </row>
    <row r="224" spans="1:4" x14ac:dyDescent="0.35">
      <c r="A224" s="7" t="s">
        <v>315</v>
      </c>
      <c r="B224" s="8" t="s">
        <v>511</v>
      </c>
      <c r="C224" s="9" t="s">
        <v>511</v>
      </c>
      <c r="D224" s="10">
        <v>2.71</v>
      </c>
    </row>
    <row r="225" spans="1:4" x14ac:dyDescent="0.35">
      <c r="A225" s="7" t="s">
        <v>316</v>
      </c>
      <c r="B225" s="8" t="s">
        <v>512</v>
      </c>
      <c r="C225" s="9" t="s">
        <v>512</v>
      </c>
      <c r="D225" s="10">
        <v>20.65</v>
      </c>
    </row>
    <row r="226" spans="1:4" x14ac:dyDescent="0.35">
      <c r="A226" s="7" t="s">
        <v>317</v>
      </c>
      <c r="B226" s="8" t="s">
        <v>513</v>
      </c>
      <c r="C226" s="9" t="s">
        <v>513</v>
      </c>
      <c r="D226" s="10">
        <v>398.24</v>
      </c>
    </row>
    <row r="227" spans="1:4" x14ac:dyDescent="0.35">
      <c r="A227" s="7" t="s">
        <v>318</v>
      </c>
      <c r="B227" s="8" t="s">
        <v>514</v>
      </c>
      <c r="C227" s="9" t="s">
        <v>514</v>
      </c>
      <c r="D227" s="10">
        <v>162.11000000000001</v>
      </c>
    </row>
    <row r="228" spans="1:4" x14ac:dyDescent="0.35">
      <c r="A228" s="7" t="s">
        <v>319</v>
      </c>
      <c r="B228" s="8" t="s">
        <v>515</v>
      </c>
      <c r="C228" s="9" t="s">
        <v>515</v>
      </c>
      <c r="D228" s="10">
        <v>253.5</v>
      </c>
    </row>
    <row r="229" spans="1:4" x14ac:dyDescent="0.35">
      <c r="A229" s="7" t="s">
        <v>320</v>
      </c>
      <c r="B229" s="8" t="s">
        <v>516</v>
      </c>
      <c r="C229" s="9" t="s">
        <v>516</v>
      </c>
      <c r="D229" s="10">
        <v>350.36</v>
      </c>
    </row>
    <row r="230" spans="1:4" x14ac:dyDescent="0.35">
      <c r="A230" s="7" t="s">
        <v>321</v>
      </c>
      <c r="B230" s="8" t="s">
        <v>517</v>
      </c>
      <c r="C230" s="9" t="s">
        <v>517</v>
      </c>
      <c r="D230" s="10">
        <v>102.34</v>
      </c>
    </row>
    <row r="231" spans="1:4" x14ac:dyDescent="0.35">
      <c r="A231" s="7" t="s">
        <v>322</v>
      </c>
      <c r="B231" s="8" t="s">
        <v>518</v>
      </c>
      <c r="C231" s="9" t="s">
        <v>518</v>
      </c>
      <c r="D231" s="10">
        <v>164.12</v>
      </c>
    </row>
    <row r="232" spans="1:4" x14ac:dyDescent="0.35">
      <c r="A232" s="7" t="s">
        <v>323</v>
      </c>
      <c r="B232" s="8" t="s">
        <v>519</v>
      </c>
      <c r="C232" s="9" t="s">
        <v>519</v>
      </c>
      <c r="D232" s="10">
        <v>2.56</v>
      </c>
    </row>
    <row r="233" spans="1:4" x14ac:dyDescent="0.35">
      <c r="A233" s="7" t="s">
        <v>324</v>
      </c>
      <c r="B233" s="8" t="s">
        <v>520</v>
      </c>
      <c r="C233" s="9" t="s">
        <v>520</v>
      </c>
      <c r="D233" s="10">
        <v>135.03</v>
      </c>
    </row>
    <row r="234" spans="1:4" x14ac:dyDescent="0.35">
      <c r="A234" s="7" t="s">
        <v>325</v>
      </c>
      <c r="B234" s="8" t="s">
        <v>521</v>
      </c>
      <c r="C234" s="9" t="s">
        <v>521</v>
      </c>
      <c r="D234" s="10">
        <v>181.94</v>
      </c>
    </row>
    <row r="235" spans="1:4" x14ac:dyDescent="0.35">
      <c r="A235" s="7" t="s">
        <v>326</v>
      </c>
      <c r="B235" s="8" t="s">
        <v>522</v>
      </c>
      <c r="C235" s="9" t="s">
        <v>522</v>
      </c>
      <c r="D235" s="10">
        <v>54.75</v>
      </c>
    </row>
    <row r="236" spans="1:4" x14ac:dyDescent="0.35">
      <c r="A236" s="7" t="s">
        <v>327</v>
      </c>
      <c r="B236" s="8" t="s">
        <v>523</v>
      </c>
      <c r="C236" s="9" t="s">
        <v>523</v>
      </c>
      <c r="D236" s="10">
        <v>49.19</v>
      </c>
    </row>
    <row r="237" spans="1:4" x14ac:dyDescent="0.35">
      <c r="A237" s="7" t="s">
        <v>328</v>
      </c>
      <c r="B237" s="8" t="s">
        <v>524</v>
      </c>
      <c r="C237" s="9" t="s">
        <v>524</v>
      </c>
      <c r="D237" s="10">
        <v>11.86</v>
      </c>
    </row>
    <row r="238" spans="1:4" x14ac:dyDescent="0.35">
      <c r="A238" s="7" t="s">
        <v>329</v>
      </c>
      <c r="B238" s="8" t="s">
        <v>525</v>
      </c>
      <c r="C238" s="9" t="s">
        <v>525</v>
      </c>
      <c r="D238" s="10">
        <v>46.84</v>
      </c>
    </row>
    <row r="239" spans="1:4" x14ac:dyDescent="0.35">
      <c r="A239" s="7" t="s">
        <v>643</v>
      </c>
      <c r="B239" s="8" t="s">
        <v>526</v>
      </c>
      <c r="C239" s="9" t="s">
        <v>526</v>
      </c>
      <c r="D239" s="10">
        <v>93.77</v>
      </c>
    </row>
    <row r="240" spans="1:4" x14ac:dyDescent="0.35">
      <c r="A240" s="7" t="s">
        <v>330</v>
      </c>
      <c r="B240" s="8" t="s">
        <v>527</v>
      </c>
      <c r="C240" s="9" t="s">
        <v>527</v>
      </c>
      <c r="D240" s="10">
        <v>648.79</v>
      </c>
    </row>
    <row r="241" spans="1:4" x14ac:dyDescent="0.35">
      <c r="A241" s="7" t="s">
        <v>331</v>
      </c>
      <c r="B241" s="8" t="s">
        <v>528</v>
      </c>
      <c r="C241" s="9" t="s">
        <v>528</v>
      </c>
      <c r="D241" s="10">
        <v>1.24</v>
      </c>
    </row>
    <row r="242" spans="1:4" x14ac:dyDescent="0.35">
      <c r="A242" s="7" t="s">
        <v>332</v>
      </c>
      <c r="B242" s="8" t="s">
        <v>529</v>
      </c>
      <c r="C242" s="9" t="s">
        <v>529</v>
      </c>
      <c r="D242" s="10">
        <v>1.34</v>
      </c>
    </row>
    <row r="243" spans="1:4" x14ac:dyDescent="0.35">
      <c r="A243" s="7" t="s">
        <v>333</v>
      </c>
      <c r="B243" s="8" t="s">
        <v>530</v>
      </c>
      <c r="C243" s="9" t="s">
        <v>530</v>
      </c>
      <c r="D243" s="10">
        <v>28.18</v>
      </c>
    </row>
    <row r="244" spans="1:4" x14ac:dyDescent="0.35">
      <c r="A244" s="7" t="s">
        <v>334</v>
      </c>
      <c r="B244" s="8" t="s">
        <v>531</v>
      </c>
      <c r="C244" s="9" t="s">
        <v>531</v>
      </c>
      <c r="D244" s="10">
        <v>33.89</v>
      </c>
    </row>
    <row r="245" spans="1:4" x14ac:dyDescent="0.35">
      <c r="A245" s="7" t="s">
        <v>335</v>
      </c>
      <c r="B245" s="8" t="s">
        <v>532</v>
      </c>
      <c r="C245" s="9" t="s">
        <v>532</v>
      </c>
      <c r="D245" s="10">
        <v>219.79</v>
      </c>
    </row>
    <row r="246" spans="1:4" x14ac:dyDescent="0.35">
      <c r="A246" s="7" t="s">
        <v>336</v>
      </c>
      <c r="B246" s="8" t="s">
        <v>533</v>
      </c>
      <c r="C246" s="9" t="s">
        <v>533</v>
      </c>
      <c r="D246" s="10">
        <v>277.60000000000002</v>
      </c>
    </row>
    <row r="247" spans="1:4" x14ac:dyDescent="0.35">
      <c r="A247" s="7" t="s">
        <v>337</v>
      </c>
      <c r="B247" s="8" t="s">
        <v>534</v>
      </c>
      <c r="C247" s="9" t="s">
        <v>534</v>
      </c>
      <c r="D247" s="10">
        <v>16.98</v>
      </c>
    </row>
    <row r="248" spans="1:4" x14ac:dyDescent="0.35">
      <c r="A248" s="7" t="s">
        <v>338</v>
      </c>
      <c r="B248" s="8" t="s">
        <v>535</v>
      </c>
      <c r="C248" s="9" t="s">
        <v>535</v>
      </c>
      <c r="D248" s="10">
        <v>115.83</v>
      </c>
    </row>
    <row r="249" spans="1:4" x14ac:dyDescent="0.35">
      <c r="A249" s="7" t="s">
        <v>644</v>
      </c>
      <c r="B249" s="8" t="s">
        <v>536</v>
      </c>
      <c r="C249" s="9" t="s">
        <v>536</v>
      </c>
      <c r="D249" s="10">
        <v>86.73</v>
      </c>
    </row>
    <row r="250" spans="1:4" x14ac:dyDescent="0.35">
      <c r="A250" s="7" t="s">
        <v>339</v>
      </c>
      <c r="B250" s="8" t="s">
        <v>537</v>
      </c>
      <c r="C250" s="9" t="s">
        <v>537</v>
      </c>
      <c r="D250" s="10">
        <v>11.5</v>
      </c>
    </row>
    <row r="251" spans="1:4" x14ac:dyDescent="0.35">
      <c r="A251" s="7" t="s">
        <v>645</v>
      </c>
      <c r="B251" s="8" t="s">
        <v>538</v>
      </c>
      <c r="C251" s="9" t="s">
        <v>538</v>
      </c>
      <c r="D251" s="10">
        <v>80.27</v>
      </c>
    </row>
    <row r="252" spans="1:4" x14ac:dyDescent="0.35">
      <c r="A252" s="7" t="s">
        <v>340</v>
      </c>
      <c r="B252" s="8" t="s">
        <v>539</v>
      </c>
      <c r="C252" s="9" t="s">
        <v>539</v>
      </c>
      <c r="D252" s="10">
        <v>52.42</v>
      </c>
    </row>
    <row r="253" spans="1:4" x14ac:dyDescent="0.35">
      <c r="A253" s="7" t="s">
        <v>341</v>
      </c>
      <c r="B253" s="8" t="s">
        <v>540</v>
      </c>
      <c r="C253" s="9" t="s">
        <v>540</v>
      </c>
      <c r="D253" s="10">
        <v>36.36</v>
      </c>
    </row>
    <row r="254" spans="1:4" x14ac:dyDescent="0.35">
      <c r="A254" s="7" t="s">
        <v>663</v>
      </c>
      <c r="B254" s="8" t="s">
        <v>618</v>
      </c>
      <c r="C254" s="9" t="s">
        <v>618</v>
      </c>
      <c r="D254" s="10">
        <v>16.78</v>
      </c>
    </row>
    <row r="255" spans="1:4" x14ac:dyDescent="0.35">
      <c r="A255" s="7" t="s">
        <v>674</v>
      </c>
      <c r="B255" s="8" t="s">
        <v>673</v>
      </c>
      <c r="C255" s="9" t="s">
        <v>673</v>
      </c>
      <c r="D255" s="10">
        <v>4.3</v>
      </c>
    </row>
    <row r="256" spans="1:4" x14ac:dyDescent="0.35">
      <c r="A256" s="7" t="s">
        <v>664</v>
      </c>
      <c r="B256" s="8" t="s">
        <v>619</v>
      </c>
      <c r="C256" s="9" t="s">
        <v>619</v>
      </c>
      <c r="D256" s="10">
        <v>4.13</v>
      </c>
    </row>
    <row r="257" spans="1:4" x14ac:dyDescent="0.35">
      <c r="A257" s="7" t="s">
        <v>342</v>
      </c>
      <c r="B257" s="8" t="s">
        <v>541</v>
      </c>
      <c r="C257" s="9" t="s">
        <v>541</v>
      </c>
      <c r="D257" s="10">
        <v>1.21</v>
      </c>
    </row>
    <row r="258" spans="1:4" x14ac:dyDescent="0.35">
      <c r="A258" s="7" t="s">
        <v>343</v>
      </c>
      <c r="B258" s="8" t="s">
        <v>542</v>
      </c>
      <c r="C258" s="9" t="s">
        <v>542</v>
      </c>
      <c r="D258" s="10">
        <v>20.260000000000002</v>
      </c>
    </row>
    <row r="259" spans="1:4" x14ac:dyDescent="0.35">
      <c r="A259" s="7" t="s">
        <v>344</v>
      </c>
      <c r="B259" s="8" t="s">
        <v>543</v>
      </c>
      <c r="C259" s="9" t="s">
        <v>543</v>
      </c>
      <c r="D259" s="10">
        <v>16.87</v>
      </c>
    </row>
    <row r="260" spans="1:4" x14ac:dyDescent="0.35">
      <c r="A260" s="7" t="s">
        <v>345</v>
      </c>
      <c r="B260" s="8" t="s">
        <v>544</v>
      </c>
      <c r="C260" s="9" t="s">
        <v>544</v>
      </c>
      <c r="D260" s="10">
        <v>27.02</v>
      </c>
    </row>
    <row r="261" spans="1:4" x14ac:dyDescent="0.35">
      <c r="A261" s="7" t="s">
        <v>346</v>
      </c>
      <c r="B261" s="8" t="s">
        <v>545</v>
      </c>
      <c r="C261" s="9" t="s">
        <v>545</v>
      </c>
      <c r="D261" s="10">
        <v>38.26</v>
      </c>
    </row>
    <row r="262" spans="1:4" x14ac:dyDescent="0.35">
      <c r="A262" s="7" t="s">
        <v>347</v>
      </c>
      <c r="B262" s="8" t="s">
        <v>546</v>
      </c>
      <c r="C262" s="9" t="s">
        <v>546</v>
      </c>
      <c r="D262" s="10">
        <v>5.17</v>
      </c>
    </row>
    <row r="263" spans="1:4" x14ac:dyDescent="0.35">
      <c r="A263" s="7" t="s">
        <v>348</v>
      </c>
      <c r="B263" s="8" t="s">
        <v>547</v>
      </c>
      <c r="C263" s="9" t="s">
        <v>547</v>
      </c>
      <c r="D263" s="10">
        <v>2.94</v>
      </c>
    </row>
    <row r="264" spans="1:4" x14ac:dyDescent="0.35">
      <c r="A264" s="7" t="s">
        <v>646</v>
      </c>
      <c r="B264" s="8" t="s">
        <v>548</v>
      </c>
      <c r="C264" s="9" t="s">
        <v>548</v>
      </c>
      <c r="D264" s="10">
        <v>0.36</v>
      </c>
    </row>
    <row r="265" spans="1:4" x14ac:dyDescent="0.35">
      <c r="A265" s="7" t="s">
        <v>647</v>
      </c>
      <c r="B265" s="8" t="s">
        <v>549</v>
      </c>
      <c r="C265" s="9" t="s">
        <v>549</v>
      </c>
      <c r="D265" s="10">
        <v>4.4000000000000004</v>
      </c>
    </row>
    <row r="266" spans="1:4" x14ac:dyDescent="0.35">
      <c r="A266" s="7" t="s">
        <v>0</v>
      </c>
      <c r="B266" s="8" t="s">
        <v>550</v>
      </c>
      <c r="C266" s="9" t="s">
        <v>550</v>
      </c>
      <c r="D266" s="10">
        <v>8.81</v>
      </c>
    </row>
    <row r="267" spans="1:4" x14ac:dyDescent="0.35">
      <c r="A267" s="7" t="s">
        <v>1</v>
      </c>
      <c r="B267" s="8" t="s">
        <v>551</v>
      </c>
      <c r="C267" s="9" t="s">
        <v>551</v>
      </c>
      <c r="D267" s="10">
        <v>6.19</v>
      </c>
    </row>
    <row r="268" spans="1:4" x14ac:dyDescent="0.35">
      <c r="A268" s="7" t="s">
        <v>2</v>
      </c>
      <c r="B268" s="8" t="s">
        <v>552</v>
      </c>
      <c r="C268" s="9" t="s">
        <v>552</v>
      </c>
      <c r="D268" s="10">
        <v>21.6</v>
      </c>
    </row>
    <row r="269" spans="1:4" x14ac:dyDescent="0.35">
      <c r="A269" s="7" t="s">
        <v>3</v>
      </c>
      <c r="B269" s="8" t="s">
        <v>553</v>
      </c>
      <c r="C269" s="9" t="s">
        <v>553</v>
      </c>
      <c r="D269" s="10">
        <v>98.39</v>
      </c>
    </row>
    <row r="270" spans="1:4" x14ac:dyDescent="0.35">
      <c r="A270" s="7" t="s">
        <v>4</v>
      </c>
      <c r="B270" s="8" t="s">
        <v>554</v>
      </c>
      <c r="C270" s="9" t="s">
        <v>554</v>
      </c>
      <c r="D270" s="10">
        <v>308.87</v>
      </c>
    </row>
    <row r="271" spans="1:4" x14ac:dyDescent="0.35">
      <c r="A271" s="7" t="s">
        <v>5</v>
      </c>
      <c r="B271" s="8" t="s">
        <v>555</v>
      </c>
      <c r="C271" s="9" t="s">
        <v>555</v>
      </c>
      <c r="D271" s="10">
        <v>134.69</v>
      </c>
    </row>
    <row r="272" spans="1:4" x14ac:dyDescent="0.35">
      <c r="A272" s="7" t="s">
        <v>6</v>
      </c>
      <c r="B272" s="8" t="s">
        <v>556</v>
      </c>
      <c r="C272" s="9" t="s">
        <v>556</v>
      </c>
      <c r="D272" s="10">
        <v>207.4</v>
      </c>
    </row>
    <row r="273" spans="1:4" x14ac:dyDescent="0.35">
      <c r="A273" s="7" t="s">
        <v>7</v>
      </c>
      <c r="B273" s="8" t="s">
        <v>557</v>
      </c>
      <c r="C273" s="9" t="s">
        <v>557</v>
      </c>
      <c r="D273" s="10">
        <v>23.19</v>
      </c>
    </row>
    <row r="274" spans="1:4" x14ac:dyDescent="0.35">
      <c r="A274" s="7" t="s">
        <v>8</v>
      </c>
      <c r="B274" s="8" t="s">
        <v>558</v>
      </c>
      <c r="C274" s="9" t="s">
        <v>558</v>
      </c>
      <c r="D274" s="10">
        <v>14.44</v>
      </c>
    </row>
    <row r="275" spans="1:4" x14ac:dyDescent="0.35">
      <c r="A275" s="7" t="s">
        <v>9</v>
      </c>
      <c r="B275" s="8" t="s">
        <v>559</v>
      </c>
      <c r="C275" s="9" t="s">
        <v>559</v>
      </c>
      <c r="D275" s="10">
        <v>40.770000000000003</v>
      </c>
    </row>
    <row r="276" spans="1:4" x14ac:dyDescent="0.35">
      <c r="A276" s="7" t="s">
        <v>10</v>
      </c>
      <c r="B276" s="8" t="s">
        <v>560</v>
      </c>
      <c r="C276" s="9" t="s">
        <v>560</v>
      </c>
      <c r="D276" s="10">
        <v>30.33</v>
      </c>
    </row>
    <row r="277" spans="1:4" x14ac:dyDescent="0.35">
      <c r="A277" s="7" t="s">
        <v>654</v>
      </c>
      <c r="B277" s="8" t="s">
        <v>653</v>
      </c>
      <c r="C277" s="9" t="s">
        <v>653</v>
      </c>
      <c r="D277" s="10">
        <v>0.99</v>
      </c>
    </row>
    <row r="278" spans="1:4" x14ac:dyDescent="0.35">
      <c r="A278" s="7" t="s">
        <v>11</v>
      </c>
      <c r="B278" s="8" t="s">
        <v>561</v>
      </c>
      <c r="C278" s="9" t="s">
        <v>561</v>
      </c>
      <c r="D278" s="10">
        <v>9.82</v>
      </c>
    </row>
    <row r="279" spans="1:4" x14ac:dyDescent="0.35">
      <c r="A279" s="7" t="s">
        <v>12</v>
      </c>
      <c r="B279" s="8" t="s">
        <v>562</v>
      </c>
      <c r="C279" s="9" t="s">
        <v>562</v>
      </c>
      <c r="D279" s="10">
        <v>1.42</v>
      </c>
    </row>
    <row r="280" spans="1:4" x14ac:dyDescent="0.35">
      <c r="A280" s="7" t="s">
        <v>13</v>
      </c>
      <c r="B280" s="8" t="s">
        <v>563</v>
      </c>
      <c r="C280" s="9" t="s">
        <v>563</v>
      </c>
      <c r="D280" s="10">
        <v>120.53</v>
      </c>
    </row>
    <row r="281" spans="1:4" x14ac:dyDescent="0.35">
      <c r="A281" s="7" t="s">
        <v>14</v>
      </c>
      <c r="B281" s="8" t="s">
        <v>564</v>
      </c>
      <c r="C281" s="9" t="s">
        <v>564</v>
      </c>
      <c r="D281" s="10">
        <v>34.67</v>
      </c>
    </row>
    <row r="282" spans="1:4" x14ac:dyDescent="0.35">
      <c r="A282" s="7" t="s">
        <v>15</v>
      </c>
      <c r="B282" s="8" t="s">
        <v>565</v>
      </c>
      <c r="C282" s="9" t="s">
        <v>565</v>
      </c>
      <c r="D282" s="10">
        <v>5.12</v>
      </c>
    </row>
    <row r="283" spans="1:4" x14ac:dyDescent="0.35">
      <c r="A283" s="7" t="s">
        <v>648</v>
      </c>
      <c r="B283" s="8" t="s">
        <v>566</v>
      </c>
      <c r="C283" s="9" t="s">
        <v>566</v>
      </c>
      <c r="D283" s="10">
        <v>21.66</v>
      </c>
    </row>
    <row r="284" spans="1:4" x14ac:dyDescent="0.35">
      <c r="A284" s="7" t="s">
        <v>16</v>
      </c>
      <c r="B284" s="8" t="s">
        <v>567</v>
      </c>
      <c r="C284" s="9" t="s">
        <v>567</v>
      </c>
      <c r="D284" s="10">
        <v>9.35</v>
      </c>
    </row>
    <row r="285" spans="1:4" x14ac:dyDescent="0.35">
      <c r="A285" s="7" t="s">
        <v>17</v>
      </c>
      <c r="B285" s="8" t="s">
        <v>568</v>
      </c>
      <c r="C285" s="9" t="s">
        <v>568</v>
      </c>
      <c r="D285" s="10">
        <v>3.68</v>
      </c>
    </row>
    <row r="286" spans="1:4" x14ac:dyDescent="0.35">
      <c r="A286" s="7" t="s">
        <v>18</v>
      </c>
      <c r="B286" s="8" t="s">
        <v>569</v>
      </c>
      <c r="C286" s="9" t="s">
        <v>569</v>
      </c>
      <c r="D286" s="10">
        <v>273.77</v>
      </c>
    </row>
    <row r="287" spans="1:4" x14ac:dyDescent="0.35">
      <c r="A287" s="7" t="s">
        <v>19</v>
      </c>
      <c r="B287" s="8" t="s">
        <v>570</v>
      </c>
      <c r="C287" s="9" t="s">
        <v>570</v>
      </c>
      <c r="D287" s="10">
        <v>99.12</v>
      </c>
    </row>
    <row r="288" spans="1:4" x14ac:dyDescent="0.35">
      <c r="A288" s="7" t="s">
        <v>20</v>
      </c>
      <c r="B288" s="8" t="s">
        <v>571</v>
      </c>
      <c r="C288" s="9" t="s">
        <v>571</v>
      </c>
      <c r="D288" s="10">
        <v>37.409999999999997</v>
      </c>
    </row>
    <row r="289" spans="1:4" x14ac:dyDescent="0.35">
      <c r="A289" s="7" t="s">
        <v>21</v>
      </c>
      <c r="B289" s="8" t="s">
        <v>572</v>
      </c>
      <c r="C289" s="9" t="s">
        <v>572</v>
      </c>
      <c r="D289" s="10">
        <v>71.540000000000006</v>
      </c>
    </row>
    <row r="290" spans="1:4" x14ac:dyDescent="0.35">
      <c r="A290" s="7" t="s">
        <v>22</v>
      </c>
      <c r="B290" s="8" t="s">
        <v>573</v>
      </c>
      <c r="C290" s="9" t="s">
        <v>573</v>
      </c>
      <c r="D290" s="10">
        <v>41.29</v>
      </c>
    </row>
    <row r="291" spans="1:4" x14ac:dyDescent="0.35">
      <c r="A291" s="7" t="s">
        <v>23</v>
      </c>
      <c r="B291" s="8" t="s">
        <v>574</v>
      </c>
      <c r="C291" s="9" t="s">
        <v>574</v>
      </c>
      <c r="D291" s="10">
        <v>38.83</v>
      </c>
    </row>
    <row r="292" spans="1:4" x14ac:dyDescent="0.35">
      <c r="A292" s="7" t="s">
        <v>24</v>
      </c>
      <c r="B292" s="8" t="s">
        <v>575</v>
      </c>
      <c r="C292" s="9" t="s">
        <v>575</v>
      </c>
      <c r="D292" s="10">
        <v>35.85</v>
      </c>
    </row>
    <row r="293" spans="1:4" x14ac:dyDescent="0.35">
      <c r="A293" s="7" t="s">
        <v>682</v>
      </c>
      <c r="B293" s="8" t="s">
        <v>687</v>
      </c>
      <c r="C293" s="9" t="s">
        <v>687</v>
      </c>
      <c r="D293" s="10">
        <v>3.18</v>
      </c>
    </row>
    <row r="294" spans="1:4" x14ac:dyDescent="0.35">
      <c r="A294" s="7" t="s">
        <v>613</v>
      </c>
      <c r="B294" s="8" t="s">
        <v>620</v>
      </c>
      <c r="C294" s="9"/>
      <c r="D294" s="10"/>
    </row>
    <row r="295" spans="1:4" x14ac:dyDescent="0.35">
      <c r="A295" s="7" t="s">
        <v>649</v>
      </c>
      <c r="B295" s="8" t="s">
        <v>576</v>
      </c>
      <c r="C295" s="9" t="s">
        <v>576</v>
      </c>
      <c r="D295" s="10">
        <v>2.59</v>
      </c>
    </row>
    <row r="296" spans="1:4" x14ac:dyDescent="0.35">
      <c r="A296" s="7" t="s">
        <v>51</v>
      </c>
      <c r="B296" s="8" t="s">
        <v>577</v>
      </c>
      <c r="C296" s="9" t="s">
        <v>577</v>
      </c>
      <c r="D296" s="10">
        <v>1.91</v>
      </c>
    </row>
    <row r="297" spans="1:4" x14ac:dyDescent="0.35">
      <c r="A297" s="7" t="s">
        <v>25</v>
      </c>
      <c r="B297" s="8" t="s">
        <v>578</v>
      </c>
      <c r="C297" s="9" t="s">
        <v>578</v>
      </c>
      <c r="D297" s="10">
        <v>6.75</v>
      </c>
    </row>
    <row r="298" spans="1:4" x14ac:dyDescent="0.35">
      <c r="A298" s="7" t="s">
        <v>26</v>
      </c>
      <c r="B298" s="8" t="s">
        <v>579</v>
      </c>
      <c r="C298" s="9" t="s">
        <v>579</v>
      </c>
      <c r="D298" s="10">
        <v>59.22</v>
      </c>
    </row>
    <row r="299" spans="1:4" x14ac:dyDescent="0.35">
      <c r="A299" s="7" t="s">
        <v>27</v>
      </c>
      <c r="B299" s="8" t="s">
        <v>580</v>
      </c>
      <c r="C299" s="9" t="s">
        <v>580</v>
      </c>
      <c r="D299" s="10">
        <v>12.02</v>
      </c>
    </row>
    <row r="300" spans="1:4" x14ac:dyDescent="0.35">
      <c r="A300" s="7" t="s">
        <v>28</v>
      </c>
      <c r="B300" s="8" t="s">
        <v>581</v>
      </c>
      <c r="C300" s="9" t="s">
        <v>581</v>
      </c>
      <c r="D300" s="10">
        <v>4.58</v>
      </c>
    </row>
    <row r="301" spans="1:4" x14ac:dyDescent="0.35">
      <c r="A301" s="7" t="s">
        <v>29</v>
      </c>
      <c r="B301" s="8" t="s">
        <v>582</v>
      </c>
      <c r="C301" s="9" t="s">
        <v>582</v>
      </c>
      <c r="D301" s="10">
        <v>4.1500000000000004</v>
      </c>
    </row>
    <row r="302" spans="1:4" x14ac:dyDescent="0.35">
      <c r="A302" s="7" t="s">
        <v>30</v>
      </c>
      <c r="B302" s="8" t="s">
        <v>583</v>
      </c>
      <c r="C302" s="9" t="s">
        <v>583</v>
      </c>
      <c r="D302" s="10">
        <v>1.1000000000000001</v>
      </c>
    </row>
    <row r="303" spans="1:4" x14ac:dyDescent="0.35">
      <c r="A303" s="7" t="s">
        <v>31</v>
      </c>
      <c r="B303" s="8" t="s">
        <v>584</v>
      </c>
      <c r="C303" s="9" t="s">
        <v>584</v>
      </c>
      <c r="D303" s="10">
        <v>3.6</v>
      </c>
    </row>
    <row r="304" spans="1:4" x14ac:dyDescent="0.35">
      <c r="A304" s="7" t="s">
        <v>32</v>
      </c>
      <c r="B304" s="8" t="s">
        <v>585</v>
      </c>
      <c r="C304" s="9" t="s">
        <v>585</v>
      </c>
      <c r="D304" s="10">
        <v>4.13</v>
      </c>
    </row>
    <row r="305" spans="1:4" x14ac:dyDescent="0.35">
      <c r="A305" s="7" t="s">
        <v>33</v>
      </c>
      <c r="B305" s="8" t="s">
        <v>586</v>
      </c>
      <c r="C305" s="9" t="s">
        <v>586</v>
      </c>
      <c r="D305" s="10">
        <v>7.42</v>
      </c>
    </row>
    <row r="306" spans="1:4" x14ac:dyDescent="0.35">
      <c r="A306" s="7" t="s">
        <v>650</v>
      </c>
      <c r="B306" s="8" t="s">
        <v>587</v>
      </c>
      <c r="C306" s="9" t="s">
        <v>587</v>
      </c>
      <c r="D306" s="10">
        <v>3.88</v>
      </c>
    </row>
    <row r="307" spans="1:4" x14ac:dyDescent="0.35">
      <c r="A307" s="7" t="s">
        <v>34</v>
      </c>
      <c r="B307" s="8" t="s">
        <v>588</v>
      </c>
      <c r="C307" s="9" t="s">
        <v>588</v>
      </c>
      <c r="D307" s="10">
        <v>3.42</v>
      </c>
    </row>
    <row r="308" spans="1:4" x14ac:dyDescent="0.35">
      <c r="A308" s="7" t="s">
        <v>35</v>
      </c>
      <c r="B308" s="8" t="s">
        <v>589</v>
      </c>
      <c r="C308" s="9" t="s">
        <v>589</v>
      </c>
      <c r="D308" s="10">
        <v>13.3</v>
      </c>
    </row>
    <row r="309" spans="1:4" x14ac:dyDescent="0.35">
      <c r="A309" s="7" t="s">
        <v>36</v>
      </c>
      <c r="B309" s="8" t="s">
        <v>590</v>
      </c>
      <c r="C309" s="9" t="s">
        <v>590</v>
      </c>
      <c r="D309" s="10">
        <v>19.739999999999998</v>
      </c>
    </row>
    <row r="310" spans="1:4" x14ac:dyDescent="0.35">
      <c r="A310" s="7" t="s">
        <v>37</v>
      </c>
      <c r="B310" s="8" t="s">
        <v>591</v>
      </c>
      <c r="C310" s="9" t="s">
        <v>591</v>
      </c>
      <c r="D310" s="10">
        <v>282.82</v>
      </c>
    </row>
    <row r="311" spans="1:4" x14ac:dyDescent="0.35">
      <c r="A311" s="7" t="s">
        <v>57</v>
      </c>
      <c r="B311" s="8" t="s">
        <v>592</v>
      </c>
      <c r="C311" s="9" t="s">
        <v>592</v>
      </c>
      <c r="D311" s="10">
        <v>63.79</v>
      </c>
    </row>
    <row r="312" spans="1:4" x14ac:dyDescent="0.35">
      <c r="A312" s="7" t="s">
        <v>38</v>
      </c>
      <c r="B312" s="8" t="s">
        <v>593</v>
      </c>
      <c r="C312" s="9" t="s">
        <v>593</v>
      </c>
      <c r="D312" s="10">
        <v>63.8</v>
      </c>
    </row>
    <row r="313" spans="1:4" x14ac:dyDescent="0.35">
      <c r="A313" s="7" t="s">
        <v>39</v>
      </c>
      <c r="B313" s="8" t="s">
        <v>594</v>
      </c>
      <c r="C313" s="9" t="s">
        <v>594</v>
      </c>
      <c r="D313" s="10">
        <v>9.19</v>
      </c>
    </row>
    <row r="314" spans="1:4" x14ac:dyDescent="0.35">
      <c r="A314" s="7" t="s">
        <v>40</v>
      </c>
      <c r="B314" s="8" t="s">
        <v>595</v>
      </c>
      <c r="C314" s="9" t="s">
        <v>595</v>
      </c>
      <c r="D314" s="10">
        <v>74.7</v>
      </c>
    </row>
    <row r="315" spans="1:4" x14ac:dyDescent="0.35">
      <c r="A315" s="7" t="s">
        <v>41</v>
      </c>
      <c r="B315" s="8" t="s">
        <v>596</v>
      </c>
      <c r="C315" s="9" t="s">
        <v>596</v>
      </c>
      <c r="D315" s="10">
        <v>129.66</v>
      </c>
    </row>
    <row r="316" spans="1:4" x14ac:dyDescent="0.35">
      <c r="A316" s="7" t="s">
        <v>42</v>
      </c>
      <c r="B316" s="8" t="s">
        <v>597</v>
      </c>
      <c r="C316" s="9" t="s">
        <v>597</v>
      </c>
      <c r="D316" s="10">
        <v>64.08</v>
      </c>
    </row>
    <row r="317" spans="1:4" x14ac:dyDescent="0.35">
      <c r="A317" s="7" t="s">
        <v>43</v>
      </c>
      <c r="B317" s="8" t="s">
        <v>598</v>
      </c>
      <c r="C317" s="9" t="s">
        <v>598</v>
      </c>
      <c r="D317" s="10">
        <v>21.39</v>
      </c>
    </row>
    <row r="318" spans="1:4" x14ac:dyDescent="0.35">
      <c r="A318" s="7" t="s">
        <v>44</v>
      </c>
      <c r="B318" s="8" t="s">
        <v>599</v>
      </c>
      <c r="C318" s="9" t="s">
        <v>599</v>
      </c>
      <c r="D318" s="10">
        <v>28.89</v>
      </c>
    </row>
    <row r="319" spans="1:4" x14ac:dyDescent="0.35">
      <c r="A319" s="7" t="s">
        <v>45</v>
      </c>
      <c r="B319" s="8" t="s">
        <v>600</v>
      </c>
      <c r="C319" s="9" t="s">
        <v>600</v>
      </c>
      <c r="D319" s="10">
        <v>23.04</v>
      </c>
    </row>
    <row r="320" spans="1:4" x14ac:dyDescent="0.35">
      <c r="A320" s="7" t="s">
        <v>46</v>
      </c>
      <c r="B320" s="8" t="s">
        <v>601</v>
      </c>
      <c r="C320" s="9" t="s">
        <v>601</v>
      </c>
      <c r="D320" s="10">
        <v>65.849999999999994</v>
      </c>
    </row>
    <row r="321" spans="1:4" x14ac:dyDescent="0.35">
      <c r="A321" s="7" t="s">
        <v>58</v>
      </c>
      <c r="B321" s="8" t="s">
        <v>602</v>
      </c>
      <c r="C321" s="9" t="s">
        <v>602</v>
      </c>
      <c r="D321" s="10">
        <v>109.68</v>
      </c>
    </row>
    <row r="322" spans="1:4" x14ac:dyDescent="0.35">
      <c r="A322" s="7" t="s">
        <v>47</v>
      </c>
      <c r="B322" s="8" t="s">
        <v>603</v>
      </c>
      <c r="C322" s="9" t="s">
        <v>603</v>
      </c>
      <c r="D322" s="10">
        <v>23.15</v>
      </c>
    </row>
    <row r="323" spans="1:4" x14ac:dyDescent="0.35">
      <c r="A323" s="7" t="s">
        <v>666</v>
      </c>
      <c r="B323" s="8" t="s">
        <v>665</v>
      </c>
    </row>
  </sheetData>
  <autoFilter ref="A4:D323" xr:uid="{00000000-0001-0000-0600-000000000000}"/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4"/>
  <sheetViews>
    <sheetView showZeros="0" workbookViewId="0">
      <pane ySplit="4" topLeftCell="A307" activePane="bottomLeft" state="frozen"/>
      <selection pane="bottomLeft" activeCell="B2" sqref="B2"/>
    </sheetView>
  </sheetViews>
  <sheetFormatPr defaultColWidth="9.109375" defaultRowHeight="15" x14ac:dyDescent="0.35"/>
  <cols>
    <col min="1" max="1" width="22.88671875" style="8" bestFit="1" customWidth="1"/>
    <col min="2" max="2" width="10.44140625" style="1" customWidth="1"/>
    <col min="3" max="3" width="9.109375" style="14"/>
    <col min="4" max="4" width="9.44140625" style="16" customWidth="1"/>
    <col min="5" max="16384" width="9.109375" style="1"/>
  </cols>
  <sheetData>
    <row r="1" spans="1:4" x14ac:dyDescent="0.35">
      <c r="A1" s="3"/>
      <c r="B1" s="4" t="s">
        <v>735</v>
      </c>
      <c r="C1" s="1"/>
      <c r="D1" s="2"/>
    </row>
    <row r="2" spans="1:4" x14ac:dyDescent="0.35">
      <c r="A2" s="1"/>
      <c r="B2" s="3" t="s">
        <v>61</v>
      </c>
      <c r="C2" s="1"/>
      <c r="D2" s="2"/>
    </row>
    <row r="3" spans="1:4" ht="15.6" thickBot="1" x14ac:dyDescent="0.4">
      <c r="A3" s="1"/>
      <c r="B3" s="3" t="s">
        <v>62</v>
      </c>
      <c r="C3" s="1"/>
      <c r="D3" s="2" t="s">
        <v>76</v>
      </c>
    </row>
    <row r="4" spans="1:4" ht="15.6" thickBot="1" x14ac:dyDescent="0.4">
      <c r="A4" s="5" t="s">
        <v>77</v>
      </c>
      <c r="B4" s="3" t="s">
        <v>63</v>
      </c>
      <c r="C4" s="1"/>
      <c r="D4" s="6">
        <f>SUM(D5:D322)</f>
        <v>46559.999999999971</v>
      </c>
    </row>
    <row r="5" spans="1:4" x14ac:dyDescent="0.35">
      <c r="A5" s="7" t="s">
        <v>83</v>
      </c>
      <c r="B5" s="8" t="s">
        <v>82</v>
      </c>
      <c r="C5" s="9" t="s">
        <v>82</v>
      </c>
      <c r="D5" s="10">
        <v>7.41</v>
      </c>
    </row>
    <row r="6" spans="1:4" x14ac:dyDescent="0.35">
      <c r="A6" s="7" t="s">
        <v>85</v>
      </c>
      <c r="B6" s="8" t="s">
        <v>84</v>
      </c>
      <c r="C6" s="9" t="s">
        <v>84</v>
      </c>
      <c r="D6" s="10">
        <v>0.88</v>
      </c>
    </row>
    <row r="7" spans="1:4" x14ac:dyDescent="0.35">
      <c r="A7" s="7" t="s">
        <v>87</v>
      </c>
      <c r="B7" s="8" t="s">
        <v>86</v>
      </c>
      <c r="C7" s="9" t="s">
        <v>86</v>
      </c>
      <c r="D7" s="10">
        <v>204.18</v>
      </c>
    </row>
    <row r="8" spans="1:4" x14ac:dyDescent="0.35">
      <c r="A8" s="7" t="s">
        <v>89</v>
      </c>
      <c r="B8" s="8" t="s">
        <v>88</v>
      </c>
      <c r="C8" s="9" t="s">
        <v>88</v>
      </c>
      <c r="D8" s="10">
        <v>18.809999999999999</v>
      </c>
    </row>
    <row r="9" spans="1:4" x14ac:dyDescent="0.35">
      <c r="A9" s="7" t="s">
        <v>91</v>
      </c>
      <c r="B9" s="8" t="s">
        <v>90</v>
      </c>
      <c r="C9" s="9" t="s">
        <v>90</v>
      </c>
      <c r="D9" s="10">
        <v>17.22</v>
      </c>
    </row>
    <row r="10" spans="1:4" x14ac:dyDescent="0.35">
      <c r="A10" s="7" t="s">
        <v>93</v>
      </c>
      <c r="B10" s="8" t="s">
        <v>92</v>
      </c>
      <c r="C10" s="9" t="s">
        <v>92</v>
      </c>
      <c r="D10" s="10">
        <v>131.06</v>
      </c>
    </row>
    <row r="11" spans="1:4" x14ac:dyDescent="0.35">
      <c r="A11" s="7" t="s">
        <v>95</v>
      </c>
      <c r="B11" s="8" t="s">
        <v>94</v>
      </c>
      <c r="C11" s="9" t="s">
        <v>94</v>
      </c>
      <c r="D11" s="10">
        <v>30.31</v>
      </c>
    </row>
    <row r="12" spans="1:4" x14ac:dyDescent="0.35">
      <c r="A12" s="7" t="s">
        <v>97</v>
      </c>
      <c r="B12" s="8" t="s">
        <v>96</v>
      </c>
      <c r="C12" s="9" t="s">
        <v>96</v>
      </c>
      <c r="D12" s="10">
        <v>831.62</v>
      </c>
    </row>
    <row r="13" spans="1:4" x14ac:dyDescent="0.35">
      <c r="A13" s="7" t="s">
        <v>99</v>
      </c>
      <c r="B13" s="8" t="s">
        <v>98</v>
      </c>
      <c r="C13" s="9" t="s">
        <v>98</v>
      </c>
      <c r="D13" s="10">
        <v>6.19</v>
      </c>
    </row>
    <row r="14" spans="1:4" x14ac:dyDescent="0.35">
      <c r="A14" s="7" t="s">
        <v>630</v>
      </c>
      <c r="B14" s="8" t="s">
        <v>100</v>
      </c>
      <c r="C14" s="9" t="s">
        <v>100</v>
      </c>
      <c r="D14" s="10">
        <v>67</v>
      </c>
    </row>
    <row r="15" spans="1:4" x14ac:dyDescent="0.35">
      <c r="A15" s="7" t="s">
        <v>102</v>
      </c>
      <c r="B15" s="8" t="s">
        <v>101</v>
      </c>
      <c r="C15" s="9" t="s">
        <v>101</v>
      </c>
      <c r="D15" s="10">
        <v>39.270000000000003</v>
      </c>
    </row>
    <row r="16" spans="1:4" x14ac:dyDescent="0.35">
      <c r="A16" s="7" t="s">
        <v>104</v>
      </c>
      <c r="B16" s="8" t="s">
        <v>103</v>
      </c>
      <c r="C16" s="9" t="s">
        <v>103</v>
      </c>
      <c r="D16" s="10">
        <v>123.47</v>
      </c>
    </row>
    <row r="17" spans="1:4" x14ac:dyDescent="0.35">
      <c r="A17" s="7" t="s">
        <v>106</v>
      </c>
      <c r="B17" s="8" t="s">
        <v>105</v>
      </c>
      <c r="C17" s="9" t="s">
        <v>105</v>
      </c>
      <c r="D17" s="10">
        <v>506.69</v>
      </c>
    </row>
    <row r="18" spans="1:4" x14ac:dyDescent="0.35">
      <c r="A18" s="7" t="s">
        <v>108</v>
      </c>
      <c r="B18" s="8" t="s">
        <v>107</v>
      </c>
      <c r="C18" s="9" t="s">
        <v>107</v>
      </c>
      <c r="D18" s="10">
        <v>31.5</v>
      </c>
    </row>
    <row r="19" spans="1:4" x14ac:dyDescent="0.35">
      <c r="A19" s="7" t="s">
        <v>110</v>
      </c>
      <c r="B19" s="8" t="s">
        <v>109</v>
      </c>
      <c r="C19" s="9" t="s">
        <v>109</v>
      </c>
      <c r="D19" s="10">
        <v>0.25</v>
      </c>
    </row>
    <row r="20" spans="1:4" x14ac:dyDescent="0.35">
      <c r="A20" s="7" t="s">
        <v>112</v>
      </c>
      <c r="B20" s="8" t="s">
        <v>111</v>
      </c>
      <c r="C20" s="9" t="s">
        <v>111</v>
      </c>
      <c r="D20" s="10">
        <v>22.8</v>
      </c>
    </row>
    <row r="21" spans="1:4" x14ac:dyDescent="0.35">
      <c r="A21" s="7" t="s">
        <v>114</v>
      </c>
      <c r="B21" s="8" t="s">
        <v>113</v>
      </c>
      <c r="C21" s="9" t="s">
        <v>113</v>
      </c>
      <c r="D21" s="10">
        <v>68.75</v>
      </c>
    </row>
    <row r="22" spans="1:4" x14ac:dyDescent="0.35">
      <c r="A22" s="7" t="s">
        <v>116</v>
      </c>
      <c r="B22" s="8" t="s">
        <v>115</v>
      </c>
      <c r="C22" s="9" t="s">
        <v>115</v>
      </c>
      <c r="D22" s="10">
        <v>60.93</v>
      </c>
    </row>
    <row r="23" spans="1:4" x14ac:dyDescent="0.35">
      <c r="A23" s="7" t="s">
        <v>118</v>
      </c>
      <c r="B23" s="8" t="s">
        <v>117</v>
      </c>
      <c r="C23" s="9" t="s">
        <v>117</v>
      </c>
      <c r="D23" s="10">
        <v>53.84</v>
      </c>
    </row>
    <row r="24" spans="1:4" x14ac:dyDescent="0.35">
      <c r="A24" s="7" t="s">
        <v>120</v>
      </c>
      <c r="B24" s="8" t="s">
        <v>119</v>
      </c>
      <c r="C24" s="9" t="s">
        <v>119</v>
      </c>
      <c r="D24" s="10">
        <v>341.48</v>
      </c>
    </row>
    <row r="25" spans="1:4" x14ac:dyDescent="0.35">
      <c r="A25" s="7" t="s">
        <v>679</v>
      </c>
      <c r="B25" s="8" t="s">
        <v>683</v>
      </c>
      <c r="C25" s="9" t="s">
        <v>683</v>
      </c>
      <c r="D25" s="10">
        <v>6.66</v>
      </c>
    </row>
    <row r="26" spans="1:4" x14ac:dyDescent="0.35">
      <c r="A26" s="7" t="s">
        <v>122</v>
      </c>
      <c r="B26" s="8" t="s">
        <v>121</v>
      </c>
      <c r="C26" s="9" t="s">
        <v>121</v>
      </c>
      <c r="D26" s="10">
        <v>156.80000000000001</v>
      </c>
    </row>
    <row r="27" spans="1:4" x14ac:dyDescent="0.35">
      <c r="A27" s="7" t="s">
        <v>124</v>
      </c>
      <c r="B27" s="8" t="s">
        <v>123</v>
      </c>
      <c r="C27" s="9" t="s">
        <v>123</v>
      </c>
      <c r="D27" s="10">
        <v>29.37</v>
      </c>
    </row>
    <row r="28" spans="1:4" x14ac:dyDescent="0.35">
      <c r="A28" s="7" t="s">
        <v>126</v>
      </c>
      <c r="B28" s="8" t="s">
        <v>125</v>
      </c>
      <c r="C28" s="9" t="s">
        <v>125</v>
      </c>
      <c r="D28" s="10">
        <v>78.88</v>
      </c>
    </row>
    <row r="29" spans="1:4" x14ac:dyDescent="0.35">
      <c r="A29" s="7" t="s">
        <v>128</v>
      </c>
      <c r="B29" s="8" t="s">
        <v>127</v>
      </c>
      <c r="C29" s="9" t="s">
        <v>127</v>
      </c>
      <c r="D29" s="10">
        <v>35.94</v>
      </c>
    </row>
    <row r="30" spans="1:4" x14ac:dyDescent="0.35">
      <c r="A30" s="7" t="s">
        <v>130</v>
      </c>
      <c r="B30" s="8" t="s">
        <v>129</v>
      </c>
      <c r="C30" s="9" t="s">
        <v>129</v>
      </c>
      <c r="D30" s="10">
        <v>76.22</v>
      </c>
    </row>
    <row r="31" spans="1:4" x14ac:dyDescent="0.35">
      <c r="A31" s="7" t="s">
        <v>631</v>
      </c>
      <c r="B31" s="8" t="s">
        <v>626</v>
      </c>
      <c r="C31" s="9" t="s">
        <v>626</v>
      </c>
      <c r="D31" s="10">
        <v>19.600000000000001</v>
      </c>
    </row>
    <row r="32" spans="1:4" x14ac:dyDescent="0.35">
      <c r="A32" s="7" t="s">
        <v>132</v>
      </c>
      <c r="B32" s="8" t="s">
        <v>131</v>
      </c>
      <c r="C32" s="9" t="s">
        <v>131</v>
      </c>
      <c r="D32" s="10">
        <v>1087.3</v>
      </c>
    </row>
    <row r="33" spans="1:4" x14ac:dyDescent="0.35">
      <c r="A33" s="7" t="s">
        <v>134</v>
      </c>
      <c r="B33" s="8" t="s">
        <v>133</v>
      </c>
      <c r="C33" s="9" t="s">
        <v>133</v>
      </c>
      <c r="D33" s="10">
        <v>70.69</v>
      </c>
    </row>
    <row r="34" spans="1:4" x14ac:dyDescent="0.35">
      <c r="A34" s="7" t="s">
        <v>606</v>
      </c>
      <c r="B34" s="8" t="s">
        <v>135</v>
      </c>
      <c r="C34" s="9" t="s">
        <v>135</v>
      </c>
      <c r="D34" s="10">
        <v>59.15</v>
      </c>
    </row>
    <row r="35" spans="1:4" x14ac:dyDescent="0.35">
      <c r="A35" s="7" t="s">
        <v>137</v>
      </c>
      <c r="B35" s="8" t="s">
        <v>136</v>
      </c>
      <c r="C35" s="9" t="s">
        <v>136</v>
      </c>
      <c r="D35" s="10">
        <v>7.11</v>
      </c>
    </row>
    <row r="36" spans="1:4" x14ac:dyDescent="0.35">
      <c r="A36" s="7" t="s">
        <v>139</v>
      </c>
      <c r="B36" s="8" t="s">
        <v>138</v>
      </c>
      <c r="C36" s="9" t="s">
        <v>138</v>
      </c>
      <c r="D36" s="10">
        <v>118.32</v>
      </c>
    </row>
    <row r="37" spans="1:4" x14ac:dyDescent="0.35">
      <c r="A37" s="7" t="s">
        <v>141</v>
      </c>
      <c r="B37" s="8" t="s">
        <v>140</v>
      </c>
      <c r="C37" s="9" t="s">
        <v>140</v>
      </c>
      <c r="D37" s="10">
        <v>940.21</v>
      </c>
    </row>
    <row r="38" spans="1:4" x14ac:dyDescent="0.35">
      <c r="A38" s="7" t="s">
        <v>143</v>
      </c>
      <c r="B38" s="8" t="s">
        <v>142</v>
      </c>
      <c r="C38" s="9" t="s">
        <v>142</v>
      </c>
      <c r="D38" s="10">
        <v>267.99</v>
      </c>
    </row>
    <row r="39" spans="1:4" x14ac:dyDescent="0.35">
      <c r="A39" s="7" t="s">
        <v>145</v>
      </c>
      <c r="B39" s="8" t="s">
        <v>144</v>
      </c>
      <c r="C39" s="9" t="s">
        <v>144</v>
      </c>
      <c r="D39" s="10">
        <v>440.6</v>
      </c>
    </row>
    <row r="40" spans="1:4" x14ac:dyDescent="0.35">
      <c r="A40" s="7" t="s">
        <v>147</v>
      </c>
      <c r="B40" s="8" t="s">
        <v>146</v>
      </c>
      <c r="C40" s="9" t="s">
        <v>146</v>
      </c>
      <c r="D40" s="10">
        <v>119.1</v>
      </c>
    </row>
    <row r="41" spans="1:4" x14ac:dyDescent="0.35">
      <c r="A41" s="7" t="s">
        <v>699</v>
      </c>
      <c r="B41" s="8" t="s">
        <v>694</v>
      </c>
      <c r="C41" s="9" t="s">
        <v>694</v>
      </c>
      <c r="D41" s="10">
        <v>5.14</v>
      </c>
    </row>
    <row r="42" spans="1:4" x14ac:dyDescent="0.35">
      <c r="A42" s="7" t="s">
        <v>149</v>
      </c>
      <c r="B42" s="8" t="s">
        <v>148</v>
      </c>
      <c r="C42" s="9" t="s">
        <v>148</v>
      </c>
      <c r="D42" s="10">
        <v>21.42</v>
      </c>
    </row>
    <row r="43" spans="1:4" x14ac:dyDescent="0.35">
      <c r="A43" s="7" t="s">
        <v>151</v>
      </c>
      <c r="B43" s="8" t="s">
        <v>150</v>
      </c>
      <c r="C43" s="9" t="s">
        <v>150</v>
      </c>
      <c r="D43" s="10">
        <v>2.0099999999999998</v>
      </c>
    </row>
    <row r="44" spans="1:4" x14ac:dyDescent="0.35">
      <c r="A44" s="7" t="s">
        <v>153</v>
      </c>
      <c r="B44" s="8" t="s">
        <v>152</v>
      </c>
      <c r="C44" s="9" t="s">
        <v>152</v>
      </c>
      <c r="D44" s="10">
        <v>330.89</v>
      </c>
    </row>
    <row r="45" spans="1:4" x14ac:dyDescent="0.35">
      <c r="A45" s="7" t="s">
        <v>155</v>
      </c>
      <c r="B45" s="8" t="s">
        <v>154</v>
      </c>
      <c r="C45" s="9" t="s">
        <v>154</v>
      </c>
      <c r="D45" s="10">
        <v>33.450000000000003</v>
      </c>
    </row>
    <row r="46" spans="1:4" x14ac:dyDescent="0.35">
      <c r="A46" s="7" t="s">
        <v>157</v>
      </c>
      <c r="B46" s="8" t="s">
        <v>156</v>
      </c>
      <c r="C46" s="9" t="s">
        <v>156</v>
      </c>
      <c r="D46" s="10">
        <v>58.2</v>
      </c>
    </row>
    <row r="47" spans="1:4" x14ac:dyDescent="0.35">
      <c r="A47" s="7" t="s">
        <v>159</v>
      </c>
      <c r="B47" s="8" t="s">
        <v>158</v>
      </c>
      <c r="C47" s="9" t="s">
        <v>158</v>
      </c>
      <c r="D47" s="10">
        <v>32.14</v>
      </c>
    </row>
    <row r="48" spans="1:4" x14ac:dyDescent="0.35">
      <c r="A48" s="7" t="s">
        <v>161</v>
      </c>
      <c r="B48" s="8" t="s">
        <v>160</v>
      </c>
      <c r="C48" s="9" t="s">
        <v>160</v>
      </c>
      <c r="D48" s="10">
        <v>177.01</v>
      </c>
    </row>
    <row r="49" spans="1:4" x14ac:dyDescent="0.35">
      <c r="A49" s="7" t="s">
        <v>163</v>
      </c>
      <c r="B49" s="8" t="s">
        <v>162</v>
      </c>
      <c r="C49" s="9" t="s">
        <v>162</v>
      </c>
      <c r="D49" s="10">
        <v>248.36</v>
      </c>
    </row>
    <row r="50" spans="1:4" x14ac:dyDescent="0.35">
      <c r="A50" s="7" t="s">
        <v>165</v>
      </c>
      <c r="B50" s="8" t="s">
        <v>164</v>
      </c>
      <c r="C50" s="9" t="s">
        <v>164</v>
      </c>
      <c r="D50" s="10">
        <v>8.84</v>
      </c>
    </row>
    <row r="51" spans="1:4" x14ac:dyDescent="0.35">
      <c r="A51" s="7" t="s">
        <v>167</v>
      </c>
      <c r="B51" s="8" t="s">
        <v>166</v>
      </c>
      <c r="C51" s="9" t="s">
        <v>166</v>
      </c>
      <c r="D51" s="10">
        <v>39.89</v>
      </c>
    </row>
    <row r="52" spans="1:4" x14ac:dyDescent="0.35">
      <c r="A52" s="7" t="s">
        <v>169</v>
      </c>
      <c r="B52" s="8" t="s">
        <v>168</v>
      </c>
      <c r="C52" s="9" t="s">
        <v>168</v>
      </c>
      <c r="D52" s="10">
        <v>2.7</v>
      </c>
    </row>
    <row r="53" spans="1:4" x14ac:dyDescent="0.35">
      <c r="A53" s="7" t="s">
        <v>171</v>
      </c>
      <c r="B53" s="8" t="s">
        <v>170</v>
      </c>
      <c r="C53" s="9" t="s">
        <v>170</v>
      </c>
      <c r="D53" s="10">
        <v>225.61</v>
      </c>
    </row>
    <row r="54" spans="1:4" x14ac:dyDescent="0.35">
      <c r="A54" s="7" t="s">
        <v>173</v>
      </c>
      <c r="B54" s="8" t="s">
        <v>172</v>
      </c>
      <c r="C54" s="9" t="s">
        <v>172</v>
      </c>
      <c r="D54" s="10">
        <v>8.6999999999999993</v>
      </c>
    </row>
    <row r="55" spans="1:4" x14ac:dyDescent="0.35">
      <c r="A55" s="7" t="s">
        <v>175</v>
      </c>
      <c r="B55" s="8" t="s">
        <v>174</v>
      </c>
      <c r="C55" s="9" t="s">
        <v>174</v>
      </c>
      <c r="D55" s="10">
        <v>15.03</v>
      </c>
    </row>
    <row r="56" spans="1:4" x14ac:dyDescent="0.35">
      <c r="A56" s="7" t="s">
        <v>176</v>
      </c>
      <c r="B56" s="8" t="s">
        <v>357</v>
      </c>
      <c r="C56" s="9" t="s">
        <v>357</v>
      </c>
      <c r="D56" s="10">
        <v>5.36</v>
      </c>
    </row>
    <row r="57" spans="1:4" x14ac:dyDescent="0.35">
      <c r="A57" s="7" t="s">
        <v>177</v>
      </c>
      <c r="B57" s="8" t="s">
        <v>358</v>
      </c>
      <c r="C57" s="9" t="s">
        <v>358</v>
      </c>
      <c r="D57" s="10">
        <v>15.38</v>
      </c>
    </row>
    <row r="58" spans="1:4" x14ac:dyDescent="0.35">
      <c r="A58" s="7" t="s">
        <v>178</v>
      </c>
      <c r="B58" s="8" t="s">
        <v>359</v>
      </c>
      <c r="C58" s="9" t="s">
        <v>359</v>
      </c>
      <c r="D58" s="10">
        <v>3.87</v>
      </c>
    </row>
    <row r="59" spans="1:4" x14ac:dyDescent="0.35">
      <c r="A59" s="7" t="s">
        <v>179</v>
      </c>
      <c r="B59" s="8" t="s">
        <v>360</v>
      </c>
      <c r="C59" s="9" t="s">
        <v>360</v>
      </c>
      <c r="D59" s="10">
        <v>13.15</v>
      </c>
    </row>
    <row r="60" spans="1:4" x14ac:dyDescent="0.35">
      <c r="A60" s="7" t="s">
        <v>180</v>
      </c>
      <c r="B60" s="8" t="s">
        <v>361</v>
      </c>
      <c r="C60" s="9" t="s">
        <v>361</v>
      </c>
      <c r="D60" s="10">
        <v>21.47</v>
      </c>
    </row>
    <row r="61" spans="1:4" x14ac:dyDescent="0.35">
      <c r="A61" s="7" t="s">
        <v>181</v>
      </c>
      <c r="B61" s="8" t="s">
        <v>362</v>
      </c>
      <c r="C61" s="9" t="s">
        <v>362</v>
      </c>
      <c r="D61" s="10">
        <v>731.58</v>
      </c>
    </row>
    <row r="62" spans="1:4" x14ac:dyDescent="0.35">
      <c r="A62" s="7" t="s">
        <v>182</v>
      </c>
      <c r="B62" s="8" t="s">
        <v>363</v>
      </c>
      <c r="C62" s="9" t="s">
        <v>363</v>
      </c>
      <c r="D62" s="10">
        <v>98.69</v>
      </c>
    </row>
    <row r="63" spans="1:4" x14ac:dyDescent="0.35">
      <c r="A63" s="7" t="s">
        <v>183</v>
      </c>
      <c r="B63" s="8" t="s">
        <v>364</v>
      </c>
      <c r="C63" s="9" t="s">
        <v>364</v>
      </c>
      <c r="D63" s="10">
        <v>0.04</v>
      </c>
    </row>
    <row r="64" spans="1:4" x14ac:dyDescent="0.35">
      <c r="A64" s="7" t="s">
        <v>184</v>
      </c>
      <c r="B64" s="8" t="s">
        <v>365</v>
      </c>
      <c r="C64" s="9" t="s">
        <v>365</v>
      </c>
      <c r="D64" s="10">
        <v>4.62</v>
      </c>
    </row>
    <row r="65" spans="1:4" x14ac:dyDescent="0.35">
      <c r="A65" s="7" t="s">
        <v>185</v>
      </c>
      <c r="B65" s="8" t="s">
        <v>366</v>
      </c>
      <c r="C65" s="9" t="s">
        <v>366</v>
      </c>
      <c r="D65" s="10">
        <v>23.17</v>
      </c>
    </row>
    <row r="66" spans="1:4" x14ac:dyDescent="0.35">
      <c r="A66" s="7" t="s">
        <v>186</v>
      </c>
      <c r="B66" s="8" t="s">
        <v>367</v>
      </c>
      <c r="C66" s="9" t="s">
        <v>367</v>
      </c>
      <c r="D66" s="10">
        <v>135.02000000000001</v>
      </c>
    </row>
    <row r="67" spans="1:4" x14ac:dyDescent="0.35">
      <c r="A67" s="7" t="s">
        <v>187</v>
      </c>
      <c r="B67" s="8" t="s">
        <v>368</v>
      </c>
      <c r="C67" s="9" t="s">
        <v>368</v>
      </c>
      <c r="D67" s="10">
        <v>150.54</v>
      </c>
    </row>
    <row r="68" spans="1:4" x14ac:dyDescent="0.35">
      <c r="A68" s="7" t="s">
        <v>188</v>
      </c>
      <c r="B68" s="8" t="s">
        <v>369</v>
      </c>
      <c r="C68" s="9" t="s">
        <v>369</v>
      </c>
      <c r="D68" s="10">
        <v>40.729999999999997</v>
      </c>
    </row>
    <row r="69" spans="1:4" x14ac:dyDescent="0.35">
      <c r="A69" s="7" t="s">
        <v>632</v>
      </c>
      <c r="B69" s="8" t="s">
        <v>370</v>
      </c>
      <c r="C69" s="9" t="s">
        <v>370</v>
      </c>
      <c r="D69" s="10">
        <v>13.85</v>
      </c>
    </row>
    <row r="70" spans="1:4" x14ac:dyDescent="0.35">
      <c r="A70" s="7" t="s">
        <v>189</v>
      </c>
      <c r="B70" s="8" t="s">
        <v>371</v>
      </c>
      <c r="C70" s="9" t="s">
        <v>371</v>
      </c>
      <c r="D70" s="10">
        <v>31.83</v>
      </c>
    </row>
    <row r="71" spans="1:4" x14ac:dyDescent="0.35">
      <c r="A71" s="7" t="s">
        <v>190</v>
      </c>
      <c r="B71" s="8" t="s">
        <v>372</v>
      </c>
      <c r="C71" s="9" t="s">
        <v>372</v>
      </c>
      <c r="D71" s="10">
        <v>88.05</v>
      </c>
    </row>
    <row r="72" spans="1:4" x14ac:dyDescent="0.35">
      <c r="A72" s="7" t="s">
        <v>191</v>
      </c>
      <c r="B72" s="8" t="s">
        <v>373</v>
      </c>
      <c r="C72" s="9" t="s">
        <v>373</v>
      </c>
      <c r="D72" s="10">
        <v>354.13</v>
      </c>
    </row>
    <row r="73" spans="1:4" x14ac:dyDescent="0.35">
      <c r="A73" s="7" t="s">
        <v>192</v>
      </c>
      <c r="B73" s="8" t="s">
        <v>374</v>
      </c>
      <c r="C73" s="9" t="s">
        <v>374</v>
      </c>
      <c r="D73" s="10">
        <v>127.76</v>
      </c>
    </row>
    <row r="74" spans="1:4" x14ac:dyDescent="0.35">
      <c r="A74" s="7" t="s">
        <v>193</v>
      </c>
      <c r="B74" s="8" t="s">
        <v>375</v>
      </c>
      <c r="C74" s="9" t="s">
        <v>375</v>
      </c>
      <c r="D74" s="10">
        <v>9.68</v>
      </c>
    </row>
    <row r="75" spans="1:4" x14ac:dyDescent="0.35">
      <c r="A75" s="7" t="s">
        <v>194</v>
      </c>
      <c r="B75" s="8" t="s">
        <v>376</v>
      </c>
      <c r="C75" s="9" t="s">
        <v>376</v>
      </c>
      <c r="D75" s="10">
        <v>45.81</v>
      </c>
    </row>
    <row r="76" spans="1:4" x14ac:dyDescent="0.35">
      <c r="A76" s="7" t="s">
        <v>195</v>
      </c>
      <c r="B76" s="8" t="s">
        <v>377</v>
      </c>
      <c r="C76" s="9" t="s">
        <v>377</v>
      </c>
      <c r="D76" s="10">
        <v>163.83000000000001</v>
      </c>
    </row>
    <row r="77" spans="1:4" x14ac:dyDescent="0.35">
      <c r="A77" s="7" t="s">
        <v>196</v>
      </c>
      <c r="B77" s="8" t="s">
        <v>378</v>
      </c>
      <c r="C77" s="9" t="s">
        <v>378</v>
      </c>
      <c r="D77" s="10">
        <v>82.82</v>
      </c>
    </row>
    <row r="78" spans="1:4" x14ac:dyDescent="0.35">
      <c r="A78" s="7" t="s">
        <v>197</v>
      </c>
      <c r="B78" s="8" t="s">
        <v>379</v>
      </c>
      <c r="C78" s="9" t="s">
        <v>379</v>
      </c>
      <c r="D78" s="10">
        <v>40.53</v>
      </c>
    </row>
    <row r="79" spans="1:4" x14ac:dyDescent="0.35">
      <c r="A79" s="7" t="s">
        <v>633</v>
      </c>
      <c r="B79" s="8" t="s">
        <v>380</v>
      </c>
      <c r="C79" s="9" t="s">
        <v>380</v>
      </c>
      <c r="D79" s="10">
        <v>16.350000000000001</v>
      </c>
    </row>
    <row r="80" spans="1:4" x14ac:dyDescent="0.35">
      <c r="A80" s="7" t="s">
        <v>198</v>
      </c>
      <c r="B80" s="8" t="s">
        <v>381</v>
      </c>
      <c r="C80" s="9" t="s">
        <v>381</v>
      </c>
      <c r="D80" s="10">
        <v>59.5</v>
      </c>
    </row>
    <row r="81" spans="1:4" x14ac:dyDescent="0.35">
      <c r="A81" s="7" t="s">
        <v>199</v>
      </c>
      <c r="B81" s="8" t="s">
        <v>382</v>
      </c>
      <c r="C81" s="9" t="s">
        <v>382</v>
      </c>
      <c r="D81" s="10">
        <v>62.77</v>
      </c>
    </row>
    <row r="82" spans="1:4" x14ac:dyDescent="0.35">
      <c r="A82" s="7" t="s">
        <v>200</v>
      </c>
      <c r="B82" s="8" t="s">
        <v>383</v>
      </c>
      <c r="C82" s="9" t="s">
        <v>383</v>
      </c>
      <c r="D82" s="10">
        <v>18.61</v>
      </c>
    </row>
    <row r="83" spans="1:4" x14ac:dyDescent="0.35">
      <c r="A83" s="7" t="s">
        <v>634</v>
      </c>
      <c r="B83" s="8" t="s">
        <v>384</v>
      </c>
      <c r="C83" s="9" t="s">
        <v>384</v>
      </c>
      <c r="D83" s="10">
        <v>15.27</v>
      </c>
    </row>
    <row r="84" spans="1:4" x14ac:dyDescent="0.35">
      <c r="A84" s="7" t="s">
        <v>201</v>
      </c>
      <c r="B84" s="8" t="s">
        <v>385</v>
      </c>
      <c r="C84" s="9" t="s">
        <v>385</v>
      </c>
      <c r="D84" s="10">
        <v>10.36</v>
      </c>
    </row>
    <row r="85" spans="1:4" x14ac:dyDescent="0.35">
      <c r="A85" s="7" t="s">
        <v>202</v>
      </c>
      <c r="B85" s="8" t="s">
        <v>386</v>
      </c>
      <c r="C85" s="9" t="s">
        <v>386</v>
      </c>
      <c r="D85" s="10">
        <v>3.77</v>
      </c>
    </row>
    <row r="86" spans="1:4" x14ac:dyDescent="0.35">
      <c r="A86" s="7" t="s">
        <v>203</v>
      </c>
      <c r="B86" s="8" t="s">
        <v>387</v>
      </c>
      <c r="C86" s="9" t="s">
        <v>387</v>
      </c>
      <c r="D86" s="10">
        <v>10.49</v>
      </c>
    </row>
    <row r="87" spans="1:4" x14ac:dyDescent="0.35">
      <c r="A87" s="7" t="s">
        <v>204</v>
      </c>
      <c r="B87" s="8" t="s">
        <v>388</v>
      </c>
      <c r="C87" s="9" t="s">
        <v>388</v>
      </c>
      <c r="D87" s="10">
        <v>27.81</v>
      </c>
    </row>
    <row r="88" spans="1:4" x14ac:dyDescent="0.35">
      <c r="A88" s="7" t="s">
        <v>205</v>
      </c>
      <c r="B88" s="8" t="s">
        <v>389</v>
      </c>
      <c r="C88" s="9" t="s">
        <v>389</v>
      </c>
      <c r="D88" s="10">
        <v>23.16</v>
      </c>
    </row>
    <row r="89" spans="1:4" x14ac:dyDescent="0.35">
      <c r="A89" s="7" t="s">
        <v>206</v>
      </c>
      <c r="B89" s="8" t="s">
        <v>390</v>
      </c>
      <c r="C89" s="9" t="s">
        <v>390</v>
      </c>
      <c r="D89" s="10">
        <v>256.97000000000003</v>
      </c>
    </row>
    <row r="90" spans="1:4" x14ac:dyDescent="0.35">
      <c r="A90" s="7" t="s">
        <v>207</v>
      </c>
      <c r="B90" s="8" t="s">
        <v>391</v>
      </c>
      <c r="C90" s="9" t="s">
        <v>391</v>
      </c>
      <c r="D90" s="10">
        <v>41.95</v>
      </c>
    </row>
    <row r="91" spans="1:4" x14ac:dyDescent="0.35">
      <c r="A91" s="7" t="s">
        <v>208</v>
      </c>
      <c r="B91" s="8" t="s">
        <v>392</v>
      </c>
      <c r="C91" s="9" t="s">
        <v>392</v>
      </c>
      <c r="D91" s="10">
        <v>53.84</v>
      </c>
    </row>
    <row r="92" spans="1:4" x14ac:dyDescent="0.35">
      <c r="A92" s="7" t="s">
        <v>209</v>
      </c>
      <c r="B92" s="8" t="s">
        <v>393</v>
      </c>
      <c r="C92" s="9" t="s">
        <v>393</v>
      </c>
      <c r="D92" s="10">
        <v>2.37</v>
      </c>
    </row>
    <row r="93" spans="1:4" x14ac:dyDescent="0.35">
      <c r="A93" s="7" t="s">
        <v>210</v>
      </c>
      <c r="B93" s="8" t="s">
        <v>394</v>
      </c>
      <c r="C93" s="9" t="s">
        <v>394</v>
      </c>
      <c r="D93" s="10">
        <v>5.0999999999999996</v>
      </c>
    </row>
    <row r="94" spans="1:4" x14ac:dyDescent="0.35">
      <c r="A94" s="7" t="s">
        <v>211</v>
      </c>
      <c r="B94" s="8" t="s">
        <v>395</v>
      </c>
      <c r="C94" s="9" t="s">
        <v>395</v>
      </c>
      <c r="D94" s="10">
        <v>30.92</v>
      </c>
    </row>
    <row r="95" spans="1:4" x14ac:dyDescent="0.35">
      <c r="A95" s="7" t="s">
        <v>212</v>
      </c>
      <c r="B95" s="8" t="s">
        <v>396</v>
      </c>
      <c r="C95" s="9" t="s">
        <v>396</v>
      </c>
      <c r="D95" s="10">
        <v>43.79</v>
      </c>
    </row>
    <row r="96" spans="1:4" x14ac:dyDescent="0.35">
      <c r="A96" s="7" t="s">
        <v>213</v>
      </c>
      <c r="B96" s="8" t="s">
        <v>397</v>
      </c>
      <c r="C96" s="9" t="s">
        <v>397</v>
      </c>
      <c r="D96" s="10">
        <v>65.19</v>
      </c>
    </row>
    <row r="97" spans="1:4" x14ac:dyDescent="0.35">
      <c r="A97" s="7" t="s">
        <v>214</v>
      </c>
      <c r="B97" s="8" t="s">
        <v>398</v>
      </c>
      <c r="C97" s="9" t="s">
        <v>398</v>
      </c>
      <c r="D97" s="10">
        <v>2420</v>
      </c>
    </row>
    <row r="98" spans="1:4" x14ac:dyDescent="0.35">
      <c r="A98" s="7" t="s">
        <v>215</v>
      </c>
      <c r="B98" s="8" t="s">
        <v>399</v>
      </c>
      <c r="C98" s="9" t="s">
        <v>399</v>
      </c>
      <c r="D98" s="10">
        <v>877.17</v>
      </c>
    </row>
    <row r="99" spans="1:4" x14ac:dyDescent="0.35">
      <c r="A99" s="7" t="s">
        <v>216</v>
      </c>
      <c r="B99" s="8" t="s">
        <v>400</v>
      </c>
      <c r="C99" s="9" t="s">
        <v>400</v>
      </c>
      <c r="D99" s="10">
        <v>183.6</v>
      </c>
    </row>
    <row r="100" spans="1:4" x14ac:dyDescent="0.35">
      <c r="A100" s="7" t="s">
        <v>217</v>
      </c>
      <c r="B100" s="8" t="s">
        <v>401</v>
      </c>
      <c r="C100" s="9" t="s">
        <v>401</v>
      </c>
      <c r="D100" s="10">
        <v>152.06</v>
      </c>
    </row>
    <row r="101" spans="1:4" x14ac:dyDescent="0.35">
      <c r="A101" s="7" t="s">
        <v>218</v>
      </c>
      <c r="B101" s="8" t="s">
        <v>402</v>
      </c>
      <c r="C101" s="9" t="s">
        <v>402</v>
      </c>
      <c r="D101" s="10">
        <v>896.44</v>
      </c>
    </row>
    <row r="102" spans="1:4" x14ac:dyDescent="0.35">
      <c r="A102" s="7" t="s">
        <v>219</v>
      </c>
      <c r="B102" s="8" t="s">
        <v>403</v>
      </c>
      <c r="C102" s="9" t="s">
        <v>403</v>
      </c>
      <c r="D102" s="10">
        <v>64.040000000000006</v>
      </c>
    </row>
    <row r="103" spans="1:4" x14ac:dyDescent="0.35">
      <c r="A103" s="7" t="s">
        <v>220</v>
      </c>
      <c r="B103" s="8" t="s">
        <v>404</v>
      </c>
      <c r="C103" s="9" t="s">
        <v>404</v>
      </c>
      <c r="D103" s="10">
        <v>692.62</v>
      </c>
    </row>
    <row r="104" spans="1:4" x14ac:dyDescent="0.35">
      <c r="A104" s="7" t="s">
        <v>221</v>
      </c>
      <c r="B104" s="8" t="s">
        <v>405</v>
      </c>
      <c r="C104" s="9" t="s">
        <v>405</v>
      </c>
      <c r="D104" s="10">
        <v>7.6</v>
      </c>
    </row>
    <row r="105" spans="1:4" x14ac:dyDescent="0.35">
      <c r="A105" s="7" t="s">
        <v>222</v>
      </c>
      <c r="B105" s="8" t="s">
        <v>406</v>
      </c>
      <c r="C105" s="9" t="s">
        <v>406</v>
      </c>
      <c r="D105" s="10">
        <v>803.08</v>
      </c>
    </row>
    <row r="106" spans="1:4" x14ac:dyDescent="0.35">
      <c r="A106" s="7" t="s">
        <v>52</v>
      </c>
      <c r="B106" s="8" t="s">
        <v>407</v>
      </c>
      <c r="C106" s="9" t="s">
        <v>407</v>
      </c>
      <c r="D106" s="10">
        <v>116.91</v>
      </c>
    </row>
    <row r="107" spans="1:4" x14ac:dyDescent="0.35">
      <c r="A107" s="7" t="s">
        <v>223</v>
      </c>
      <c r="B107" s="8" t="s">
        <v>408</v>
      </c>
      <c r="C107" s="9" t="s">
        <v>408</v>
      </c>
      <c r="D107" s="10">
        <v>124.23</v>
      </c>
    </row>
    <row r="108" spans="1:4" x14ac:dyDescent="0.35">
      <c r="A108" s="7" t="s">
        <v>224</v>
      </c>
      <c r="B108" s="8" t="s">
        <v>409</v>
      </c>
      <c r="C108" s="9" t="s">
        <v>409</v>
      </c>
      <c r="D108" s="10">
        <v>759.69</v>
      </c>
    </row>
    <row r="109" spans="1:4" x14ac:dyDescent="0.35">
      <c r="A109" s="7" t="s">
        <v>225</v>
      </c>
      <c r="B109" s="8" t="s">
        <v>410</v>
      </c>
      <c r="C109" s="9" t="s">
        <v>410</v>
      </c>
      <c r="D109" s="10">
        <v>347.44</v>
      </c>
    </row>
    <row r="110" spans="1:4" x14ac:dyDescent="0.35">
      <c r="A110" s="7" t="s">
        <v>226</v>
      </c>
      <c r="B110" s="8" t="s">
        <v>411</v>
      </c>
      <c r="C110" s="9" t="s">
        <v>411</v>
      </c>
      <c r="D110" s="10">
        <v>258.13</v>
      </c>
    </row>
    <row r="111" spans="1:4" x14ac:dyDescent="0.35">
      <c r="A111" s="7" t="s">
        <v>227</v>
      </c>
      <c r="B111" s="8" t="s">
        <v>412</v>
      </c>
      <c r="C111" s="9" t="s">
        <v>412</v>
      </c>
      <c r="D111" s="10">
        <v>742.61</v>
      </c>
    </row>
    <row r="112" spans="1:4" x14ac:dyDescent="0.35">
      <c r="A112" s="7" t="s">
        <v>228</v>
      </c>
      <c r="B112" s="8" t="s">
        <v>413</v>
      </c>
      <c r="C112" s="9" t="s">
        <v>413</v>
      </c>
      <c r="D112" s="10">
        <v>355.46</v>
      </c>
    </row>
    <row r="113" spans="1:4" x14ac:dyDescent="0.35">
      <c r="A113" s="7" t="s">
        <v>229</v>
      </c>
      <c r="B113" s="8" t="s">
        <v>414</v>
      </c>
      <c r="C113" s="9" t="s">
        <v>414</v>
      </c>
      <c r="D113" s="10">
        <v>1007.19</v>
      </c>
    </row>
    <row r="114" spans="1:4" x14ac:dyDescent="0.35">
      <c r="A114" s="7" t="s">
        <v>230</v>
      </c>
      <c r="B114" s="8" t="s">
        <v>415</v>
      </c>
      <c r="C114" s="9" t="s">
        <v>415</v>
      </c>
      <c r="D114" s="10">
        <v>1031.69</v>
      </c>
    </row>
    <row r="115" spans="1:4" x14ac:dyDescent="0.35">
      <c r="A115" s="7" t="s">
        <v>231</v>
      </c>
      <c r="B115" s="8" t="s">
        <v>416</v>
      </c>
      <c r="C115" s="9" t="s">
        <v>416</v>
      </c>
      <c r="D115" s="10">
        <v>941.77</v>
      </c>
    </row>
    <row r="116" spans="1:4" x14ac:dyDescent="0.35">
      <c r="A116" s="7" t="s">
        <v>660</v>
      </c>
      <c r="B116" s="8" t="s">
        <v>615</v>
      </c>
      <c r="C116" s="9" t="s">
        <v>615</v>
      </c>
      <c r="D116" s="10">
        <v>6</v>
      </c>
    </row>
    <row r="117" spans="1:4" x14ac:dyDescent="0.35">
      <c r="A117" s="7" t="s">
        <v>608</v>
      </c>
      <c r="B117" s="8" t="s">
        <v>607</v>
      </c>
      <c r="C117" s="9" t="s">
        <v>607</v>
      </c>
      <c r="D117" s="10">
        <v>1</v>
      </c>
    </row>
    <row r="118" spans="1:4" x14ac:dyDescent="0.35">
      <c r="A118" s="7" t="s">
        <v>661</v>
      </c>
      <c r="B118" s="8" t="s">
        <v>651</v>
      </c>
      <c r="C118" s="9" t="s">
        <v>651</v>
      </c>
      <c r="D118" s="10">
        <v>9</v>
      </c>
    </row>
    <row r="119" spans="1:4" x14ac:dyDescent="0.35">
      <c r="A119" s="7" t="s">
        <v>662</v>
      </c>
      <c r="B119" s="8" t="s">
        <v>616</v>
      </c>
      <c r="C119" s="9" t="s">
        <v>616</v>
      </c>
      <c r="D119" s="10">
        <v>2</v>
      </c>
    </row>
    <row r="120" spans="1:4" x14ac:dyDescent="0.35">
      <c r="A120" s="7" t="s">
        <v>686</v>
      </c>
      <c r="B120" s="8" t="s">
        <v>652</v>
      </c>
      <c r="C120" s="9" t="s">
        <v>652</v>
      </c>
      <c r="D120" s="10">
        <v>2.64</v>
      </c>
    </row>
    <row r="121" spans="1:4" x14ac:dyDescent="0.35">
      <c r="A121" s="7" t="s">
        <v>685</v>
      </c>
      <c r="B121" s="8" t="s">
        <v>657</v>
      </c>
      <c r="C121" s="9" t="s">
        <v>657</v>
      </c>
      <c r="D121" s="10">
        <v>12.79</v>
      </c>
    </row>
    <row r="122" spans="1:4" x14ac:dyDescent="0.35">
      <c r="A122" s="7" t="s">
        <v>670</v>
      </c>
      <c r="B122" s="8" t="s">
        <v>669</v>
      </c>
      <c r="C122" s="9" t="s">
        <v>669</v>
      </c>
      <c r="D122" s="10">
        <v>8.11</v>
      </c>
    </row>
    <row r="123" spans="1:4" x14ac:dyDescent="0.35">
      <c r="A123" s="7" t="s">
        <v>680</v>
      </c>
      <c r="B123" s="8" t="s">
        <v>684</v>
      </c>
      <c r="C123" s="9" t="s">
        <v>684</v>
      </c>
      <c r="D123" s="10">
        <v>2.46</v>
      </c>
    </row>
    <row r="124" spans="1:4" x14ac:dyDescent="0.35">
      <c r="A124" s="7" t="s">
        <v>696</v>
      </c>
      <c r="B124" s="8" t="s">
        <v>695</v>
      </c>
      <c r="C124" s="9" t="s">
        <v>695</v>
      </c>
      <c r="D124" s="10">
        <v>6.77</v>
      </c>
    </row>
    <row r="125" spans="1:4" x14ac:dyDescent="0.35">
      <c r="A125" s="7" t="s">
        <v>232</v>
      </c>
      <c r="B125" s="8" t="s">
        <v>417</v>
      </c>
      <c r="C125" s="9" t="s">
        <v>417</v>
      </c>
      <c r="D125" s="10">
        <v>224.72</v>
      </c>
    </row>
    <row r="126" spans="1:4" x14ac:dyDescent="0.35">
      <c r="A126" s="7" t="s">
        <v>609</v>
      </c>
      <c r="B126" s="8" t="s">
        <v>418</v>
      </c>
      <c r="C126" s="9" t="s">
        <v>418</v>
      </c>
      <c r="D126" s="10">
        <v>143.05000000000001</v>
      </c>
    </row>
    <row r="127" spans="1:4" x14ac:dyDescent="0.35">
      <c r="A127" s="7" t="s">
        <v>233</v>
      </c>
      <c r="B127" s="8" t="s">
        <v>419</v>
      </c>
      <c r="C127" s="9" t="s">
        <v>419</v>
      </c>
      <c r="D127" s="10">
        <v>294.32</v>
      </c>
    </row>
    <row r="128" spans="1:4" x14ac:dyDescent="0.35">
      <c r="A128" s="7" t="s">
        <v>234</v>
      </c>
      <c r="B128" s="8" t="s">
        <v>420</v>
      </c>
      <c r="C128" s="9" t="s">
        <v>420</v>
      </c>
      <c r="D128" s="10">
        <v>496.05</v>
      </c>
    </row>
    <row r="129" spans="1:4" x14ac:dyDescent="0.35">
      <c r="A129" s="7" t="s">
        <v>235</v>
      </c>
      <c r="B129" s="8" t="s">
        <v>421</v>
      </c>
      <c r="C129" s="9" t="s">
        <v>421</v>
      </c>
      <c r="D129" s="10">
        <v>421.42</v>
      </c>
    </row>
    <row r="130" spans="1:4" x14ac:dyDescent="0.35">
      <c r="A130" s="7" t="s">
        <v>672</v>
      </c>
      <c r="B130" s="8" t="s">
        <v>671</v>
      </c>
      <c r="C130" s="9" t="s">
        <v>671</v>
      </c>
      <c r="D130" s="10">
        <v>28.32</v>
      </c>
    </row>
    <row r="131" spans="1:4" x14ac:dyDescent="0.35">
      <c r="A131" s="7" t="s">
        <v>610</v>
      </c>
      <c r="B131" s="8" t="s">
        <v>617</v>
      </c>
      <c r="C131" s="9" t="s">
        <v>617</v>
      </c>
      <c r="D131" s="10">
        <v>4.08</v>
      </c>
    </row>
    <row r="132" spans="1:4" x14ac:dyDescent="0.35">
      <c r="A132" s="7" t="s">
        <v>236</v>
      </c>
      <c r="B132" s="8" t="s">
        <v>422</v>
      </c>
      <c r="C132" s="9" t="s">
        <v>422</v>
      </c>
      <c r="D132" s="10">
        <v>1.18</v>
      </c>
    </row>
    <row r="133" spans="1:4" x14ac:dyDescent="0.35">
      <c r="A133" s="7" t="s">
        <v>237</v>
      </c>
      <c r="B133" s="8" t="s">
        <v>423</v>
      </c>
      <c r="C133" s="9" t="s">
        <v>423</v>
      </c>
      <c r="D133" s="10">
        <v>7.7</v>
      </c>
    </row>
    <row r="134" spans="1:4" x14ac:dyDescent="0.35">
      <c r="A134" s="7" t="s">
        <v>238</v>
      </c>
      <c r="B134" s="8" t="s">
        <v>424</v>
      </c>
      <c r="C134" s="9" t="s">
        <v>424</v>
      </c>
      <c r="D134" s="10">
        <v>12.69</v>
      </c>
    </row>
    <row r="135" spans="1:4" x14ac:dyDescent="0.35">
      <c r="A135" s="7" t="s">
        <v>239</v>
      </c>
      <c r="B135" s="8" t="s">
        <v>425</v>
      </c>
      <c r="C135" s="9" t="s">
        <v>425</v>
      </c>
      <c r="D135" s="10">
        <v>148.80000000000001</v>
      </c>
    </row>
    <row r="136" spans="1:4" x14ac:dyDescent="0.35">
      <c r="A136" s="7" t="s">
        <v>240</v>
      </c>
      <c r="B136" s="8" t="s">
        <v>426</v>
      </c>
      <c r="C136" s="9" t="s">
        <v>426</v>
      </c>
      <c r="D136" s="10">
        <v>26.46</v>
      </c>
    </row>
    <row r="137" spans="1:4" x14ac:dyDescent="0.35">
      <c r="A137" s="7" t="s">
        <v>241</v>
      </c>
      <c r="B137" s="8" t="s">
        <v>427</v>
      </c>
      <c r="C137" s="9" t="s">
        <v>427</v>
      </c>
      <c r="D137" s="10">
        <v>45.8</v>
      </c>
    </row>
    <row r="138" spans="1:4" x14ac:dyDescent="0.35">
      <c r="A138" s="7" t="s">
        <v>242</v>
      </c>
      <c r="B138" s="8" t="s">
        <v>428</v>
      </c>
      <c r="C138" s="9" t="s">
        <v>428</v>
      </c>
      <c r="D138" s="10">
        <v>8.8000000000000007</v>
      </c>
    </row>
    <row r="139" spans="1:4" x14ac:dyDescent="0.35">
      <c r="A139" s="7" t="s">
        <v>243</v>
      </c>
      <c r="B139" s="8" t="s">
        <v>429</v>
      </c>
      <c r="C139" s="9" t="s">
        <v>429</v>
      </c>
      <c r="D139" s="10">
        <v>2.82</v>
      </c>
    </row>
    <row r="140" spans="1:4" x14ac:dyDescent="0.35">
      <c r="A140" s="7" t="s">
        <v>244</v>
      </c>
      <c r="B140" s="8" t="s">
        <v>430</v>
      </c>
      <c r="C140" s="9" t="s">
        <v>430</v>
      </c>
      <c r="D140" s="10">
        <v>5.7</v>
      </c>
    </row>
    <row r="141" spans="1:4" x14ac:dyDescent="0.35">
      <c r="A141" s="7" t="s">
        <v>245</v>
      </c>
      <c r="B141" s="8" t="s">
        <v>431</v>
      </c>
      <c r="C141" s="9" t="s">
        <v>431</v>
      </c>
      <c r="D141" s="10">
        <v>2.64</v>
      </c>
    </row>
    <row r="142" spans="1:4" x14ac:dyDescent="0.35">
      <c r="A142" s="7" t="s">
        <v>246</v>
      </c>
      <c r="B142" s="8" t="s">
        <v>432</v>
      </c>
      <c r="C142" s="9" t="s">
        <v>432</v>
      </c>
      <c r="D142" s="10">
        <v>5.91</v>
      </c>
    </row>
    <row r="143" spans="1:4" x14ac:dyDescent="0.35">
      <c r="A143" s="7" t="s">
        <v>247</v>
      </c>
      <c r="B143" s="8" t="s">
        <v>433</v>
      </c>
      <c r="C143" s="9" t="s">
        <v>433</v>
      </c>
      <c r="D143" s="10">
        <v>4.1900000000000004</v>
      </c>
    </row>
    <row r="144" spans="1:4" x14ac:dyDescent="0.35">
      <c r="A144" s="7" t="s">
        <v>248</v>
      </c>
      <c r="B144" s="8" t="s">
        <v>434</v>
      </c>
      <c r="C144" s="9" t="s">
        <v>434</v>
      </c>
      <c r="D144" s="10">
        <v>1.73</v>
      </c>
    </row>
    <row r="145" spans="1:4" x14ac:dyDescent="0.35">
      <c r="A145" s="7" t="s">
        <v>249</v>
      </c>
      <c r="B145" s="8" t="s">
        <v>435</v>
      </c>
      <c r="C145" s="9" t="s">
        <v>435</v>
      </c>
      <c r="D145" s="10">
        <v>53.47</v>
      </c>
    </row>
    <row r="146" spans="1:4" x14ac:dyDescent="0.35">
      <c r="A146" s="7" t="s">
        <v>250</v>
      </c>
      <c r="B146" s="8" t="s">
        <v>436</v>
      </c>
      <c r="C146" s="9" t="s">
        <v>436</v>
      </c>
      <c r="D146" s="10">
        <v>51.87</v>
      </c>
    </row>
    <row r="147" spans="1:4" x14ac:dyDescent="0.35">
      <c r="A147" s="7" t="s">
        <v>251</v>
      </c>
      <c r="B147" s="8" t="s">
        <v>437</v>
      </c>
      <c r="C147" s="9" t="s">
        <v>437</v>
      </c>
      <c r="D147" s="10">
        <v>9.6300000000000008</v>
      </c>
    </row>
    <row r="148" spans="1:4" x14ac:dyDescent="0.35">
      <c r="A148" s="7" t="s">
        <v>252</v>
      </c>
      <c r="B148" s="8" t="s">
        <v>438</v>
      </c>
      <c r="C148" s="9" t="s">
        <v>438</v>
      </c>
      <c r="D148" s="10">
        <v>31.84</v>
      </c>
    </row>
    <row r="149" spans="1:4" x14ac:dyDescent="0.35">
      <c r="A149" s="7" t="s">
        <v>253</v>
      </c>
      <c r="B149" s="8" t="s">
        <v>439</v>
      </c>
      <c r="C149" s="9" t="s">
        <v>439</v>
      </c>
      <c r="D149" s="10">
        <v>4.8099999999999996</v>
      </c>
    </row>
    <row r="150" spans="1:4" x14ac:dyDescent="0.35">
      <c r="A150" s="7" t="s">
        <v>254</v>
      </c>
      <c r="B150" s="8" t="s">
        <v>440</v>
      </c>
      <c r="C150" s="9" t="s">
        <v>440</v>
      </c>
      <c r="D150" s="10">
        <v>38.35</v>
      </c>
    </row>
    <row r="151" spans="1:4" x14ac:dyDescent="0.35">
      <c r="A151" s="7" t="s">
        <v>255</v>
      </c>
      <c r="B151" s="8" t="s">
        <v>441</v>
      </c>
      <c r="C151" s="9" t="s">
        <v>441</v>
      </c>
      <c r="D151" s="10">
        <v>26.36</v>
      </c>
    </row>
    <row r="152" spans="1:4" x14ac:dyDescent="0.35">
      <c r="A152" s="7" t="s">
        <v>256</v>
      </c>
      <c r="B152" s="8" t="s">
        <v>442</v>
      </c>
      <c r="C152" s="9" t="s">
        <v>442</v>
      </c>
      <c r="D152" s="10">
        <v>26.52</v>
      </c>
    </row>
    <row r="153" spans="1:4" x14ac:dyDescent="0.35">
      <c r="A153" s="7" t="s">
        <v>257</v>
      </c>
      <c r="B153" s="8" t="s">
        <v>443</v>
      </c>
      <c r="C153" s="9" t="s">
        <v>443</v>
      </c>
      <c r="D153" s="10">
        <v>40.39</v>
      </c>
    </row>
    <row r="154" spans="1:4" x14ac:dyDescent="0.35">
      <c r="A154" s="7" t="s">
        <v>258</v>
      </c>
      <c r="B154" s="8" t="s">
        <v>444</v>
      </c>
      <c r="C154" s="9" t="s">
        <v>444</v>
      </c>
      <c r="D154" s="10">
        <v>8.68</v>
      </c>
    </row>
    <row r="155" spans="1:4" x14ac:dyDescent="0.35">
      <c r="A155" s="7" t="s">
        <v>259</v>
      </c>
      <c r="B155" s="8" t="s">
        <v>445</v>
      </c>
      <c r="C155" s="9" t="s">
        <v>445</v>
      </c>
      <c r="D155" s="10">
        <v>38.28</v>
      </c>
    </row>
    <row r="156" spans="1:4" x14ac:dyDescent="0.35">
      <c r="A156" s="7" t="s">
        <v>260</v>
      </c>
      <c r="B156" s="8" t="s">
        <v>446</v>
      </c>
      <c r="C156" s="9" t="s">
        <v>446</v>
      </c>
      <c r="D156" s="10">
        <v>39.450000000000003</v>
      </c>
    </row>
    <row r="157" spans="1:4" x14ac:dyDescent="0.35">
      <c r="A157" s="7" t="s">
        <v>261</v>
      </c>
      <c r="B157" s="8" t="s">
        <v>447</v>
      </c>
      <c r="C157" s="9" t="s">
        <v>447</v>
      </c>
      <c r="D157" s="10">
        <v>18.62</v>
      </c>
    </row>
    <row r="158" spans="1:4" x14ac:dyDescent="0.35">
      <c r="A158" s="7" t="s">
        <v>262</v>
      </c>
      <c r="B158" s="8" t="s">
        <v>448</v>
      </c>
      <c r="C158" s="9" t="s">
        <v>448</v>
      </c>
      <c r="D158" s="10">
        <v>137.25</v>
      </c>
    </row>
    <row r="159" spans="1:4" x14ac:dyDescent="0.35">
      <c r="A159" s="7" t="s">
        <v>263</v>
      </c>
      <c r="B159" s="8" t="s">
        <v>449</v>
      </c>
      <c r="C159" s="9" t="s">
        <v>449</v>
      </c>
      <c r="D159" s="10">
        <v>24.81</v>
      </c>
    </row>
    <row r="160" spans="1:4" x14ac:dyDescent="0.35">
      <c r="A160" s="7" t="s">
        <v>264</v>
      </c>
      <c r="B160" s="8" t="s">
        <v>450</v>
      </c>
      <c r="C160" s="9" t="s">
        <v>450</v>
      </c>
      <c r="D160" s="10">
        <v>155.97999999999999</v>
      </c>
    </row>
    <row r="161" spans="1:4" x14ac:dyDescent="0.35">
      <c r="A161" s="7" t="s">
        <v>265</v>
      </c>
      <c r="B161" s="8" t="s">
        <v>451</v>
      </c>
      <c r="C161" s="9" t="s">
        <v>451</v>
      </c>
      <c r="D161" s="10">
        <v>8.07</v>
      </c>
    </row>
    <row r="162" spans="1:4" x14ac:dyDescent="0.35">
      <c r="A162" s="7" t="s">
        <v>611</v>
      </c>
      <c r="B162" s="8" t="s">
        <v>452</v>
      </c>
      <c r="C162" s="9" t="s">
        <v>452</v>
      </c>
      <c r="D162" s="10">
        <v>38.36</v>
      </c>
    </row>
    <row r="163" spans="1:4" x14ac:dyDescent="0.35">
      <c r="A163" s="7" t="s">
        <v>266</v>
      </c>
      <c r="B163" s="8" t="s">
        <v>453</v>
      </c>
      <c r="C163" s="9" t="s">
        <v>453</v>
      </c>
      <c r="D163" s="10">
        <v>8.06</v>
      </c>
    </row>
    <row r="164" spans="1:4" x14ac:dyDescent="0.35">
      <c r="A164" s="7" t="s">
        <v>267</v>
      </c>
      <c r="B164" s="8" t="s">
        <v>454</v>
      </c>
      <c r="C164" s="9" t="s">
        <v>454</v>
      </c>
      <c r="D164" s="10">
        <v>11.1</v>
      </c>
    </row>
    <row r="165" spans="1:4" x14ac:dyDescent="0.35">
      <c r="A165" s="7" t="s">
        <v>268</v>
      </c>
      <c r="B165" s="8" t="s">
        <v>455</v>
      </c>
      <c r="C165" s="9" t="s">
        <v>455</v>
      </c>
      <c r="D165" s="10">
        <v>14.16</v>
      </c>
    </row>
    <row r="166" spans="1:4" x14ac:dyDescent="0.35">
      <c r="A166" s="7" t="s">
        <v>269</v>
      </c>
      <c r="B166" s="8" t="s">
        <v>456</v>
      </c>
      <c r="C166" s="9" t="s">
        <v>456</v>
      </c>
      <c r="D166" s="10">
        <v>14.43</v>
      </c>
    </row>
    <row r="167" spans="1:4" x14ac:dyDescent="0.35">
      <c r="A167" s="7" t="s">
        <v>270</v>
      </c>
      <c r="B167" s="8" t="s">
        <v>457</v>
      </c>
      <c r="C167" s="9" t="s">
        <v>457</v>
      </c>
      <c r="D167" s="10">
        <v>8.76</v>
      </c>
    </row>
    <row r="168" spans="1:4" x14ac:dyDescent="0.35">
      <c r="A168" s="7" t="s">
        <v>271</v>
      </c>
      <c r="B168" s="8" t="s">
        <v>458</v>
      </c>
      <c r="C168" s="9" t="s">
        <v>458</v>
      </c>
      <c r="D168" s="10">
        <v>26.64</v>
      </c>
    </row>
    <row r="169" spans="1:4" x14ac:dyDescent="0.35">
      <c r="A169" s="7" t="s">
        <v>272</v>
      </c>
      <c r="B169" s="8" t="s">
        <v>459</v>
      </c>
      <c r="C169" s="9" t="s">
        <v>459</v>
      </c>
      <c r="D169" s="10">
        <v>9.4700000000000006</v>
      </c>
    </row>
    <row r="170" spans="1:4" x14ac:dyDescent="0.35">
      <c r="A170" s="7" t="s">
        <v>273</v>
      </c>
      <c r="B170" s="8" t="s">
        <v>460</v>
      </c>
      <c r="C170" s="9" t="s">
        <v>460</v>
      </c>
      <c r="D170" s="10">
        <v>12.48</v>
      </c>
    </row>
    <row r="171" spans="1:4" x14ac:dyDescent="0.35">
      <c r="A171" s="7" t="s">
        <v>274</v>
      </c>
      <c r="B171" s="8" t="s">
        <v>461</v>
      </c>
      <c r="C171" s="9" t="s">
        <v>461</v>
      </c>
      <c r="D171" s="10">
        <v>181.94</v>
      </c>
    </row>
    <row r="172" spans="1:4" x14ac:dyDescent="0.35">
      <c r="A172" s="7" t="s">
        <v>635</v>
      </c>
      <c r="B172" s="8" t="s">
        <v>462</v>
      </c>
      <c r="C172" s="9" t="s">
        <v>462</v>
      </c>
      <c r="D172" s="10">
        <v>14.52</v>
      </c>
    </row>
    <row r="173" spans="1:4" x14ac:dyDescent="0.35">
      <c r="A173" s="7" t="s">
        <v>275</v>
      </c>
      <c r="B173" s="8" t="s">
        <v>463</v>
      </c>
      <c r="C173" s="9" t="s">
        <v>463</v>
      </c>
      <c r="D173" s="10">
        <v>31.21</v>
      </c>
    </row>
    <row r="174" spans="1:4" x14ac:dyDescent="0.35">
      <c r="A174" s="7" t="s">
        <v>276</v>
      </c>
      <c r="B174" s="8" t="s">
        <v>464</v>
      </c>
      <c r="C174" s="9" t="s">
        <v>464</v>
      </c>
      <c r="D174" s="10">
        <v>106.92</v>
      </c>
    </row>
    <row r="175" spans="1:4" x14ac:dyDescent="0.35">
      <c r="A175" s="7" t="s">
        <v>277</v>
      </c>
      <c r="B175" s="8" t="s">
        <v>465</v>
      </c>
      <c r="C175" s="9" t="s">
        <v>465</v>
      </c>
      <c r="D175" s="10">
        <v>23.78</v>
      </c>
    </row>
    <row r="176" spans="1:4" x14ac:dyDescent="0.35">
      <c r="A176" s="7" t="s">
        <v>278</v>
      </c>
      <c r="B176" s="8" t="s">
        <v>466</v>
      </c>
      <c r="C176" s="9" t="s">
        <v>466</v>
      </c>
      <c r="D176" s="10">
        <v>15.58</v>
      </c>
    </row>
    <row r="177" spans="1:4" x14ac:dyDescent="0.35">
      <c r="A177" s="7" t="s">
        <v>279</v>
      </c>
      <c r="B177" s="8" t="s">
        <v>467</v>
      </c>
      <c r="C177" s="9" t="s">
        <v>467</v>
      </c>
      <c r="D177" s="10">
        <v>115.48</v>
      </c>
    </row>
    <row r="178" spans="1:4" x14ac:dyDescent="0.35">
      <c r="A178" s="7" t="s">
        <v>280</v>
      </c>
      <c r="B178" s="8" t="s">
        <v>468</v>
      </c>
      <c r="C178" s="9" t="s">
        <v>468</v>
      </c>
      <c r="D178" s="10">
        <v>63.82</v>
      </c>
    </row>
    <row r="179" spans="1:4" x14ac:dyDescent="0.35">
      <c r="A179" s="7" t="s">
        <v>281</v>
      </c>
      <c r="B179" s="8" t="s">
        <v>469</v>
      </c>
      <c r="C179" s="9" t="s">
        <v>469</v>
      </c>
      <c r="D179" s="10">
        <v>52.65</v>
      </c>
    </row>
    <row r="180" spans="1:4" x14ac:dyDescent="0.35">
      <c r="A180" s="7" t="s">
        <v>282</v>
      </c>
      <c r="B180" s="8" t="s">
        <v>470</v>
      </c>
      <c r="C180" s="9" t="s">
        <v>470</v>
      </c>
      <c r="D180" s="10">
        <v>15.22</v>
      </c>
    </row>
    <row r="181" spans="1:4" x14ac:dyDescent="0.35">
      <c r="A181" s="7" t="s">
        <v>283</v>
      </c>
      <c r="B181" s="8" t="s">
        <v>471</v>
      </c>
      <c r="C181" s="9" t="s">
        <v>471</v>
      </c>
      <c r="D181" s="10">
        <v>35.9</v>
      </c>
    </row>
    <row r="182" spans="1:4" x14ac:dyDescent="0.35">
      <c r="A182" s="7" t="s">
        <v>284</v>
      </c>
      <c r="B182" s="8" t="s">
        <v>472</v>
      </c>
      <c r="C182" s="9" t="s">
        <v>472</v>
      </c>
      <c r="D182" s="10">
        <v>57.44</v>
      </c>
    </row>
    <row r="183" spans="1:4" x14ac:dyDescent="0.35">
      <c r="A183" s="7" t="s">
        <v>285</v>
      </c>
      <c r="B183" s="8" t="s">
        <v>473</v>
      </c>
      <c r="C183" s="9" t="s">
        <v>473</v>
      </c>
      <c r="D183" s="10">
        <v>27.56</v>
      </c>
    </row>
    <row r="184" spans="1:4" x14ac:dyDescent="0.35">
      <c r="A184" s="7" t="s">
        <v>700</v>
      </c>
      <c r="B184" s="8" t="s">
        <v>697</v>
      </c>
      <c r="C184" s="9" t="s">
        <v>697</v>
      </c>
      <c r="D184" s="10">
        <v>6.6</v>
      </c>
    </row>
    <row r="185" spans="1:4" x14ac:dyDescent="0.35">
      <c r="A185" s="7" t="s">
        <v>286</v>
      </c>
      <c r="B185" s="8" t="s">
        <v>474</v>
      </c>
      <c r="C185" s="9" t="s">
        <v>474</v>
      </c>
      <c r="D185" s="10">
        <v>46.95</v>
      </c>
    </row>
    <row r="186" spans="1:4" x14ac:dyDescent="0.35">
      <c r="A186" s="7" t="s">
        <v>287</v>
      </c>
      <c r="B186" s="8" t="s">
        <v>475</v>
      </c>
      <c r="C186" s="9" t="s">
        <v>475</v>
      </c>
      <c r="D186" s="10">
        <v>23.9</v>
      </c>
    </row>
    <row r="187" spans="1:4" x14ac:dyDescent="0.35">
      <c r="A187" s="7" t="s">
        <v>288</v>
      </c>
      <c r="B187" s="8" t="s">
        <v>476</v>
      </c>
      <c r="C187" s="9" t="s">
        <v>476</v>
      </c>
      <c r="D187" s="10">
        <v>44.87</v>
      </c>
    </row>
    <row r="188" spans="1:4" x14ac:dyDescent="0.35">
      <c r="A188" s="7" t="s">
        <v>636</v>
      </c>
      <c r="B188" s="8" t="s">
        <v>477</v>
      </c>
      <c r="C188" s="9" t="s">
        <v>477</v>
      </c>
      <c r="D188" s="10">
        <v>15.19</v>
      </c>
    </row>
    <row r="189" spans="1:4" x14ac:dyDescent="0.35">
      <c r="A189" s="7" t="s">
        <v>289</v>
      </c>
      <c r="B189" s="8" t="s">
        <v>478</v>
      </c>
      <c r="C189" s="9" t="s">
        <v>478</v>
      </c>
      <c r="D189" s="10">
        <v>20.37</v>
      </c>
    </row>
    <row r="190" spans="1:4" x14ac:dyDescent="0.35">
      <c r="A190" s="7" t="s">
        <v>290</v>
      </c>
      <c r="B190" s="8" t="s">
        <v>479</v>
      </c>
      <c r="C190" s="9" t="s">
        <v>479</v>
      </c>
      <c r="D190" s="10">
        <v>7.63</v>
      </c>
    </row>
    <row r="191" spans="1:4" x14ac:dyDescent="0.35">
      <c r="A191" s="7" t="s">
        <v>291</v>
      </c>
      <c r="B191" s="8" t="s">
        <v>480</v>
      </c>
      <c r="C191" s="9" t="s">
        <v>480</v>
      </c>
      <c r="D191" s="10">
        <v>54.45</v>
      </c>
    </row>
    <row r="192" spans="1:4" x14ac:dyDescent="0.35">
      <c r="A192" s="7" t="s">
        <v>292</v>
      </c>
      <c r="B192" s="8" t="s">
        <v>481</v>
      </c>
      <c r="C192" s="9" t="s">
        <v>481</v>
      </c>
      <c r="D192" s="10">
        <v>24.95</v>
      </c>
    </row>
    <row r="193" spans="1:4" x14ac:dyDescent="0.35">
      <c r="A193" s="7" t="s">
        <v>293</v>
      </c>
      <c r="B193" s="8" t="s">
        <v>482</v>
      </c>
      <c r="C193" s="9" t="s">
        <v>482</v>
      </c>
      <c r="D193" s="10">
        <v>22.96</v>
      </c>
    </row>
    <row r="194" spans="1:4" x14ac:dyDescent="0.35">
      <c r="A194" s="7" t="s">
        <v>294</v>
      </c>
      <c r="B194" s="8" t="s">
        <v>483</v>
      </c>
      <c r="C194" s="9" t="s">
        <v>483</v>
      </c>
      <c r="D194" s="10">
        <v>100.42</v>
      </c>
    </row>
    <row r="195" spans="1:4" x14ac:dyDescent="0.35">
      <c r="A195" s="7" t="s">
        <v>295</v>
      </c>
      <c r="B195" s="8" t="s">
        <v>484</v>
      </c>
      <c r="C195" s="9" t="s">
        <v>484</v>
      </c>
      <c r="D195" s="10">
        <v>983.81</v>
      </c>
    </row>
    <row r="196" spans="1:4" x14ac:dyDescent="0.35">
      <c r="A196" s="7" t="s">
        <v>296</v>
      </c>
      <c r="B196" s="8" t="s">
        <v>485</v>
      </c>
      <c r="C196" s="9" t="s">
        <v>485</v>
      </c>
      <c r="D196" s="10">
        <v>1140.92</v>
      </c>
    </row>
    <row r="197" spans="1:4" x14ac:dyDescent="0.35">
      <c r="A197" s="7" t="s">
        <v>297</v>
      </c>
      <c r="B197" s="8" t="s">
        <v>486</v>
      </c>
      <c r="C197" s="9" t="s">
        <v>486</v>
      </c>
      <c r="D197" s="10">
        <v>7.15</v>
      </c>
    </row>
    <row r="198" spans="1:4" x14ac:dyDescent="0.35">
      <c r="A198" s="7" t="s">
        <v>298</v>
      </c>
      <c r="B198" s="8" t="s">
        <v>487</v>
      </c>
      <c r="C198" s="9" t="s">
        <v>487</v>
      </c>
      <c r="D198" s="10">
        <v>188.78</v>
      </c>
    </row>
    <row r="199" spans="1:4" x14ac:dyDescent="0.35">
      <c r="A199" s="7" t="s">
        <v>299</v>
      </c>
      <c r="B199" s="8" t="s">
        <v>488</v>
      </c>
      <c r="C199" s="9" t="s">
        <v>488</v>
      </c>
      <c r="D199" s="10">
        <v>415.34</v>
      </c>
    </row>
    <row r="200" spans="1:4" x14ac:dyDescent="0.35">
      <c r="A200" s="7" t="s">
        <v>300</v>
      </c>
      <c r="B200" s="8" t="s">
        <v>489</v>
      </c>
      <c r="C200" s="9" t="s">
        <v>489</v>
      </c>
      <c r="D200" s="10">
        <v>68.12</v>
      </c>
    </row>
    <row r="201" spans="1:4" x14ac:dyDescent="0.35">
      <c r="A201" s="7" t="s">
        <v>301</v>
      </c>
      <c r="B201" s="8" t="s">
        <v>490</v>
      </c>
      <c r="C201" s="9" t="s">
        <v>490</v>
      </c>
      <c r="D201" s="10">
        <v>125.04</v>
      </c>
    </row>
    <row r="202" spans="1:4" x14ac:dyDescent="0.35">
      <c r="A202" s="7" t="s">
        <v>302</v>
      </c>
      <c r="B202" s="8" t="s">
        <v>491</v>
      </c>
      <c r="C202" s="9" t="s">
        <v>491</v>
      </c>
      <c r="D202" s="10">
        <v>659.24</v>
      </c>
    </row>
    <row r="203" spans="1:4" x14ac:dyDescent="0.35">
      <c r="A203" s="7" t="s">
        <v>303</v>
      </c>
      <c r="B203" s="8" t="s">
        <v>492</v>
      </c>
      <c r="C203" s="9" t="s">
        <v>492</v>
      </c>
      <c r="D203" s="10">
        <v>357.98</v>
      </c>
    </row>
    <row r="204" spans="1:4" x14ac:dyDescent="0.35">
      <c r="A204" s="7" t="s">
        <v>304</v>
      </c>
      <c r="B204" s="8" t="s">
        <v>493</v>
      </c>
      <c r="C204" s="9" t="s">
        <v>493</v>
      </c>
      <c r="D204" s="10">
        <v>356.47</v>
      </c>
    </row>
    <row r="205" spans="1:4" x14ac:dyDescent="0.35">
      <c r="A205" s="7" t="s">
        <v>305</v>
      </c>
      <c r="B205" s="8" t="s">
        <v>494</v>
      </c>
      <c r="C205" s="9" t="s">
        <v>494</v>
      </c>
      <c r="D205" s="10">
        <v>912.82</v>
      </c>
    </row>
    <row r="206" spans="1:4" x14ac:dyDescent="0.35">
      <c r="A206" s="7" t="s">
        <v>306</v>
      </c>
      <c r="B206" s="8" t="s">
        <v>495</v>
      </c>
      <c r="C206" s="9" t="s">
        <v>495</v>
      </c>
      <c r="D206" s="10">
        <v>94.64</v>
      </c>
    </row>
    <row r="207" spans="1:4" x14ac:dyDescent="0.35">
      <c r="A207" s="7" t="s">
        <v>307</v>
      </c>
      <c r="B207" s="8" t="s">
        <v>496</v>
      </c>
      <c r="C207" s="9" t="s">
        <v>496</v>
      </c>
      <c r="D207" s="10">
        <v>199.51</v>
      </c>
    </row>
    <row r="208" spans="1:4" x14ac:dyDescent="0.35">
      <c r="A208" s="7" t="s">
        <v>308</v>
      </c>
      <c r="B208" s="8" t="s">
        <v>497</v>
      </c>
      <c r="C208" s="9" t="s">
        <v>497</v>
      </c>
      <c r="D208" s="10">
        <v>164.46</v>
      </c>
    </row>
    <row r="209" spans="1:4" x14ac:dyDescent="0.35">
      <c r="A209" s="7" t="s">
        <v>659</v>
      </c>
      <c r="B209" s="8" t="s">
        <v>658</v>
      </c>
      <c r="C209" s="9" t="s">
        <v>658</v>
      </c>
      <c r="D209" s="10">
        <v>56.83</v>
      </c>
    </row>
    <row r="210" spans="1:4" x14ac:dyDescent="0.35">
      <c r="A210" s="7" t="s">
        <v>681</v>
      </c>
      <c r="B210" s="8" t="s">
        <v>689</v>
      </c>
      <c r="C210" s="9" t="s">
        <v>689</v>
      </c>
      <c r="D210" s="10">
        <v>7.46</v>
      </c>
    </row>
    <row r="211" spans="1:4" x14ac:dyDescent="0.35">
      <c r="A211" s="7" t="s">
        <v>637</v>
      </c>
      <c r="B211" s="8" t="s">
        <v>498</v>
      </c>
      <c r="C211" s="9" t="s">
        <v>498</v>
      </c>
      <c r="D211" s="10">
        <v>1.22</v>
      </c>
    </row>
    <row r="212" spans="1:4" x14ac:dyDescent="0.35">
      <c r="A212" s="7" t="s">
        <v>638</v>
      </c>
      <c r="B212" s="8" t="s">
        <v>499</v>
      </c>
      <c r="C212" s="9" t="s">
        <v>499</v>
      </c>
      <c r="D212" s="10">
        <v>26.51</v>
      </c>
    </row>
    <row r="213" spans="1:4" x14ac:dyDescent="0.35">
      <c r="A213" s="7" t="s">
        <v>639</v>
      </c>
      <c r="B213" s="8" t="s">
        <v>500</v>
      </c>
      <c r="C213" s="9" t="s">
        <v>500</v>
      </c>
      <c r="D213" s="10">
        <v>12.23</v>
      </c>
    </row>
    <row r="214" spans="1:4" x14ac:dyDescent="0.35">
      <c r="A214" s="7" t="s">
        <v>640</v>
      </c>
      <c r="B214" s="8" t="s">
        <v>501</v>
      </c>
      <c r="C214" s="9" t="s">
        <v>501</v>
      </c>
      <c r="D214" s="10">
        <v>40.21</v>
      </c>
    </row>
    <row r="215" spans="1:4" x14ac:dyDescent="0.35">
      <c r="A215" s="7" t="s">
        <v>309</v>
      </c>
      <c r="B215" s="8" t="s">
        <v>502</v>
      </c>
      <c r="C215" s="9" t="s">
        <v>502</v>
      </c>
      <c r="D215" s="10">
        <v>25.36</v>
      </c>
    </row>
    <row r="216" spans="1:4" x14ac:dyDescent="0.35">
      <c r="A216" s="7" t="s">
        <v>641</v>
      </c>
      <c r="B216" s="8" t="s">
        <v>503</v>
      </c>
      <c r="C216" s="9" t="s">
        <v>503</v>
      </c>
      <c r="D216" s="10">
        <v>153.58000000000001</v>
      </c>
    </row>
    <row r="217" spans="1:4" x14ac:dyDescent="0.35">
      <c r="A217" s="7" t="s">
        <v>642</v>
      </c>
      <c r="B217" s="8" t="s">
        <v>504</v>
      </c>
      <c r="C217" s="9" t="s">
        <v>504</v>
      </c>
      <c r="D217" s="10">
        <v>234.56</v>
      </c>
    </row>
    <row r="218" spans="1:4" x14ac:dyDescent="0.35">
      <c r="A218" s="7" t="s">
        <v>310</v>
      </c>
      <c r="B218" s="8" t="s">
        <v>505</v>
      </c>
      <c r="C218" s="9" t="s">
        <v>505</v>
      </c>
      <c r="D218" s="10">
        <v>96.66</v>
      </c>
    </row>
    <row r="219" spans="1:4" x14ac:dyDescent="0.35">
      <c r="A219" s="7" t="s">
        <v>311</v>
      </c>
      <c r="B219" s="8" t="s">
        <v>506</v>
      </c>
      <c r="C219" s="9" t="s">
        <v>506</v>
      </c>
      <c r="D219" s="10">
        <v>31.64</v>
      </c>
    </row>
    <row r="220" spans="1:4" x14ac:dyDescent="0.35">
      <c r="A220" s="7" t="s">
        <v>312</v>
      </c>
      <c r="B220" s="8" t="s">
        <v>507</v>
      </c>
      <c r="C220" s="9" t="s">
        <v>507</v>
      </c>
      <c r="D220" s="10">
        <v>13.15</v>
      </c>
    </row>
    <row r="221" spans="1:4" x14ac:dyDescent="0.35">
      <c r="A221" s="7" t="s">
        <v>612</v>
      </c>
      <c r="B221" s="8" t="s">
        <v>508</v>
      </c>
      <c r="C221" s="9" t="s">
        <v>508</v>
      </c>
      <c r="D221" s="10">
        <v>316.98</v>
      </c>
    </row>
    <row r="222" spans="1:4" x14ac:dyDescent="0.35">
      <c r="A222" s="7" t="s">
        <v>313</v>
      </c>
      <c r="B222" s="8" t="s">
        <v>509</v>
      </c>
      <c r="C222" s="9" t="s">
        <v>509</v>
      </c>
      <c r="D222" s="10">
        <v>5.76</v>
      </c>
    </row>
    <row r="223" spans="1:4" x14ac:dyDescent="0.35">
      <c r="A223" s="7" t="s">
        <v>314</v>
      </c>
      <c r="B223" s="8" t="s">
        <v>510</v>
      </c>
      <c r="C223" s="9" t="s">
        <v>510</v>
      </c>
      <c r="D223" s="10">
        <v>2.67</v>
      </c>
    </row>
    <row r="224" spans="1:4" x14ac:dyDescent="0.35">
      <c r="A224" s="7" t="s">
        <v>315</v>
      </c>
      <c r="B224" s="8" t="s">
        <v>511</v>
      </c>
      <c r="C224" s="9" t="s">
        <v>511</v>
      </c>
      <c r="D224" s="10">
        <v>4.97</v>
      </c>
    </row>
    <row r="225" spans="1:4" x14ac:dyDescent="0.35">
      <c r="A225" s="7" t="s">
        <v>316</v>
      </c>
      <c r="B225" s="8" t="s">
        <v>512</v>
      </c>
      <c r="C225" s="9" t="s">
        <v>512</v>
      </c>
      <c r="D225" s="10">
        <v>29.33</v>
      </c>
    </row>
    <row r="226" spans="1:4" x14ac:dyDescent="0.35">
      <c r="A226" s="7" t="s">
        <v>317</v>
      </c>
      <c r="B226" s="8" t="s">
        <v>513</v>
      </c>
      <c r="C226" s="9" t="s">
        <v>513</v>
      </c>
      <c r="D226" s="10">
        <v>796.15</v>
      </c>
    </row>
    <row r="227" spans="1:4" x14ac:dyDescent="0.35">
      <c r="A227" s="7" t="s">
        <v>318</v>
      </c>
      <c r="B227" s="8" t="s">
        <v>514</v>
      </c>
      <c r="C227" s="9" t="s">
        <v>514</v>
      </c>
      <c r="D227" s="10">
        <v>334.11</v>
      </c>
    </row>
    <row r="228" spans="1:4" x14ac:dyDescent="0.35">
      <c r="A228" s="7" t="s">
        <v>319</v>
      </c>
      <c r="B228" s="8" t="s">
        <v>515</v>
      </c>
      <c r="C228" s="9" t="s">
        <v>515</v>
      </c>
      <c r="D228" s="10">
        <v>595.98</v>
      </c>
    </row>
    <row r="229" spans="1:4" x14ac:dyDescent="0.35">
      <c r="A229" s="7" t="s">
        <v>320</v>
      </c>
      <c r="B229" s="8" t="s">
        <v>516</v>
      </c>
      <c r="C229" s="9" t="s">
        <v>516</v>
      </c>
      <c r="D229" s="10">
        <v>811.16</v>
      </c>
    </row>
    <row r="230" spans="1:4" x14ac:dyDescent="0.35">
      <c r="A230" s="7" t="s">
        <v>321</v>
      </c>
      <c r="B230" s="8" t="s">
        <v>517</v>
      </c>
      <c r="C230" s="9" t="s">
        <v>517</v>
      </c>
      <c r="D230" s="10">
        <v>222.29</v>
      </c>
    </row>
    <row r="231" spans="1:4" x14ac:dyDescent="0.35">
      <c r="A231" s="7" t="s">
        <v>322</v>
      </c>
      <c r="B231" s="8" t="s">
        <v>518</v>
      </c>
      <c r="C231" s="9" t="s">
        <v>518</v>
      </c>
      <c r="D231" s="10">
        <v>392.4</v>
      </c>
    </row>
    <row r="232" spans="1:4" x14ac:dyDescent="0.35">
      <c r="A232" s="7" t="s">
        <v>323</v>
      </c>
      <c r="B232" s="8" t="s">
        <v>519</v>
      </c>
      <c r="C232" s="9" t="s">
        <v>519</v>
      </c>
      <c r="D232" s="10">
        <v>3.34</v>
      </c>
    </row>
    <row r="233" spans="1:4" x14ac:dyDescent="0.35">
      <c r="A233" s="7" t="s">
        <v>324</v>
      </c>
      <c r="B233" s="8" t="s">
        <v>520</v>
      </c>
      <c r="C233" s="9" t="s">
        <v>520</v>
      </c>
      <c r="D233" s="10">
        <v>246.93</v>
      </c>
    </row>
    <row r="234" spans="1:4" x14ac:dyDescent="0.35">
      <c r="A234" s="7" t="s">
        <v>325</v>
      </c>
      <c r="B234" s="8" t="s">
        <v>521</v>
      </c>
      <c r="C234" s="9" t="s">
        <v>521</v>
      </c>
      <c r="D234" s="10">
        <v>343.38</v>
      </c>
    </row>
    <row r="235" spans="1:4" x14ac:dyDescent="0.35">
      <c r="A235" s="7" t="s">
        <v>326</v>
      </c>
      <c r="B235" s="8" t="s">
        <v>522</v>
      </c>
      <c r="C235" s="9" t="s">
        <v>522</v>
      </c>
      <c r="D235" s="10">
        <v>124.65</v>
      </c>
    </row>
    <row r="236" spans="1:4" x14ac:dyDescent="0.35">
      <c r="A236" s="7" t="s">
        <v>327</v>
      </c>
      <c r="B236" s="8" t="s">
        <v>523</v>
      </c>
      <c r="C236" s="9" t="s">
        <v>523</v>
      </c>
      <c r="D236" s="10">
        <v>101.05</v>
      </c>
    </row>
    <row r="237" spans="1:4" x14ac:dyDescent="0.35">
      <c r="A237" s="7" t="s">
        <v>328</v>
      </c>
      <c r="B237" s="8" t="s">
        <v>524</v>
      </c>
      <c r="C237" s="9" t="s">
        <v>524</v>
      </c>
      <c r="D237" s="10">
        <v>31.3</v>
      </c>
    </row>
    <row r="238" spans="1:4" x14ac:dyDescent="0.35">
      <c r="A238" s="7" t="s">
        <v>329</v>
      </c>
      <c r="B238" s="8" t="s">
        <v>525</v>
      </c>
      <c r="C238" s="9" t="s">
        <v>525</v>
      </c>
      <c r="D238" s="10">
        <v>100.56</v>
      </c>
    </row>
    <row r="239" spans="1:4" x14ac:dyDescent="0.35">
      <c r="A239" s="7" t="s">
        <v>643</v>
      </c>
      <c r="B239" s="8" t="s">
        <v>526</v>
      </c>
      <c r="C239" s="9" t="s">
        <v>526</v>
      </c>
      <c r="D239" s="10">
        <v>209.15</v>
      </c>
    </row>
    <row r="240" spans="1:4" x14ac:dyDescent="0.35">
      <c r="A240" s="7" t="s">
        <v>330</v>
      </c>
      <c r="B240" s="8" t="s">
        <v>527</v>
      </c>
      <c r="C240" s="9" t="s">
        <v>527</v>
      </c>
      <c r="D240" s="10">
        <v>1177.52</v>
      </c>
    </row>
    <row r="241" spans="1:4" x14ac:dyDescent="0.35">
      <c r="A241" s="7" t="s">
        <v>331</v>
      </c>
      <c r="B241" s="8" t="s">
        <v>528</v>
      </c>
      <c r="C241" s="9" t="s">
        <v>528</v>
      </c>
      <c r="D241" s="10">
        <v>2.4</v>
      </c>
    </row>
    <row r="242" spans="1:4" x14ac:dyDescent="0.35">
      <c r="A242" s="7" t="s">
        <v>332</v>
      </c>
      <c r="B242" s="8" t="s">
        <v>529</v>
      </c>
      <c r="C242" s="9" t="s">
        <v>529</v>
      </c>
      <c r="D242" s="10">
        <v>2</v>
      </c>
    </row>
    <row r="243" spans="1:4" x14ac:dyDescent="0.35">
      <c r="A243" s="7" t="s">
        <v>333</v>
      </c>
      <c r="B243" s="8" t="s">
        <v>530</v>
      </c>
      <c r="C243" s="9" t="s">
        <v>530</v>
      </c>
      <c r="D243" s="10">
        <v>47.2</v>
      </c>
    </row>
    <row r="244" spans="1:4" x14ac:dyDescent="0.35">
      <c r="A244" s="7" t="s">
        <v>334</v>
      </c>
      <c r="B244" s="8" t="s">
        <v>531</v>
      </c>
      <c r="C244" s="9" t="s">
        <v>531</v>
      </c>
      <c r="D244" s="10">
        <v>77.92</v>
      </c>
    </row>
    <row r="245" spans="1:4" x14ac:dyDescent="0.35">
      <c r="A245" s="7" t="s">
        <v>335</v>
      </c>
      <c r="B245" s="8" t="s">
        <v>532</v>
      </c>
      <c r="C245" s="9" t="s">
        <v>532</v>
      </c>
      <c r="D245" s="10">
        <v>410.7</v>
      </c>
    </row>
    <row r="246" spans="1:4" x14ac:dyDescent="0.35">
      <c r="A246" s="7" t="s">
        <v>336</v>
      </c>
      <c r="B246" s="8" t="s">
        <v>533</v>
      </c>
      <c r="C246" s="9" t="s">
        <v>533</v>
      </c>
      <c r="D246" s="10">
        <v>622.57000000000005</v>
      </c>
    </row>
    <row r="247" spans="1:4" x14ac:dyDescent="0.35">
      <c r="A247" s="7" t="s">
        <v>337</v>
      </c>
      <c r="B247" s="8" t="s">
        <v>534</v>
      </c>
      <c r="C247" s="9" t="s">
        <v>534</v>
      </c>
      <c r="D247" s="10">
        <v>37.549999999999997</v>
      </c>
    </row>
    <row r="248" spans="1:4" x14ac:dyDescent="0.35">
      <c r="A248" s="7" t="s">
        <v>338</v>
      </c>
      <c r="B248" s="8" t="s">
        <v>535</v>
      </c>
      <c r="C248" s="9" t="s">
        <v>535</v>
      </c>
      <c r="D248" s="10">
        <v>249.69</v>
      </c>
    </row>
    <row r="249" spans="1:4" x14ac:dyDescent="0.35">
      <c r="A249" s="7" t="s">
        <v>644</v>
      </c>
      <c r="B249" s="8" t="s">
        <v>536</v>
      </c>
      <c r="C249" s="9" t="s">
        <v>536</v>
      </c>
      <c r="D249" s="10">
        <v>182.51</v>
      </c>
    </row>
    <row r="250" spans="1:4" x14ac:dyDescent="0.35">
      <c r="A250" s="7" t="s">
        <v>339</v>
      </c>
      <c r="B250" s="8" t="s">
        <v>537</v>
      </c>
      <c r="C250" s="9" t="s">
        <v>537</v>
      </c>
      <c r="D250" s="10">
        <v>25.63</v>
      </c>
    </row>
    <row r="251" spans="1:4" x14ac:dyDescent="0.35">
      <c r="A251" s="7" t="s">
        <v>645</v>
      </c>
      <c r="B251" s="8" t="s">
        <v>538</v>
      </c>
      <c r="C251" s="9" t="s">
        <v>538</v>
      </c>
      <c r="D251" s="10">
        <v>157.53</v>
      </c>
    </row>
    <row r="252" spans="1:4" x14ac:dyDescent="0.35">
      <c r="A252" s="7" t="s">
        <v>340</v>
      </c>
      <c r="B252" s="8" t="s">
        <v>539</v>
      </c>
      <c r="C252" s="9" t="s">
        <v>539</v>
      </c>
      <c r="D252" s="10">
        <v>103.32</v>
      </c>
    </row>
    <row r="253" spans="1:4" x14ac:dyDescent="0.35">
      <c r="A253" s="7" t="s">
        <v>341</v>
      </c>
      <c r="B253" s="8" t="s">
        <v>540</v>
      </c>
      <c r="C253" s="9" t="s">
        <v>540</v>
      </c>
      <c r="D253" s="10">
        <v>61.2</v>
      </c>
    </row>
    <row r="254" spans="1:4" x14ac:dyDescent="0.35">
      <c r="A254" s="7" t="s">
        <v>663</v>
      </c>
      <c r="B254" s="8" t="s">
        <v>618</v>
      </c>
      <c r="C254" s="9" t="s">
        <v>618</v>
      </c>
      <c r="D254" s="10">
        <v>33.99</v>
      </c>
    </row>
    <row r="255" spans="1:4" x14ac:dyDescent="0.35">
      <c r="A255" s="7" t="s">
        <v>674</v>
      </c>
      <c r="B255" s="8" t="s">
        <v>673</v>
      </c>
      <c r="C255" s="9" t="s">
        <v>673</v>
      </c>
      <c r="D255" s="10">
        <v>4.9000000000000004</v>
      </c>
    </row>
    <row r="256" spans="1:4" x14ac:dyDescent="0.35">
      <c r="A256" s="7" t="s">
        <v>664</v>
      </c>
      <c r="B256" s="8" t="s">
        <v>619</v>
      </c>
      <c r="C256" s="9" t="s">
        <v>619</v>
      </c>
      <c r="D256" s="10">
        <v>5.93</v>
      </c>
    </row>
    <row r="257" spans="1:4" x14ac:dyDescent="0.35">
      <c r="A257" s="7" t="s">
        <v>342</v>
      </c>
      <c r="B257" s="8" t="s">
        <v>541</v>
      </c>
      <c r="C257" s="9" t="s">
        <v>541</v>
      </c>
      <c r="D257" s="10">
        <v>3.25</v>
      </c>
    </row>
    <row r="258" spans="1:4" x14ac:dyDescent="0.35">
      <c r="A258" s="7" t="s">
        <v>343</v>
      </c>
      <c r="B258" s="8" t="s">
        <v>542</v>
      </c>
      <c r="C258" s="9" t="s">
        <v>542</v>
      </c>
      <c r="D258" s="10">
        <v>40.57</v>
      </c>
    </row>
    <row r="259" spans="1:4" x14ac:dyDescent="0.35">
      <c r="A259" s="7" t="s">
        <v>344</v>
      </c>
      <c r="B259" s="8" t="s">
        <v>543</v>
      </c>
      <c r="C259" s="9" t="s">
        <v>543</v>
      </c>
      <c r="D259" s="10">
        <v>32.74</v>
      </c>
    </row>
    <row r="260" spans="1:4" x14ac:dyDescent="0.35">
      <c r="A260" s="7" t="s">
        <v>345</v>
      </c>
      <c r="B260" s="8" t="s">
        <v>544</v>
      </c>
      <c r="C260" s="9" t="s">
        <v>544</v>
      </c>
      <c r="D260" s="10">
        <v>58.31</v>
      </c>
    </row>
    <row r="261" spans="1:4" x14ac:dyDescent="0.35">
      <c r="A261" s="7" t="s">
        <v>346</v>
      </c>
      <c r="B261" s="8" t="s">
        <v>545</v>
      </c>
      <c r="C261" s="9" t="s">
        <v>545</v>
      </c>
      <c r="D261" s="10">
        <v>80.790000000000006</v>
      </c>
    </row>
    <row r="262" spans="1:4" x14ac:dyDescent="0.35">
      <c r="A262" s="7" t="s">
        <v>347</v>
      </c>
      <c r="B262" s="8" t="s">
        <v>546</v>
      </c>
      <c r="C262" s="9" t="s">
        <v>546</v>
      </c>
      <c r="D262" s="10">
        <v>9.9</v>
      </c>
    </row>
    <row r="263" spans="1:4" x14ac:dyDescent="0.35">
      <c r="A263" s="7" t="s">
        <v>348</v>
      </c>
      <c r="B263" s="8" t="s">
        <v>547</v>
      </c>
      <c r="C263" s="9" t="s">
        <v>547</v>
      </c>
      <c r="D263" s="10">
        <v>6.71</v>
      </c>
    </row>
    <row r="264" spans="1:4" x14ac:dyDescent="0.35">
      <c r="A264" s="7" t="s">
        <v>646</v>
      </c>
      <c r="B264" s="8" t="s">
        <v>548</v>
      </c>
      <c r="C264" s="9" t="s">
        <v>548</v>
      </c>
      <c r="D264" s="10">
        <v>2.08</v>
      </c>
    </row>
    <row r="265" spans="1:4" x14ac:dyDescent="0.35">
      <c r="A265" s="7" t="s">
        <v>647</v>
      </c>
      <c r="B265" s="8" t="s">
        <v>549</v>
      </c>
      <c r="C265" s="9" t="s">
        <v>549</v>
      </c>
      <c r="D265" s="10">
        <v>8.86</v>
      </c>
    </row>
    <row r="266" spans="1:4" x14ac:dyDescent="0.35">
      <c r="A266" s="7" t="s">
        <v>0</v>
      </c>
      <c r="B266" s="8" t="s">
        <v>550</v>
      </c>
      <c r="C266" s="9" t="s">
        <v>550</v>
      </c>
      <c r="D266" s="10">
        <v>19.13</v>
      </c>
    </row>
    <row r="267" spans="1:4" x14ac:dyDescent="0.35">
      <c r="A267" s="7" t="s">
        <v>1</v>
      </c>
      <c r="B267" s="8" t="s">
        <v>551</v>
      </c>
      <c r="C267" s="9" t="s">
        <v>551</v>
      </c>
      <c r="D267" s="10">
        <v>17.059999999999999</v>
      </c>
    </row>
    <row r="268" spans="1:4" x14ac:dyDescent="0.35">
      <c r="A268" s="7" t="s">
        <v>2</v>
      </c>
      <c r="B268" s="8" t="s">
        <v>552</v>
      </c>
      <c r="C268" s="9" t="s">
        <v>552</v>
      </c>
      <c r="D268" s="10">
        <v>54.9</v>
      </c>
    </row>
    <row r="269" spans="1:4" x14ac:dyDescent="0.35">
      <c r="A269" s="7" t="s">
        <v>3</v>
      </c>
      <c r="B269" s="8" t="s">
        <v>553</v>
      </c>
      <c r="C269" s="9" t="s">
        <v>553</v>
      </c>
      <c r="D269" s="10">
        <v>218.33</v>
      </c>
    </row>
    <row r="270" spans="1:4" x14ac:dyDescent="0.35">
      <c r="A270" s="7" t="s">
        <v>4</v>
      </c>
      <c r="B270" s="8" t="s">
        <v>554</v>
      </c>
      <c r="C270" s="9" t="s">
        <v>554</v>
      </c>
      <c r="D270" s="10">
        <v>684.09</v>
      </c>
    </row>
    <row r="271" spans="1:4" x14ac:dyDescent="0.35">
      <c r="A271" s="7" t="s">
        <v>5</v>
      </c>
      <c r="B271" s="8" t="s">
        <v>555</v>
      </c>
      <c r="C271" s="9" t="s">
        <v>555</v>
      </c>
      <c r="D271" s="10">
        <v>253.72</v>
      </c>
    </row>
    <row r="272" spans="1:4" x14ac:dyDescent="0.35">
      <c r="A272" s="7" t="s">
        <v>6</v>
      </c>
      <c r="B272" s="8" t="s">
        <v>556</v>
      </c>
      <c r="C272" s="9" t="s">
        <v>556</v>
      </c>
      <c r="D272" s="10">
        <v>418.57</v>
      </c>
    </row>
    <row r="273" spans="1:4" x14ac:dyDescent="0.35">
      <c r="A273" s="7" t="s">
        <v>7</v>
      </c>
      <c r="B273" s="8" t="s">
        <v>557</v>
      </c>
      <c r="C273" s="9" t="s">
        <v>557</v>
      </c>
      <c r="D273" s="10">
        <v>43.47</v>
      </c>
    </row>
    <row r="274" spans="1:4" x14ac:dyDescent="0.35">
      <c r="A274" s="7" t="s">
        <v>8</v>
      </c>
      <c r="B274" s="8" t="s">
        <v>558</v>
      </c>
      <c r="C274" s="9" t="s">
        <v>558</v>
      </c>
      <c r="D274" s="10">
        <v>28.76</v>
      </c>
    </row>
    <row r="275" spans="1:4" x14ac:dyDescent="0.35">
      <c r="A275" s="7" t="s">
        <v>9</v>
      </c>
      <c r="B275" s="8" t="s">
        <v>559</v>
      </c>
      <c r="C275" s="9" t="s">
        <v>559</v>
      </c>
      <c r="D275" s="10">
        <v>81.03</v>
      </c>
    </row>
    <row r="276" spans="1:4" x14ac:dyDescent="0.35">
      <c r="A276" s="7" t="s">
        <v>10</v>
      </c>
      <c r="B276" s="8" t="s">
        <v>560</v>
      </c>
      <c r="C276" s="9" t="s">
        <v>560</v>
      </c>
      <c r="D276" s="10">
        <v>58.7</v>
      </c>
    </row>
    <row r="277" spans="1:4" x14ac:dyDescent="0.35">
      <c r="A277" s="7" t="s">
        <v>654</v>
      </c>
      <c r="B277" s="8" t="s">
        <v>653</v>
      </c>
      <c r="C277" s="9" t="s">
        <v>653</v>
      </c>
      <c r="D277" s="10">
        <v>4.88</v>
      </c>
    </row>
    <row r="278" spans="1:4" x14ac:dyDescent="0.35">
      <c r="A278" s="7" t="s">
        <v>11</v>
      </c>
      <c r="B278" s="8" t="s">
        <v>561</v>
      </c>
      <c r="C278" s="9" t="s">
        <v>561</v>
      </c>
      <c r="D278" s="10">
        <v>17.53</v>
      </c>
    </row>
    <row r="279" spans="1:4" x14ac:dyDescent="0.35">
      <c r="A279" s="7" t="s">
        <v>12</v>
      </c>
      <c r="B279" s="8" t="s">
        <v>562</v>
      </c>
      <c r="C279" s="9" t="s">
        <v>562</v>
      </c>
      <c r="D279" s="10">
        <v>2.5099999999999998</v>
      </c>
    </row>
    <row r="280" spans="1:4" x14ac:dyDescent="0.35">
      <c r="A280" s="7" t="s">
        <v>13</v>
      </c>
      <c r="B280" s="8" t="s">
        <v>563</v>
      </c>
      <c r="C280" s="9" t="s">
        <v>563</v>
      </c>
      <c r="D280" s="10">
        <v>270.76</v>
      </c>
    </row>
    <row r="281" spans="1:4" x14ac:dyDescent="0.35">
      <c r="A281" s="7" t="s">
        <v>14</v>
      </c>
      <c r="B281" s="8" t="s">
        <v>564</v>
      </c>
      <c r="C281" s="9" t="s">
        <v>564</v>
      </c>
      <c r="D281" s="10">
        <v>76.7</v>
      </c>
    </row>
    <row r="282" spans="1:4" x14ac:dyDescent="0.35">
      <c r="A282" s="7" t="s">
        <v>15</v>
      </c>
      <c r="B282" s="8" t="s">
        <v>565</v>
      </c>
      <c r="C282" s="9" t="s">
        <v>565</v>
      </c>
      <c r="D282" s="10">
        <v>9.1</v>
      </c>
    </row>
    <row r="283" spans="1:4" x14ac:dyDescent="0.35">
      <c r="A283" s="7" t="s">
        <v>648</v>
      </c>
      <c r="B283" s="8" t="s">
        <v>566</v>
      </c>
      <c r="C283" s="9" t="s">
        <v>566</v>
      </c>
      <c r="D283" s="10">
        <v>41.06</v>
      </c>
    </row>
    <row r="284" spans="1:4" x14ac:dyDescent="0.35">
      <c r="A284" s="7" t="s">
        <v>16</v>
      </c>
      <c r="B284" s="8" t="s">
        <v>567</v>
      </c>
      <c r="C284" s="9" t="s">
        <v>567</v>
      </c>
      <c r="D284" s="10">
        <v>13.82</v>
      </c>
    </row>
    <row r="285" spans="1:4" x14ac:dyDescent="0.35">
      <c r="A285" s="7" t="s">
        <v>17</v>
      </c>
      <c r="B285" s="8" t="s">
        <v>568</v>
      </c>
      <c r="C285" s="9" t="s">
        <v>568</v>
      </c>
      <c r="D285" s="10">
        <v>10.24</v>
      </c>
    </row>
    <row r="286" spans="1:4" x14ac:dyDescent="0.35">
      <c r="A286" s="7" t="s">
        <v>18</v>
      </c>
      <c r="B286" s="8" t="s">
        <v>569</v>
      </c>
      <c r="C286" s="9" t="s">
        <v>569</v>
      </c>
      <c r="D286" s="10">
        <v>525.69000000000005</v>
      </c>
    </row>
    <row r="287" spans="1:4" x14ac:dyDescent="0.35">
      <c r="A287" s="7" t="s">
        <v>19</v>
      </c>
      <c r="B287" s="8" t="s">
        <v>570</v>
      </c>
      <c r="C287" s="9" t="s">
        <v>570</v>
      </c>
      <c r="D287" s="10">
        <v>211.58</v>
      </c>
    </row>
    <row r="288" spans="1:4" x14ac:dyDescent="0.35">
      <c r="A288" s="7" t="s">
        <v>20</v>
      </c>
      <c r="B288" s="8" t="s">
        <v>571</v>
      </c>
      <c r="C288" s="9" t="s">
        <v>571</v>
      </c>
      <c r="D288" s="10">
        <v>85.1</v>
      </c>
    </row>
    <row r="289" spans="1:4" x14ac:dyDescent="0.35">
      <c r="A289" s="7" t="s">
        <v>21</v>
      </c>
      <c r="B289" s="8" t="s">
        <v>572</v>
      </c>
      <c r="C289" s="9" t="s">
        <v>572</v>
      </c>
      <c r="D289" s="10">
        <v>149.38999999999999</v>
      </c>
    </row>
    <row r="290" spans="1:4" x14ac:dyDescent="0.35">
      <c r="A290" s="7" t="s">
        <v>22</v>
      </c>
      <c r="B290" s="8" t="s">
        <v>573</v>
      </c>
      <c r="C290" s="9" t="s">
        <v>573</v>
      </c>
      <c r="D290" s="10">
        <v>80.88</v>
      </c>
    </row>
    <row r="291" spans="1:4" x14ac:dyDescent="0.35">
      <c r="A291" s="7" t="s">
        <v>23</v>
      </c>
      <c r="B291" s="8" t="s">
        <v>574</v>
      </c>
      <c r="C291" s="9" t="s">
        <v>574</v>
      </c>
      <c r="D291" s="10">
        <v>87.84</v>
      </c>
    </row>
    <row r="292" spans="1:4" x14ac:dyDescent="0.35">
      <c r="A292" s="7" t="s">
        <v>24</v>
      </c>
      <c r="B292" s="8" t="s">
        <v>575</v>
      </c>
      <c r="C292" s="9" t="s">
        <v>575</v>
      </c>
      <c r="D292" s="10">
        <v>82.33</v>
      </c>
    </row>
    <row r="293" spans="1:4" x14ac:dyDescent="0.35">
      <c r="A293" s="7" t="s">
        <v>682</v>
      </c>
      <c r="B293" s="8" t="s">
        <v>687</v>
      </c>
      <c r="C293" s="9" t="s">
        <v>687</v>
      </c>
      <c r="D293" s="10">
        <v>3.45</v>
      </c>
    </row>
    <row r="294" spans="1:4" x14ac:dyDescent="0.35">
      <c r="A294" s="7" t="s">
        <v>613</v>
      </c>
      <c r="B294" s="8" t="s">
        <v>620</v>
      </c>
      <c r="C294" s="9"/>
      <c r="D294" s="10"/>
    </row>
    <row r="295" spans="1:4" x14ac:dyDescent="0.35">
      <c r="A295" s="7" t="s">
        <v>649</v>
      </c>
      <c r="B295" s="8" t="s">
        <v>576</v>
      </c>
      <c r="C295" s="9" t="s">
        <v>576</v>
      </c>
      <c r="D295" s="10">
        <v>7.04</v>
      </c>
    </row>
    <row r="296" spans="1:4" x14ac:dyDescent="0.35">
      <c r="A296" s="7" t="s">
        <v>51</v>
      </c>
      <c r="B296" s="8" t="s">
        <v>577</v>
      </c>
      <c r="C296" s="9" t="s">
        <v>577</v>
      </c>
      <c r="D296" s="10">
        <v>2.8</v>
      </c>
    </row>
    <row r="297" spans="1:4" x14ac:dyDescent="0.35">
      <c r="A297" s="7" t="s">
        <v>25</v>
      </c>
      <c r="B297" s="8" t="s">
        <v>578</v>
      </c>
      <c r="C297" s="9" t="s">
        <v>578</v>
      </c>
      <c r="D297" s="10">
        <v>12.98</v>
      </c>
    </row>
    <row r="298" spans="1:4" x14ac:dyDescent="0.35">
      <c r="A298" s="7" t="s">
        <v>26</v>
      </c>
      <c r="B298" s="8" t="s">
        <v>579</v>
      </c>
      <c r="C298" s="9" t="s">
        <v>579</v>
      </c>
      <c r="D298" s="10">
        <v>98.79</v>
      </c>
    </row>
    <row r="299" spans="1:4" x14ac:dyDescent="0.35">
      <c r="A299" s="7" t="s">
        <v>27</v>
      </c>
      <c r="B299" s="8" t="s">
        <v>580</v>
      </c>
      <c r="C299" s="9" t="s">
        <v>580</v>
      </c>
      <c r="D299" s="10">
        <v>25.07</v>
      </c>
    </row>
    <row r="300" spans="1:4" x14ac:dyDescent="0.35">
      <c r="A300" s="7" t="s">
        <v>28</v>
      </c>
      <c r="B300" s="8" t="s">
        <v>581</v>
      </c>
      <c r="C300" s="9" t="s">
        <v>581</v>
      </c>
      <c r="D300" s="10">
        <v>8.02</v>
      </c>
    </row>
    <row r="301" spans="1:4" x14ac:dyDescent="0.35">
      <c r="A301" s="7" t="s">
        <v>29</v>
      </c>
      <c r="B301" s="8" t="s">
        <v>582</v>
      </c>
      <c r="C301" s="9" t="s">
        <v>582</v>
      </c>
      <c r="D301" s="10">
        <v>10.14</v>
      </c>
    </row>
    <row r="302" spans="1:4" x14ac:dyDescent="0.35">
      <c r="A302" s="7" t="s">
        <v>30</v>
      </c>
      <c r="B302" s="8" t="s">
        <v>583</v>
      </c>
      <c r="C302" s="9" t="s">
        <v>583</v>
      </c>
      <c r="D302" s="10">
        <v>2.94</v>
      </c>
    </row>
    <row r="303" spans="1:4" x14ac:dyDescent="0.35">
      <c r="A303" s="7" t="s">
        <v>31</v>
      </c>
      <c r="B303" s="8" t="s">
        <v>584</v>
      </c>
      <c r="C303" s="9" t="s">
        <v>584</v>
      </c>
      <c r="D303" s="10">
        <v>9.2200000000000006</v>
      </c>
    </row>
    <row r="304" spans="1:4" x14ac:dyDescent="0.35">
      <c r="A304" s="7" t="s">
        <v>32</v>
      </c>
      <c r="B304" s="8" t="s">
        <v>585</v>
      </c>
      <c r="C304" s="9" t="s">
        <v>585</v>
      </c>
      <c r="D304" s="10">
        <v>9.3000000000000007</v>
      </c>
    </row>
    <row r="305" spans="1:4" x14ac:dyDescent="0.35">
      <c r="A305" s="7" t="s">
        <v>33</v>
      </c>
      <c r="B305" s="8" t="s">
        <v>586</v>
      </c>
      <c r="C305" s="9" t="s">
        <v>586</v>
      </c>
      <c r="D305" s="10">
        <v>13.7</v>
      </c>
    </row>
    <row r="306" spans="1:4" x14ac:dyDescent="0.35">
      <c r="A306" s="7" t="s">
        <v>650</v>
      </c>
      <c r="B306" s="8" t="s">
        <v>587</v>
      </c>
      <c r="C306" s="9" t="s">
        <v>587</v>
      </c>
      <c r="D306" s="10">
        <v>9.8699999999999992</v>
      </c>
    </row>
    <row r="307" spans="1:4" x14ac:dyDescent="0.35">
      <c r="A307" s="7" t="s">
        <v>34</v>
      </c>
      <c r="B307" s="8" t="s">
        <v>588</v>
      </c>
      <c r="C307" s="9" t="s">
        <v>588</v>
      </c>
      <c r="D307" s="10">
        <v>8.8800000000000008</v>
      </c>
    </row>
    <row r="308" spans="1:4" x14ac:dyDescent="0.35">
      <c r="A308" s="7" t="s">
        <v>35</v>
      </c>
      <c r="B308" s="8" t="s">
        <v>589</v>
      </c>
      <c r="C308" s="9" t="s">
        <v>589</v>
      </c>
      <c r="D308" s="10">
        <v>28.95</v>
      </c>
    </row>
    <row r="309" spans="1:4" x14ac:dyDescent="0.35">
      <c r="A309" s="7" t="s">
        <v>36</v>
      </c>
      <c r="B309" s="8" t="s">
        <v>590</v>
      </c>
      <c r="C309" s="9" t="s">
        <v>590</v>
      </c>
      <c r="D309" s="10">
        <v>51.51</v>
      </c>
    </row>
    <row r="310" spans="1:4" x14ac:dyDescent="0.35">
      <c r="A310" s="7" t="s">
        <v>37</v>
      </c>
      <c r="B310" s="8" t="s">
        <v>591</v>
      </c>
      <c r="C310" s="9" t="s">
        <v>591</v>
      </c>
      <c r="D310" s="10">
        <v>712.85</v>
      </c>
    </row>
    <row r="311" spans="1:4" x14ac:dyDescent="0.35">
      <c r="A311" s="7" t="s">
        <v>57</v>
      </c>
      <c r="B311" s="8" t="s">
        <v>592</v>
      </c>
      <c r="C311" s="9" t="s">
        <v>592</v>
      </c>
      <c r="D311" s="10">
        <v>131.9</v>
      </c>
    </row>
    <row r="312" spans="1:4" x14ac:dyDescent="0.35">
      <c r="A312" s="7" t="s">
        <v>38</v>
      </c>
      <c r="B312" s="8" t="s">
        <v>593</v>
      </c>
      <c r="C312" s="9" t="s">
        <v>593</v>
      </c>
      <c r="D312" s="10">
        <v>159.88999999999999</v>
      </c>
    </row>
    <row r="313" spans="1:4" x14ac:dyDescent="0.35">
      <c r="A313" s="7" t="s">
        <v>39</v>
      </c>
      <c r="B313" s="8" t="s">
        <v>594</v>
      </c>
      <c r="C313" s="9" t="s">
        <v>594</v>
      </c>
      <c r="D313" s="10">
        <v>23.69</v>
      </c>
    </row>
    <row r="314" spans="1:4" x14ac:dyDescent="0.35">
      <c r="A314" s="7" t="s">
        <v>40</v>
      </c>
      <c r="B314" s="8" t="s">
        <v>595</v>
      </c>
      <c r="C314" s="9" t="s">
        <v>595</v>
      </c>
      <c r="D314" s="10">
        <v>173.87</v>
      </c>
    </row>
    <row r="315" spans="1:4" x14ac:dyDescent="0.35">
      <c r="A315" s="7" t="s">
        <v>41</v>
      </c>
      <c r="B315" s="8" t="s">
        <v>596</v>
      </c>
      <c r="C315" s="9" t="s">
        <v>596</v>
      </c>
      <c r="D315" s="10">
        <v>311.52</v>
      </c>
    </row>
    <row r="316" spans="1:4" x14ac:dyDescent="0.35">
      <c r="A316" s="7" t="s">
        <v>42</v>
      </c>
      <c r="B316" s="8" t="s">
        <v>597</v>
      </c>
      <c r="C316" s="9" t="s">
        <v>597</v>
      </c>
      <c r="D316" s="10">
        <v>175.24</v>
      </c>
    </row>
    <row r="317" spans="1:4" x14ac:dyDescent="0.35">
      <c r="A317" s="7" t="s">
        <v>43</v>
      </c>
      <c r="B317" s="8" t="s">
        <v>598</v>
      </c>
      <c r="C317" s="9" t="s">
        <v>598</v>
      </c>
      <c r="D317" s="10">
        <v>50.2</v>
      </c>
    </row>
    <row r="318" spans="1:4" x14ac:dyDescent="0.35">
      <c r="A318" s="7" t="s">
        <v>44</v>
      </c>
      <c r="B318" s="8" t="s">
        <v>599</v>
      </c>
      <c r="C318" s="9" t="s">
        <v>599</v>
      </c>
      <c r="D318" s="10">
        <v>75.63</v>
      </c>
    </row>
    <row r="319" spans="1:4" x14ac:dyDescent="0.35">
      <c r="A319" s="7" t="s">
        <v>45</v>
      </c>
      <c r="B319" s="8" t="s">
        <v>600</v>
      </c>
      <c r="C319" s="9" t="s">
        <v>600</v>
      </c>
      <c r="D319" s="10">
        <v>47.81</v>
      </c>
    </row>
    <row r="320" spans="1:4" x14ac:dyDescent="0.35">
      <c r="A320" s="7" t="s">
        <v>46</v>
      </c>
      <c r="B320" s="8" t="s">
        <v>601</v>
      </c>
      <c r="C320" s="9" t="s">
        <v>601</v>
      </c>
      <c r="D320" s="10">
        <v>155.1</v>
      </c>
    </row>
    <row r="321" spans="1:4" x14ac:dyDescent="0.35">
      <c r="A321" s="7" t="s">
        <v>58</v>
      </c>
      <c r="B321" s="8" t="s">
        <v>602</v>
      </c>
      <c r="C321" s="9" t="s">
        <v>602</v>
      </c>
      <c r="D321" s="10">
        <v>224.03</v>
      </c>
    </row>
    <row r="322" spans="1:4" x14ac:dyDescent="0.35">
      <c r="A322" s="7" t="s">
        <v>47</v>
      </c>
      <c r="B322" s="8" t="s">
        <v>603</v>
      </c>
      <c r="C322" s="9" t="s">
        <v>603</v>
      </c>
      <c r="D322" s="10">
        <v>52.67</v>
      </c>
    </row>
    <row r="323" spans="1:4" x14ac:dyDescent="0.35">
      <c r="A323" s="7" t="s">
        <v>666</v>
      </c>
      <c r="B323" s="8" t="s">
        <v>665</v>
      </c>
    </row>
    <row r="324" spans="1:4" x14ac:dyDescent="0.35">
      <c r="A324" s="7"/>
      <c r="B324" s="8"/>
    </row>
  </sheetData>
  <autoFilter ref="A4:D323" xr:uid="{00000000-0001-0000-0700-000000000000}"/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5"/>
  <sheetViews>
    <sheetView showZeros="0" workbookViewId="0">
      <pane ySplit="6" topLeftCell="A307" activePane="bottomLeft" state="frozen"/>
      <selection pane="bottomLeft" activeCell="C2" sqref="C2"/>
    </sheetView>
  </sheetViews>
  <sheetFormatPr defaultRowHeight="13.2" x14ac:dyDescent="0.25"/>
  <cols>
    <col min="1" max="1" width="13.33203125" bestFit="1" customWidth="1"/>
    <col min="2" max="2" width="11.5546875" bestFit="1" customWidth="1"/>
    <col min="3" max="4" width="13.33203125" bestFit="1" customWidth="1"/>
    <col min="5" max="5" width="10.5546875" bestFit="1" customWidth="1"/>
    <col min="6" max="7" width="13.33203125" customWidth="1"/>
  </cols>
  <sheetData>
    <row r="1" spans="1:7" ht="14.4" x14ac:dyDescent="0.3">
      <c r="B1" s="17" t="s">
        <v>693</v>
      </c>
      <c r="C1" s="28">
        <v>5</v>
      </c>
      <c r="D1" s="29"/>
      <c r="E1" s="31"/>
      <c r="F1" s="30"/>
      <c r="G1" s="29"/>
    </row>
    <row r="2" spans="1:7" ht="14.4" x14ac:dyDescent="0.3">
      <c r="B2" s="17"/>
      <c r="C2" s="38" t="s">
        <v>736</v>
      </c>
      <c r="D2" s="29"/>
      <c r="E2" s="31"/>
      <c r="F2" s="30"/>
      <c r="G2" s="29"/>
    </row>
    <row r="3" spans="1:7" ht="14.4" x14ac:dyDescent="0.3">
      <c r="B3" s="23" t="s">
        <v>702</v>
      </c>
      <c r="C3" s="31">
        <v>1020600.306</v>
      </c>
      <c r="D3" s="31">
        <v>6822.3719999999985</v>
      </c>
      <c r="E3" s="31">
        <v>47038.810000000012</v>
      </c>
      <c r="F3" s="31">
        <v>6738.4480000000049</v>
      </c>
      <c r="G3" s="31">
        <f t="shared" ref="G3" si="0">C3+F3+D3</f>
        <v>1034161.1259999999</v>
      </c>
    </row>
    <row r="4" spans="1:7" ht="14.4" x14ac:dyDescent="0.3">
      <c r="C4" s="18">
        <f>+C3-C6</f>
        <v>0</v>
      </c>
      <c r="D4" s="18">
        <f t="shared" ref="D4:G4" si="1">+D3-D6</f>
        <v>0</v>
      </c>
      <c r="E4" s="18">
        <f t="shared" si="1"/>
        <v>0</v>
      </c>
      <c r="F4" s="18">
        <f t="shared" si="1"/>
        <v>0</v>
      </c>
      <c r="G4" s="18">
        <f t="shared" si="1"/>
        <v>-1.1641532182693481E-9</v>
      </c>
    </row>
    <row r="5" spans="1:7" ht="14.4" x14ac:dyDescent="0.3">
      <c r="A5" s="19" t="s">
        <v>627</v>
      </c>
      <c r="B5" s="19" t="s">
        <v>80</v>
      </c>
      <c r="C5" s="20" t="s">
        <v>621</v>
      </c>
      <c r="D5" s="20" t="s">
        <v>703</v>
      </c>
      <c r="E5" s="20" t="s">
        <v>656</v>
      </c>
      <c r="F5" s="19" t="s">
        <v>688</v>
      </c>
      <c r="G5" s="20" t="s">
        <v>629</v>
      </c>
    </row>
    <row r="6" spans="1:7" ht="14.4" x14ac:dyDescent="0.25">
      <c r="A6" s="32" t="s">
        <v>628</v>
      </c>
      <c r="B6" s="33" t="s">
        <v>64</v>
      </c>
      <c r="C6" s="37">
        <f t="shared" ref="C6:F6" si="2">SUM(C7:C325)</f>
        <v>1020600.3060000001</v>
      </c>
      <c r="D6" s="37">
        <f t="shared" si="2"/>
        <v>6822.3719999999985</v>
      </c>
      <c r="E6" s="34">
        <f t="shared" si="2"/>
        <v>47038.809999999983</v>
      </c>
      <c r="F6" s="37">
        <f t="shared" si="2"/>
        <v>6738.448000000003</v>
      </c>
      <c r="G6" s="37">
        <f>SUM(G7:G325)</f>
        <v>1034161.1260000011</v>
      </c>
    </row>
    <row r="7" spans="1:7" ht="14.4" x14ac:dyDescent="0.3">
      <c r="A7" s="21" t="s">
        <v>82</v>
      </c>
      <c r="B7" s="22" t="s">
        <v>83</v>
      </c>
      <c r="C7" s="26">
        <v>57.269999999999996</v>
      </c>
      <c r="D7" s="26">
        <v>0</v>
      </c>
      <c r="E7" s="26">
        <v>0</v>
      </c>
      <c r="F7" s="26">
        <v>0</v>
      </c>
      <c r="G7" s="26">
        <f t="shared" ref="G7:G70" si="3">C7+F7+D7</f>
        <v>57.269999999999996</v>
      </c>
    </row>
    <row r="8" spans="1:7" ht="14.4" x14ac:dyDescent="0.3">
      <c r="A8" s="21" t="s">
        <v>84</v>
      </c>
      <c r="B8" s="22" t="s">
        <v>85</v>
      </c>
      <c r="C8" s="26">
        <v>8.4</v>
      </c>
      <c r="D8" s="26">
        <v>0</v>
      </c>
      <c r="E8" s="26">
        <v>0</v>
      </c>
      <c r="F8" s="26">
        <v>0</v>
      </c>
      <c r="G8" s="26">
        <f t="shared" si="3"/>
        <v>8.4</v>
      </c>
    </row>
    <row r="9" spans="1:7" ht="14.4" x14ac:dyDescent="0.3">
      <c r="A9" s="21" t="s">
        <v>86</v>
      </c>
      <c r="B9" s="22" t="s">
        <v>87</v>
      </c>
      <c r="C9" s="26">
        <v>4199.2080000000005</v>
      </c>
      <c r="D9" s="26">
        <v>79.147999999999996</v>
      </c>
      <c r="E9" s="26">
        <v>9.8719999999999999</v>
      </c>
      <c r="F9" s="26">
        <v>33.200000000000003</v>
      </c>
      <c r="G9" s="26">
        <f t="shared" si="3"/>
        <v>4311.5560000000005</v>
      </c>
    </row>
    <row r="10" spans="1:7" ht="14.4" x14ac:dyDescent="0.3">
      <c r="A10" s="21" t="s">
        <v>88</v>
      </c>
      <c r="B10" s="22" t="s">
        <v>89</v>
      </c>
      <c r="C10" s="26">
        <v>156.11799999999999</v>
      </c>
      <c r="D10" s="26">
        <v>2</v>
      </c>
      <c r="E10" s="26">
        <v>0</v>
      </c>
      <c r="F10" s="26">
        <v>0</v>
      </c>
      <c r="G10" s="26">
        <f t="shared" si="3"/>
        <v>158.11799999999999</v>
      </c>
    </row>
    <row r="11" spans="1:7" ht="14.4" x14ac:dyDescent="0.3">
      <c r="A11" s="21" t="s">
        <v>90</v>
      </c>
      <c r="B11" s="22" t="s">
        <v>91</v>
      </c>
      <c r="C11" s="26">
        <v>370.33000000000004</v>
      </c>
      <c r="D11" s="26">
        <v>11.8</v>
      </c>
      <c r="E11" s="26">
        <v>38.067999999999998</v>
      </c>
      <c r="F11" s="26">
        <v>0</v>
      </c>
      <c r="G11" s="26">
        <f t="shared" si="3"/>
        <v>382.13000000000005</v>
      </c>
    </row>
    <row r="12" spans="1:7" ht="14.4" x14ac:dyDescent="0.3">
      <c r="A12" s="21" t="s">
        <v>92</v>
      </c>
      <c r="B12" s="22" t="s">
        <v>93</v>
      </c>
      <c r="C12" s="26">
        <v>2320.1379999999999</v>
      </c>
      <c r="D12" s="26">
        <v>53.4</v>
      </c>
      <c r="E12" s="26">
        <v>200.31</v>
      </c>
      <c r="F12" s="26">
        <v>12.6</v>
      </c>
      <c r="G12" s="26">
        <f t="shared" si="3"/>
        <v>2386.1379999999999</v>
      </c>
    </row>
    <row r="13" spans="1:7" ht="14.4" x14ac:dyDescent="0.3">
      <c r="A13" s="21" t="s">
        <v>94</v>
      </c>
      <c r="B13" s="22" t="s">
        <v>95</v>
      </c>
      <c r="C13" s="26">
        <v>615.048</v>
      </c>
      <c r="D13" s="26">
        <v>30.2</v>
      </c>
      <c r="E13" s="26">
        <v>0</v>
      </c>
      <c r="F13" s="26">
        <v>0</v>
      </c>
      <c r="G13" s="26">
        <f t="shared" si="3"/>
        <v>645.24800000000005</v>
      </c>
    </row>
    <row r="14" spans="1:7" ht="14.4" x14ac:dyDescent="0.3">
      <c r="A14" s="21" t="s">
        <v>96</v>
      </c>
      <c r="B14" s="22" t="s">
        <v>97</v>
      </c>
      <c r="C14" s="26">
        <v>17893.620000000003</v>
      </c>
      <c r="D14" s="26">
        <v>29.8</v>
      </c>
      <c r="E14" s="26">
        <v>548.46400000000006</v>
      </c>
      <c r="F14" s="26">
        <v>115.8</v>
      </c>
      <c r="G14" s="26">
        <f t="shared" si="3"/>
        <v>18039.22</v>
      </c>
    </row>
    <row r="15" spans="1:7" ht="14.4" x14ac:dyDescent="0.3">
      <c r="A15" s="21" t="s">
        <v>98</v>
      </c>
      <c r="B15" s="22" t="s">
        <v>99</v>
      </c>
      <c r="C15" s="26">
        <v>140.6</v>
      </c>
      <c r="D15" s="26">
        <v>0</v>
      </c>
      <c r="E15" s="26">
        <v>0</v>
      </c>
      <c r="F15" s="26">
        <v>0</v>
      </c>
      <c r="G15" s="26">
        <f t="shared" si="3"/>
        <v>140.6</v>
      </c>
    </row>
    <row r="16" spans="1:7" ht="14.4" x14ac:dyDescent="0.3">
      <c r="A16" s="21" t="s">
        <v>100</v>
      </c>
      <c r="B16" s="22" t="s">
        <v>630</v>
      </c>
      <c r="C16" s="26">
        <v>1233.3759999999997</v>
      </c>
      <c r="D16" s="26">
        <v>13</v>
      </c>
      <c r="E16" s="26">
        <v>0</v>
      </c>
      <c r="F16" s="26">
        <v>6.2</v>
      </c>
      <c r="G16" s="26">
        <f t="shared" si="3"/>
        <v>1252.5759999999998</v>
      </c>
    </row>
    <row r="17" spans="1:7" ht="14.4" x14ac:dyDescent="0.3">
      <c r="A17" s="21" t="s">
        <v>101</v>
      </c>
      <c r="B17" s="22" t="s">
        <v>102</v>
      </c>
      <c r="C17" s="26">
        <v>819.74</v>
      </c>
      <c r="D17" s="26">
        <v>0</v>
      </c>
      <c r="E17" s="26">
        <v>4.3599999999999994</v>
      </c>
      <c r="F17" s="26">
        <v>2.2000000000000002</v>
      </c>
      <c r="G17" s="26">
        <f t="shared" si="3"/>
        <v>821.94</v>
      </c>
    </row>
    <row r="18" spans="1:7" ht="14.4" x14ac:dyDescent="0.3">
      <c r="A18" s="21" t="s">
        <v>103</v>
      </c>
      <c r="B18" s="22" t="s">
        <v>104</v>
      </c>
      <c r="C18" s="26">
        <v>2259.348</v>
      </c>
      <c r="D18" s="26">
        <v>52.688000000000002</v>
      </c>
      <c r="E18" s="26">
        <v>29</v>
      </c>
      <c r="F18" s="26">
        <v>53.4</v>
      </c>
      <c r="G18" s="26">
        <f t="shared" si="3"/>
        <v>2365.4360000000001</v>
      </c>
    </row>
    <row r="19" spans="1:7" ht="14.4" x14ac:dyDescent="0.3">
      <c r="A19" s="21" t="s">
        <v>105</v>
      </c>
      <c r="B19" s="22" t="s">
        <v>106</v>
      </c>
      <c r="C19" s="26">
        <v>13241.694</v>
      </c>
      <c r="D19" s="26">
        <v>0</v>
      </c>
      <c r="E19" s="26">
        <v>1139.1380000000001</v>
      </c>
      <c r="F19" s="26">
        <v>74.427999999999983</v>
      </c>
      <c r="G19" s="26">
        <f t="shared" si="3"/>
        <v>13316.121999999999</v>
      </c>
    </row>
    <row r="20" spans="1:7" ht="14.4" x14ac:dyDescent="0.3">
      <c r="A20" s="21" t="s">
        <v>107</v>
      </c>
      <c r="B20" s="22" t="s">
        <v>108</v>
      </c>
      <c r="C20" s="26">
        <v>569.55599999999993</v>
      </c>
      <c r="D20" s="26">
        <v>18.2</v>
      </c>
      <c r="E20" s="26">
        <v>0</v>
      </c>
      <c r="F20" s="26">
        <v>0</v>
      </c>
      <c r="G20" s="26">
        <f t="shared" si="3"/>
        <v>587.75599999999997</v>
      </c>
    </row>
    <row r="21" spans="1:7" ht="14.4" x14ac:dyDescent="0.3">
      <c r="A21" s="21" t="s">
        <v>109</v>
      </c>
      <c r="B21" s="22" t="s">
        <v>110</v>
      </c>
      <c r="C21" s="26">
        <v>11.36</v>
      </c>
      <c r="D21" s="26">
        <v>0</v>
      </c>
      <c r="E21" s="26">
        <v>0</v>
      </c>
      <c r="F21" s="26">
        <v>0</v>
      </c>
      <c r="G21" s="26">
        <f t="shared" si="3"/>
        <v>11.36</v>
      </c>
    </row>
    <row r="22" spans="1:7" ht="14.4" x14ac:dyDescent="0.3">
      <c r="A22" s="21" t="s">
        <v>111</v>
      </c>
      <c r="B22" s="22" t="s">
        <v>112</v>
      </c>
      <c r="C22" s="26">
        <v>400.64600000000002</v>
      </c>
      <c r="D22" s="26">
        <v>0</v>
      </c>
      <c r="E22" s="26">
        <v>0</v>
      </c>
      <c r="F22" s="26">
        <v>0</v>
      </c>
      <c r="G22" s="26">
        <f t="shared" si="3"/>
        <v>400.64600000000002</v>
      </c>
    </row>
    <row r="23" spans="1:7" ht="14.4" x14ac:dyDescent="0.3">
      <c r="A23" s="21" t="s">
        <v>113</v>
      </c>
      <c r="B23" s="22" t="s">
        <v>114</v>
      </c>
      <c r="C23" s="26">
        <v>1192.2619999999999</v>
      </c>
      <c r="D23" s="26">
        <v>0</v>
      </c>
      <c r="E23" s="26">
        <v>34.4</v>
      </c>
      <c r="F23" s="26">
        <v>0</v>
      </c>
      <c r="G23" s="26">
        <f t="shared" si="3"/>
        <v>1192.2619999999999</v>
      </c>
    </row>
    <row r="24" spans="1:7" ht="14.4" x14ac:dyDescent="0.3">
      <c r="A24" s="21" t="s">
        <v>115</v>
      </c>
      <c r="B24" s="22" t="s">
        <v>116</v>
      </c>
      <c r="C24" s="26">
        <v>1529.8320000000001</v>
      </c>
      <c r="D24" s="26">
        <v>0</v>
      </c>
      <c r="E24" s="26">
        <v>0</v>
      </c>
      <c r="F24" s="26">
        <v>0</v>
      </c>
      <c r="G24" s="26">
        <f t="shared" si="3"/>
        <v>1529.8320000000001</v>
      </c>
    </row>
    <row r="25" spans="1:7" ht="14.4" x14ac:dyDescent="0.3">
      <c r="A25" s="21" t="s">
        <v>117</v>
      </c>
      <c r="B25" s="22" t="s">
        <v>118</v>
      </c>
      <c r="C25" s="26">
        <v>1151.2159999999999</v>
      </c>
      <c r="D25" s="26">
        <v>16.8</v>
      </c>
      <c r="E25" s="26">
        <v>37.903999999999996</v>
      </c>
      <c r="F25" s="26">
        <v>0</v>
      </c>
      <c r="G25" s="26">
        <f t="shared" si="3"/>
        <v>1168.0159999999998</v>
      </c>
    </row>
    <row r="26" spans="1:7" ht="14.4" x14ac:dyDescent="0.3">
      <c r="A26" s="21" t="s">
        <v>119</v>
      </c>
      <c r="B26" s="22" t="s">
        <v>120</v>
      </c>
      <c r="C26" s="26">
        <v>6388.71</v>
      </c>
      <c r="D26" s="26">
        <v>57.8</v>
      </c>
      <c r="E26" s="26">
        <v>417.55599999999993</v>
      </c>
      <c r="F26" s="26">
        <v>85.488000000000014</v>
      </c>
      <c r="G26" s="26">
        <f t="shared" si="3"/>
        <v>6531.9980000000005</v>
      </c>
    </row>
    <row r="27" spans="1:7" ht="14.4" x14ac:dyDescent="0.3">
      <c r="A27" s="27" t="s">
        <v>683</v>
      </c>
      <c r="B27" s="25" t="s">
        <v>691</v>
      </c>
      <c r="C27" s="26">
        <v>214.25200000000001</v>
      </c>
      <c r="D27" s="26">
        <v>0</v>
      </c>
      <c r="E27" s="26">
        <v>0</v>
      </c>
      <c r="F27" s="26">
        <v>0</v>
      </c>
      <c r="G27" s="26">
        <f t="shared" si="3"/>
        <v>214.25200000000001</v>
      </c>
    </row>
    <row r="28" spans="1:7" ht="14.4" x14ac:dyDescent="0.3">
      <c r="A28" s="21" t="s">
        <v>121</v>
      </c>
      <c r="B28" s="22" t="s">
        <v>122</v>
      </c>
      <c r="C28" s="26">
        <v>3229.7020000000002</v>
      </c>
      <c r="D28" s="26">
        <v>30.8</v>
      </c>
      <c r="E28" s="26">
        <v>312.62400000000002</v>
      </c>
      <c r="F28" s="26">
        <v>0</v>
      </c>
      <c r="G28" s="26">
        <f t="shared" si="3"/>
        <v>3260.5020000000004</v>
      </c>
    </row>
    <row r="29" spans="1:7" ht="14.4" x14ac:dyDescent="0.3">
      <c r="A29" s="21" t="s">
        <v>123</v>
      </c>
      <c r="B29" s="22" t="s">
        <v>124</v>
      </c>
      <c r="C29" s="26">
        <v>383.14399999999995</v>
      </c>
      <c r="D29" s="26">
        <v>0</v>
      </c>
      <c r="E29" s="26">
        <v>179.83200000000002</v>
      </c>
      <c r="F29" s="26">
        <v>0</v>
      </c>
      <c r="G29" s="26">
        <f t="shared" si="3"/>
        <v>383.14399999999995</v>
      </c>
    </row>
    <row r="30" spans="1:7" ht="14.4" x14ac:dyDescent="0.3">
      <c r="A30" s="21" t="s">
        <v>125</v>
      </c>
      <c r="B30" s="22" t="s">
        <v>126</v>
      </c>
      <c r="C30" s="26">
        <v>2481.7260000000001</v>
      </c>
      <c r="D30" s="26">
        <v>0</v>
      </c>
      <c r="E30" s="26">
        <v>224.43</v>
      </c>
      <c r="F30" s="26">
        <v>0</v>
      </c>
      <c r="G30" s="26">
        <f t="shared" si="3"/>
        <v>2481.7260000000001</v>
      </c>
    </row>
    <row r="31" spans="1:7" ht="14.4" x14ac:dyDescent="0.3">
      <c r="A31" s="21" t="s">
        <v>127</v>
      </c>
      <c r="B31" s="22" t="s">
        <v>128</v>
      </c>
      <c r="C31" s="26">
        <v>459.96400000000006</v>
      </c>
      <c r="D31" s="26">
        <v>0</v>
      </c>
      <c r="E31" s="26">
        <v>0</v>
      </c>
      <c r="F31" s="26">
        <v>0</v>
      </c>
      <c r="G31" s="26">
        <f t="shared" si="3"/>
        <v>459.96400000000006</v>
      </c>
    </row>
    <row r="32" spans="1:7" ht="14.4" x14ac:dyDescent="0.3">
      <c r="A32" s="21" t="s">
        <v>129</v>
      </c>
      <c r="B32" s="22" t="s">
        <v>130</v>
      </c>
      <c r="C32" s="26">
        <v>3716.81</v>
      </c>
      <c r="D32" s="26">
        <v>16</v>
      </c>
      <c r="E32" s="26">
        <v>2935.6479999999997</v>
      </c>
      <c r="F32" s="26">
        <v>3</v>
      </c>
      <c r="G32" s="26">
        <f t="shared" si="3"/>
        <v>3735.81</v>
      </c>
    </row>
    <row r="33" spans="1:7" ht="14.4" x14ac:dyDescent="0.3">
      <c r="A33" s="27" t="s">
        <v>626</v>
      </c>
      <c r="B33" s="25" t="s">
        <v>631</v>
      </c>
      <c r="C33" s="26">
        <v>90.046000000000006</v>
      </c>
      <c r="D33" s="26">
        <v>0</v>
      </c>
      <c r="E33" s="26">
        <v>0</v>
      </c>
      <c r="F33" s="26">
        <v>0</v>
      </c>
      <c r="G33" s="26">
        <f t="shared" si="3"/>
        <v>90.046000000000006</v>
      </c>
    </row>
    <row r="34" spans="1:7" ht="14.4" x14ac:dyDescent="0.3">
      <c r="A34" s="21" t="s">
        <v>131</v>
      </c>
      <c r="B34" s="22" t="s">
        <v>132</v>
      </c>
      <c r="C34" s="26">
        <v>19778.226000000002</v>
      </c>
      <c r="D34" s="26">
        <v>234.61599999999999</v>
      </c>
      <c r="E34" s="26">
        <v>654.93000000000006</v>
      </c>
      <c r="F34" s="26">
        <v>273.39999999999998</v>
      </c>
      <c r="G34" s="26">
        <f t="shared" si="3"/>
        <v>20286.242000000006</v>
      </c>
    </row>
    <row r="35" spans="1:7" ht="14.4" x14ac:dyDescent="0.3">
      <c r="A35" s="21" t="s">
        <v>133</v>
      </c>
      <c r="B35" s="22" t="s">
        <v>134</v>
      </c>
      <c r="C35" s="26">
        <v>1921.6199999999997</v>
      </c>
      <c r="D35" s="26">
        <v>60.808000000000007</v>
      </c>
      <c r="E35" s="26">
        <v>17.231999999999999</v>
      </c>
      <c r="F35" s="26">
        <v>2.8</v>
      </c>
      <c r="G35" s="26">
        <f t="shared" si="3"/>
        <v>1985.2279999999996</v>
      </c>
    </row>
    <row r="36" spans="1:7" ht="14.4" x14ac:dyDescent="0.3">
      <c r="A36" s="21" t="s">
        <v>135</v>
      </c>
      <c r="B36" s="22" t="s">
        <v>606</v>
      </c>
      <c r="C36" s="26">
        <v>1760.7139999999999</v>
      </c>
      <c r="D36" s="26">
        <v>0</v>
      </c>
      <c r="E36" s="26">
        <v>39.804000000000002</v>
      </c>
      <c r="F36" s="26">
        <v>4</v>
      </c>
      <c r="G36" s="26">
        <f t="shared" si="3"/>
        <v>1764.7139999999999</v>
      </c>
    </row>
    <row r="37" spans="1:7" ht="14.4" x14ac:dyDescent="0.3">
      <c r="A37" s="21" t="s">
        <v>136</v>
      </c>
      <c r="B37" s="22" t="s">
        <v>137</v>
      </c>
      <c r="C37" s="26">
        <v>172.66</v>
      </c>
      <c r="D37" s="26">
        <v>0</v>
      </c>
      <c r="E37" s="26">
        <v>0</v>
      </c>
      <c r="F37" s="26">
        <v>0</v>
      </c>
      <c r="G37" s="26">
        <f t="shared" si="3"/>
        <v>172.66</v>
      </c>
    </row>
    <row r="38" spans="1:7" ht="14.4" x14ac:dyDescent="0.3">
      <c r="A38" s="21" t="s">
        <v>138</v>
      </c>
      <c r="B38" s="22" t="s">
        <v>139</v>
      </c>
      <c r="C38" s="26">
        <v>2436.09</v>
      </c>
      <c r="D38" s="26">
        <v>77.87</v>
      </c>
      <c r="E38" s="26">
        <v>43.23</v>
      </c>
      <c r="F38" s="26">
        <v>17.600000000000001</v>
      </c>
      <c r="G38" s="26">
        <f t="shared" si="3"/>
        <v>2531.56</v>
      </c>
    </row>
    <row r="39" spans="1:7" ht="14.4" x14ac:dyDescent="0.3">
      <c r="A39" s="21" t="s">
        <v>140</v>
      </c>
      <c r="B39" s="22" t="s">
        <v>141</v>
      </c>
      <c r="C39" s="26">
        <v>20857.078000000009</v>
      </c>
      <c r="D39" s="26">
        <v>59.2</v>
      </c>
      <c r="E39" s="26">
        <v>408.18399999999997</v>
      </c>
      <c r="F39" s="26">
        <v>178.6</v>
      </c>
      <c r="G39" s="26">
        <f t="shared" si="3"/>
        <v>21094.878000000008</v>
      </c>
    </row>
    <row r="40" spans="1:7" ht="14.4" x14ac:dyDescent="0.3">
      <c r="A40" s="21" t="s">
        <v>142</v>
      </c>
      <c r="B40" s="22" t="s">
        <v>143</v>
      </c>
      <c r="C40" s="26">
        <v>6848.5119999999997</v>
      </c>
      <c r="D40" s="26">
        <v>17.8</v>
      </c>
      <c r="E40" s="26">
        <v>104.41600000000001</v>
      </c>
      <c r="F40" s="26">
        <v>10.4</v>
      </c>
      <c r="G40" s="26">
        <f t="shared" si="3"/>
        <v>6876.7119999999995</v>
      </c>
    </row>
    <row r="41" spans="1:7" ht="14.4" x14ac:dyDescent="0.3">
      <c r="A41" s="21" t="s">
        <v>144</v>
      </c>
      <c r="B41" s="22" t="s">
        <v>145</v>
      </c>
      <c r="C41" s="26">
        <v>12150.59</v>
      </c>
      <c r="D41" s="26">
        <v>126.4</v>
      </c>
      <c r="E41" s="26">
        <v>2121.6040000000003</v>
      </c>
      <c r="F41" s="26">
        <v>35</v>
      </c>
      <c r="G41" s="26">
        <f t="shared" si="3"/>
        <v>12311.99</v>
      </c>
    </row>
    <row r="42" spans="1:7" ht="14.4" x14ac:dyDescent="0.3">
      <c r="A42" s="21" t="s">
        <v>146</v>
      </c>
      <c r="B42" s="22" t="s">
        <v>147</v>
      </c>
      <c r="C42" s="26">
        <v>4099.6000000000004</v>
      </c>
      <c r="D42" s="26">
        <v>0</v>
      </c>
      <c r="E42" s="26">
        <v>190.03799999999998</v>
      </c>
      <c r="F42" s="26">
        <v>15.8</v>
      </c>
      <c r="G42" s="26">
        <f t="shared" si="3"/>
        <v>4115.4000000000005</v>
      </c>
    </row>
    <row r="43" spans="1:7" ht="14.4" x14ac:dyDescent="0.3">
      <c r="A43" s="27" t="s">
        <v>694</v>
      </c>
      <c r="B43" s="25" t="s">
        <v>708</v>
      </c>
      <c r="C43" s="26">
        <v>62.811999999999991</v>
      </c>
      <c r="D43" s="26">
        <v>0</v>
      </c>
      <c r="E43" s="26">
        <v>0</v>
      </c>
      <c r="F43" s="26">
        <v>0</v>
      </c>
      <c r="G43" s="26">
        <f t="shared" si="3"/>
        <v>62.811999999999991</v>
      </c>
    </row>
    <row r="44" spans="1:7" ht="14.4" x14ac:dyDescent="0.3">
      <c r="A44" s="21" t="s">
        <v>148</v>
      </c>
      <c r="B44" s="22" t="s">
        <v>149</v>
      </c>
      <c r="C44" s="26">
        <v>311.39999999999998</v>
      </c>
      <c r="D44" s="26">
        <v>0</v>
      </c>
      <c r="E44" s="26">
        <v>0</v>
      </c>
      <c r="F44" s="26">
        <v>6.2</v>
      </c>
      <c r="G44" s="26">
        <f t="shared" si="3"/>
        <v>317.59999999999997</v>
      </c>
    </row>
    <row r="45" spans="1:7" ht="14.4" x14ac:dyDescent="0.3">
      <c r="A45" s="21" t="s">
        <v>150</v>
      </c>
      <c r="B45" s="22" t="s">
        <v>151</v>
      </c>
      <c r="C45" s="26">
        <v>676.23199999999997</v>
      </c>
      <c r="D45" s="26">
        <v>7</v>
      </c>
      <c r="E45" s="26">
        <v>650.83199999999999</v>
      </c>
      <c r="F45" s="26">
        <v>0</v>
      </c>
      <c r="G45" s="26">
        <f t="shared" si="3"/>
        <v>683.23199999999997</v>
      </c>
    </row>
    <row r="46" spans="1:7" ht="14.4" x14ac:dyDescent="0.3">
      <c r="A46" s="21" t="s">
        <v>152</v>
      </c>
      <c r="B46" s="22" t="s">
        <v>153</v>
      </c>
      <c r="C46" s="26">
        <v>5935.2680000000009</v>
      </c>
      <c r="D46" s="26">
        <v>125.46399999999998</v>
      </c>
      <c r="E46" s="26">
        <v>109.12</v>
      </c>
      <c r="F46" s="26">
        <v>76.410000000000011</v>
      </c>
      <c r="G46" s="26">
        <f t="shared" si="3"/>
        <v>6137.1420000000007</v>
      </c>
    </row>
    <row r="47" spans="1:7" ht="14.4" x14ac:dyDescent="0.3">
      <c r="A47" s="21" t="s">
        <v>154</v>
      </c>
      <c r="B47" s="22" t="s">
        <v>155</v>
      </c>
      <c r="C47" s="26">
        <v>636.58000000000004</v>
      </c>
      <c r="D47" s="26">
        <v>0</v>
      </c>
      <c r="E47" s="26">
        <v>16.16</v>
      </c>
      <c r="F47" s="26">
        <v>0</v>
      </c>
      <c r="G47" s="26">
        <f t="shared" si="3"/>
        <v>636.58000000000004</v>
      </c>
    </row>
    <row r="48" spans="1:7" ht="14.4" x14ac:dyDescent="0.3">
      <c r="A48" s="21" t="s">
        <v>156</v>
      </c>
      <c r="B48" s="22" t="s">
        <v>157</v>
      </c>
      <c r="C48" s="26">
        <v>1325.5839999999998</v>
      </c>
      <c r="D48" s="26">
        <v>0</v>
      </c>
      <c r="E48" s="26">
        <v>14.6</v>
      </c>
      <c r="F48" s="26">
        <v>0</v>
      </c>
      <c r="G48" s="26">
        <f t="shared" si="3"/>
        <v>1325.5839999999998</v>
      </c>
    </row>
    <row r="49" spans="1:7" ht="14.4" x14ac:dyDescent="0.3">
      <c r="A49" s="21" t="s">
        <v>158</v>
      </c>
      <c r="B49" s="22" t="s">
        <v>159</v>
      </c>
      <c r="C49" s="26">
        <v>1086.6279999999997</v>
      </c>
      <c r="D49" s="26">
        <v>35.200000000000003</v>
      </c>
      <c r="E49" s="26">
        <v>32.927999999999997</v>
      </c>
      <c r="F49" s="26">
        <v>1.6</v>
      </c>
      <c r="G49" s="26">
        <f t="shared" si="3"/>
        <v>1123.4279999999997</v>
      </c>
    </row>
    <row r="50" spans="1:7" ht="14.4" x14ac:dyDescent="0.3">
      <c r="A50" s="21" t="s">
        <v>160</v>
      </c>
      <c r="B50" s="22" t="s">
        <v>161</v>
      </c>
      <c r="C50" s="26">
        <v>2245.422</v>
      </c>
      <c r="D50" s="26">
        <v>0</v>
      </c>
      <c r="E50" s="26">
        <v>98.347999999999999</v>
      </c>
      <c r="F50" s="26">
        <v>12.6</v>
      </c>
      <c r="G50" s="26">
        <f t="shared" si="3"/>
        <v>2258.0219999999999</v>
      </c>
    </row>
    <row r="51" spans="1:7" ht="14.4" x14ac:dyDescent="0.3">
      <c r="A51" s="21" t="s">
        <v>162</v>
      </c>
      <c r="B51" s="22" t="s">
        <v>163</v>
      </c>
      <c r="C51" s="26">
        <v>4744.5140000000001</v>
      </c>
      <c r="D51" s="26">
        <v>156.65</v>
      </c>
      <c r="E51" s="26">
        <v>226.214</v>
      </c>
      <c r="F51" s="26">
        <v>24.6</v>
      </c>
      <c r="G51" s="26">
        <f t="shared" si="3"/>
        <v>4925.7640000000001</v>
      </c>
    </row>
    <row r="52" spans="1:7" ht="14.4" x14ac:dyDescent="0.3">
      <c r="A52" s="21" t="s">
        <v>164</v>
      </c>
      <c r="B52" s="22" t="s">
        <v>165</v>
      </c>
      <c r="C52" s="26">
        <v>111.006</v>
      </c>
      <c r="D52" s="26">
        <v>0</v>
      </c>
      <c r="E52" s="26">
        <v>0</v>
      </c>
      <c r="F52" s="26">
        <v>0</v>
      </c>
      <c r="G52" s="26">
        <f t="shared" si="3"/>
        <v>111.006</v>
      </c>
    </row>
    <row r="53" spans="1:7" ht="14.4" x14ac:dyDescent="0.3">
      <c r="A53" s="21" t="s">
        <v>166</v>
      </c>
      <c r="B53" s="22" t="s">
        <v>167</v>
      </c>
      <c r="C53" s="26">
        <v>697.62800000000004</v>
      </c>
      <c r="D53" s="26">
        <v>28.8</v>
      </c>
      <c r="E53" s="26">
        <v>23.6</v>
      </c>
      <c r="F53" s="26">
        <v>0</v>
      </c>
      <c r="G53" s="26">
        <f t="shared" si="3"/>
        <v>726.428</v>
      </c>
    </row>
    <row r="54" spans="1:7" ht="14.4" x14ac:dyDescent="0.3">
      <c r="A54" s="21" t="s">
        <v>168</v>
      </c>
      <c r="B54" s="22" t="s">
        <v>169</v>
      </c>
      <c r="C54" s="26">
        <v>24</v>
      </c>
      <c r="D54" s="26">
        <v>2</v>
      </c>
      <c r="E54" s="26">
        <v>0</v>
      </c>
      <c r="F54" s="26">
        <v>0</v>
      </c>
      <c r="G54" s="26">
        <f t="shared" si="3"/>
        <v>26</v>
      </c>
    </row>
    <row r="55" spans="1:7" ht="14.4" x14ac:dyDescent="0.3">
      <c r="A55" s="21" t="s">
        <v>170</v>
      </c>
      <c r="B55" s="22" t="s">
        <v>171</v>
      </c>
      <c r="C55" s="26">
        <v>5523.0079999999998</v>
      </c>
      <c r="D55" s="26">
        <v>71.128</v>
      </c>
      <c r="E55" s="26">
        <v>166.44</v>
      </c>
      <c r="F55" s="26">
        <v>0</v>
      </c>
      <c r="G55" s="26">
        <f t="shared" si="3"/>
        <v>5594.1359999999995</v>
      </c>
    </row>
    <row r="56" spans="1:7" ht="14.4" x14ac:dyDescent="0.3">
      <c r="A56" s="21" t="s">
        <v>172</v>
      </c>
      <c r="B56" s="22" t="s">
        <v>173</v>
      </c>
      <c r="C56" s="26">
        <v>105.2</v>
      </c>
      <c r="D56" s="26">
        <v>0</v>
      </c>
      <c r="E56" s="26">
        <v>0</v>
      </c>
      <c r="F56" s="26">
        <v>0</v>
      </c>
      <c r="G56" s="26">
        <f t="shared" si="3"/>
        <v>105.2</v>
      </c>
    </row>
    <row r="57" spans="1:7" ht="14.4" x14ac:dyDescent="0.3">
      <c r="A57" s="21" t="s">
        <v>174</v>
      </c>
      <c r="B57" s="22" t="s">
        <v>175</v>
      </c>
      <c r="C57" s="26">
        <v>261.85000000000002</v>
      </c>
      <c r="D57" s="26">
        <v>20.8</v>
      </c>
      <c r="E57" s="26">
        <v>0</v>
      </c>
      <c r="F57" s="26">
        <v>0</v>
      </c>
      <c r="G57" s="26">
        <f t="shared" si="3"/>
        <v>282.65000000000003</v>
      </c>
    </row>
    <row r="58" spans="1:7" ht="14.4" x14ac:dyDescent="0.3">
      <c r="A58" s="21" t="s">
        <v>357</v>
      </c>
      <c r="B58" s="22" t="s">
        <v>176</v>
      </c>
      <c r="C58" s="26">
        <v>16</v>
      </c>
      <c r="D58" s="26">
        <v>0</v>
      </c>
      <c r="E58" s="26">
        <v>0</v>
      </c>
      <c r="F58" s="26">
        <v>0</v>
      </c>
      <c r="G58" s="26">
        <f t="shared" si="3"/>
        <v>16</v>
      </c>
    </row>
    <row r="59" spans="1:7" ht="14.4" x14ac:dyDescent="0.3">
      <c r="A59" s="21" t="s">
        <v>358</v>
      </c>
      <c r="B59" s="22" t="s">
        <v>177</v>
      </c>
      <c r="C59" s="26">
        <v>173.11199999999999</v>
      </c>
      <c r="D59" s="26">
        <v>0</v>
      </c>
      <c r="E59" s="26">
        <v>24.3</v>
      </c>
      <c r="F59" s="26">
        <v>37.4</v>
      </c>
      <c r="G59" s="26">
        <f t="shared" si="3"/>
        <v>210.512</v>
      </c>
    </row>
    <row r="60" spans="1:7" ht="14.4" x14ac:dyDescent="0.3">
      <c r="A60" s="21" t="s">
        <v>359</v>
      </c>
      <c r="B60" s="22" t="s">
        <v>178</v>
      </c>
      <c r="C60" s="26">
        <v>44.8</v>
      </c>
      <c r="D60" s="26">
        <v>0</v>
      </c>
      <c r="E60" s="26">
        <v>0</v>
      </c>
      <c r="F60" s="26">
        <v>0</v>
      </c>
      <c r="G60" s="26">
        <f t="shared" si="3"/>
        <v>44.8</v>
      </c>
    </row>
    <row r="61" spans="1:7" ht="14.4" x14ac:dyDescent="0.3">
      <c r="A61" s="21" t="s">
        <v>360</v>
      </c>
      <c r="B61" s="22" t="s">
        <v>179</v>
      </c>
      <c r="C61" s="26">
        <v>180.7</v>
      </c>
      <c r="D61" s="26">
        <v>0</v>
      </c>
      <c r="E61" s="26">
        <v>0</v>
      </c>
      <c r="F61" s="26">
        <v>0</v>
      </c>
      <c r="G61" s="26">
        <f t="shared" si="3"/>
        <v>180.7</v>
      </c>
    </row>
    <row r="62" spans="1:7" ht="14.4" x14ac:dyDescent="0.3">
      <c r="A62" s="21" t="s">
        <v>361</v>
      </c>
      <c r="B62" s="22" t="s">
        <v>180</v>
      </c>
      <c r="C62" s="26">
        <v>513.12400000000002</v>
      </c>
      <c r="D62" s="26">
        <v>0</v>
      </c>
      <c r="E62" s="26">
        <v>197.72599999999997</v>
      </c>
      <c r="F62" s="26">
        <v>0</v>
      </c>
      <c r="G62" s="26">
        <f t="shared" si="3"/>
        <v>513.12400000000002</v>
      </c>
    </row>
    <row r="63" spans="1:7" ht="14.4" x14ac:dyDescent="0.3">
      <c r="A63" s="21" t="s">
        <v>362</v>
      </c>
      <c r="B63" s="22" t="s">
        <v>181</v>
      </c>
      <c r="C63" s="26">
        <v>17501.184000000001</v>
      </c>
      <c r="D63" s="26">
        <v>80</v>
      </c>
      <c r="E63" s="26">
        <v>165.45999999999998</v>
      </c>
      <c r="F63" s="26">
        <v>52.486000000000004</v>
      </c>
      <c r="G63" s="26">
        <f t="shared" si="3"/>
        <v>17633.670000000002</v>
      </c>
    </row>
    <row r="64" spans="1:7" ht="14.4" x14ac:dyDescent="0.3">
      <c r="A64" s="21" t="s">
        <v>363</v>
      </c>
      <c r="B64" s="22" t="s">
        <v>182</v>
      </c>
      <c r="C64" s="26">
        <v>1896.1539999999998</v>
      </c>
      <c r="D64" s="26">
        <v>13</v>
      </c>
      <c r="E64" s="26">
        <v>42.416000000000004</v>
      </c>
      <c r="F64" s="26">
        <v>12</v>
      </c>
      <c r="G64" s="26">
        <f t="shared" si="3"/>
        <v>1921.1539999999998</v>
      </c>
    </row>
    <row r="65" spans="1:7" ht="14.4" x14ac:dyDescent="0.3">
      <c r="A65" s="21" t="s">
        <v>364</v>
      </c>
      <c r="B65" s="22" t="s">
        <v>183</v>
      </c>
      <c r="C65" s="26">
        <v>11</v>
      </c>
      <c r="D65" s="26">
        <v>0</v>
      </c>
      <c r="E65" s="26">
        <v>0</v>
      </c>
      <c r="F65" s="26">
        <v>0</v>
      </c>
      <c r="G65" s="26">
        <f t="shared" si="3"/>
        <v>11</v>
      </c>
    </row>
    <row r="66" spans="1:7" ht="14.4" x14ac:dyDescent="0.3">
      <c r="A66" s="21" t="s">
        <v>365</v>
      </c>
      <c r="B66" s="22" t="s">
        <v>184</v>
      </c>
      <c r="C66" s="26">
        <v>37.048000000000002</v>
      </c>
      <c r="D66" s="26">
        <v>0</v>
      </c>
      <c r="E66" s="26">
        <v>0</v>
      </c>
      <c r="F66" s="26">
        <v>0</v>
      </c>
      <c r="G66" s="26">
        <f t="shared" si="3"/>
        <v>37.048000000000002</v>
      </c>
    </row>
    <row r="67" spans="1:7" ht="14.4" x14ac:dyDescent="0.3">
      <c r="A67" s="21" t="s">
        <v>366</v>
      </c>
      <c r="B67" s="22" t="s">
        <v>185</v>
      </c>
      <c r="C67" s="26">
        <v>330.46600000000007</v>
      </c>
      <c r="D67" s="26">
        <v>24.4</v>
      </c>
      <c r="E67" s="26">
        <v>0</v>
      </c>
      <c r="F67" s="26">
        <v>0</v>
      </c>
      <c r="G67" s="26">
        <f t="shared" si="3"/>
        <v>354.86600000000004</v>
      </c>
    </row>
    <row r="68" spans="1:7" ht="14.4" x14ac:dyDescent="0.3">
      <c r="A68" s="21" t="s">
        <v>367</v>
      </c>
      <c r="B68" s="22" t="s">
        <v>186</v>
      </c>
      <c r="C68" s="26">
        <v>2155.25</v>
      </c>
      <c r="D68" s="26">
        <v>34</v>
      </c>
      <c r="E68" s="26">
        <v>40.664000000000001</v>
      </c>
      <c r="F68" s="26">
        <v>0</v>
      </c>
      <c r="G68" s="26">
        <f t="shared" si="3"/>
        <v>2189.25</v>
      </c>
    </row>
    <row r="69" spans="1:7" ht="14.4" x14ac:dyDescent="0.3">
      <c r="A69" s="21" t="s">
        <v>368</v>
      </c>
      <c r="B69" s="22" t="s">
        <v>187</v>
      </c>
      <c r="C69" s="26">
        <v>3118.2900000000004</v>
      </c>
      <c r="D69" s="26">
        <v>38.200000000000003</v>
      </c>
      <c r="E69" s="26">
        <v>155.73200000000003</v>
      </c>
      <c r="F69" s="26">
        <v>35.200000000000003</v>
      </c>
      <c r="G69" s="26">
        <f t="shared" si="3"/>
        <v>3191.69</v>
      </c>
    </row>
    <row r="70" spans="1:7" ht="14.4" x14ac:dyDescent="0.3">
      <c r="A70" s="21" t="s">
        <v>369</v>
      </c>
      <c r="B70" s="22" t="s">
        <v>188</v>
      </c>
      <c r="C70" s="26">
        <v>857.76599999999996</v>
      </c>
      <c r="D70" s="26">
        <v>0</v>
      </c>
      <c r="E70" s="26">
        <v>0</v>
      </c>
      <c r="F70" s="26">
        <v>0</v>
      </c>
      <c r="G70" s="26">
        <f t="shared" si="3"/>
        <v>857.76599999999996</v>
      </c>
    </row>
    <row r="71" spans="1:7" ht="14.4" x14ac:dyDescent="0.3">
      <c r="A71" s="21" t="s">
        <v>370</v>
      </c>
      <c r="B71" s="22" t="s">
        <v>632</v>
      </c>
      <c r="C71" s="26">
        <v>182.11800000000002</v>
      </c>
      <c r="D71" s="26">
        <v>0</v>
      </c>
      <c r="E71" s="26">
        <v>0</v>
      </c>
      <c r="F71" s="26">
        <v>0</v>
      </c>
      <c r="G71" s="26">
        <f t="shared" ref="G71:G134" si="4">C71+F71+D71</f>
        <v>182.11800000000002</v>
      </c>
    </row>
    <row r="72" spans="1:7" ht="14.4" x14ac:dyDescent="0.3">
      <c r="A72" s="21" t="s">
        <v>371</v>
      </c>
      <c r="B72" s="22" t="s">
        <v>189</v>
      </c>
      <c r="C72" s="26">
        <v>482.88599999999997</v>
      </c>
      <c r="D72" s="26">
        <v>33.6</v>
      </c>
      <c r="E72" s="26">
        <v>19.157999999999998</v>
      </c>
      <c r="F72" s="26">
        <v>9.1999999999999993</v>
      </c>
      <c r="G72" s="26">
        <f t="shared" si="4"/>
        <v>525.68599999999992</v>
      </c>
    </row>
    <row r="73" spans="1:7" ht="14.4" x14ac:dyDescent="0.3">
      <c r="A73" s="21" t="s">
        <v>372</v>
      </c>
      <c r="B73" s="22" t="s">
        <v>190</v>
      </c>
      <c r="C73" s="26">
        <v>1624.538</v>
      </c>
      <c r="D73" s="26">
        <v>44.4</v>
      </c>
      <c r="E73" s="26">
        <v>0</v>
      </c>
      <c r="F73" s="26">
        <v>10.6</v>
      </c>
      <c r="G73" s="26">
        <f t="shared" si="4"/>
        <v>1679.538</v>
      </c>
    </row>
    <row r="74" spans="1:7" ht="14.4" x14ac:dyDescent="0.3">
      <c r="A74" s="21" t="s">
        <v>373</v>
      </c>
      <c r="B74" s="22" t="s">
        <v>191</v>
      </c>
      <c r="C74" s="26">
        <v>7980.6079999999984</v>
      </c>
      <c r="D74" s="26">
        <v>0</v>
      </c>
      <c r="E74" s="26">
        <v>360.916</v>
      </c>
      <c r="F74" s="26">
        <v>54.8</v>
      </c>
      <c r="G74" s="26">
        <f t="shared" si="4"/>
        <v>8035.4079999999985</v>
      </c>
    </row>
    <row r="75" spans="1:7" ht="14.4" x14ac:dyDescent="0.3">
      <c r="A75" s="21" t="s">
        <v>374</v>
      </c>
      <c r="B75" s="22" t="s">
        <v>192</v>
      </c>
      <c r="C75" s="26">
        <v>2564.77</v>
      </c>
      <c r="D75" s="26">
        <v>0</v>
      </c>
      <c r="E75" s="26">
        <v>40.146000000000001</v>
      </c>
      <c r="F75" s="26">
        <v>36.4</v>
      </c>
      <c r="G75" s="26">
        <f t="shared" si="4"/>
        <v>2601.17</v>
      </c>
    </row>
    <row r="76" spans="1:7" ht="14.4" x14ac:dyDescent="0.3">
      <c r="A76" s="21" t="s">
        <v>375</v>
      </c>
      <c r="B76" s="22" t="s">
        <v>193</v>
      </c>
      <c r="C76" s="26">
        <v>112.25399999999998</v>
      </c>
      <c r="D76" s="26">
        <v>0</v>
      </c>
      <c r="E76" s="26">
        <v>0</v>
      </c>
      <c r="F76" s="26">
        <v>0</v>
      </c>
      <c r="G76" s="26">
        <f t="shared" si="4"/>
        <v>112.25399999999998</v>
      </c>
    </row>
    <row r="77" spans="1:7" ht="14.4" x14ac:dyDescent="0.3">
      <c r="A77" s="21" t="s">
        <v>376</v>
      </c>
      <c r="B77" s="22" t="s">
        <v>194</v>
      </c>
      <c r="C77" s="26">
        <v>607.12799999999993</v>
      </c>
      <c r="D77" s="26">
        <v>0</v>
      </c>
      <c r="E77" s="26">
        <v>31.6</v>
      </c>
      <c r="F77" s="26">
        <v>0</v>
      </c>
      <c r="G77" s="26">
        <f t="shared" si="4"/>
        <v>607.12799999999993</v>
      </c>
    </row>
    <row r="78" spans="1:7" ht="14.4" x14ac:dyDescent="0.3">
      <c r="A78" s="21" t="s">
        <v>377</v>
      </c>
      <c r="B78" s="22" t="s">
        <v>195</v>
      </c>
      <c r="C78" s="26">
        <v>2834.5359999999991</v>
      </c>
      <c r="D78" s="26">
        <v>0</v>
      </c>
      <c r="E78" s="26">
        <v>72.262</v>
      </c>
      <c r="F78" s="26">
        <v>83.27</v>
      </c>
      <c r="G78" s="26">
        <f t="shared" si="4"/>
        <v>2917.8059999999991</v>
      </c>
    </row>
    <row r="79" spans="1:7" ht="14.4" x14ac:dyDescent="0.3">
      <c r="A79" s="21" t="s">
        <v>378</v>
      </c>
      <c r="B79" s="22" t="s">
        <v>196</v>
      </c>
      <c r="C79" s="26">
        <v>1459.1280000000002</v>
      </c>
      <c r="D79" s="26">
        <v>14.4</v>
      </c>
      <c r="E79" s="26">
        <v>86.796000000000006</v>
      </c>
      <c r="F79" s="26">
        <v>25.4</v>
      </c>
      <c r="G79" s="26">
        <f t="shared" si="4"/>
        <v>1498.9280000000003</v>
      </c>
    </row>
    <row r="80" spans="1:7" ht="14.4" x14ac:dyDescent="0.3">
      <c r="A80" s="21" t="s">
        <v>379</v>
      </c>
      <c r="B80" s="22" t="s">
        <v>197</v>
      </c>
      <c r="C80" s="26">
        <v>580.7059999999999</v>
      </c>
      <c r="D80" s="26">
        <v>17.2</v>
      </c>
      <c r="E80" s="26">
        <v>17.2</v>
      </c>
      <c r="F80" s="26">
        <v>1.6</v>
      </c>
      <c r="G80" s="26">
        <f t="shared" si="4"/>
        <v>599.50599999999997</v>
      </c>
    </row>
    <row r="81" spans="1:7" ht="14.4" x14ac:dyDescent="0.3">
      <c r="A81" s="21" t="s">
        <v>380</v>
      </c>
      <c r="B81" s="22" t="s">
        <v>633</v>
      </c>
      <c r="C81" s="26">
        <v>308.63</v>
      </c>
      <c r="D81" s="26">
        <v>0</v>
      </c>
      <c r="E81" s="26">
        <v>0</v>
      </c>
      <c r="F81" s="26">
        <v>0</v>
      </c>
      <c r="G81" s="26">
        <f t="shared" si="4"/>
        <v>308.63</v>
      </c>
    </row>
    <row r="82" spans="1:7" ht="14.4" x14ac:dyDescent="0.3">
      <c r="A82" s="21" t="s">
        <v>381</v>
      </c>
      <c r="B82" s="22" t="s">
        <v>198</v>
      </c>
      <c r="C82" s="26">
        <v>1255.9299999999998</v>
      </c>
      <c r="D82" s="26">
        <v>48.8</v>
      </c>
      <c r="E82" s="26">
        <v>0</v>
      </c>
      <c r="F82" s="26">
        <v>17.399999999999999</v>
      </c>
      <c r="G82" s="26">
        <f t="shared" si="4"/>
        <v>1322.1299999999999</v>
      </c>
    </row>
    <row r="83" spans="1:7" ht="14.4" x14ac:dyDescent="0.3">
      <c r="A83" s="21" t="s">
        <v>382</v>
      </c>
      <c r="B83" s="22" t="s">
        <v>199</v>
      </c>
      <c r="C83" s="26">
        <v>1511.5699999999997</v>
      </c>
      <c r="D83" s="26">
        <v>9.4</v>
      </c>
      <c r="E83" s="26">
        <v>80.032000000000011</v>
      </c>
      <c r="F83" s="26">
        <v>15.52</v>
      </c>
      <c r="G83" s="26">
        <f t="shared" si="4"/>
        <v>1536.4899999999998</v>
      </c>
    </row>
    <row r="84" spans="1:7" ht="14.4" x14ac:dyDescent="0.3">
      <c r="A84" s="21" t="s">
        <v>383</v>
      </c>
      <c r="B84" s="22" t="s">
        <v>200</v>
      </c>
      <c r="C84" s="26">
        <v>184.89799999999997</v>
      </c>
      <c r="D84" s="26">
        <v>0</v>
      </c>
      <c r="E84" s="26">
        <v>0.68</v>
      </c>
      <c r="F84" s="26">
        <v>0</v>
      </c>
      <c r="G84" s="26">
        <f t="shared" si="4"/>
        <v>184.89799999999997</v>
      </c>
    </row>
    <row r="85" spans="1:7" ht="14.4" x14ac:dyDescent="0.3">
      <c r="A85" s="24" t="s">
        <v>384</v>
      </c>
      <c r="B85" s="22" t="s">
        <v>634</v>
      </c>
      <c r="C85" s="26">
        <v>197.642</v>
      </c>
      <c r="D85" s="26">
        <v>0</v>
      </c>
      <c r="E85" s="26">
        <v>11.2</v>
      </c>
      <c r="F85" s="26">
        <v>0.8</v>
      </c>
      <c r="G85" s="26">
        <f t="shared" si="4"/>
        <v>198.44200000000001</v>
      </c>
    </row>
    <row r="86" spans="1:7" ht="14.4" x14ac:dyDescent="0.3">
      <c r="A86" s="21" t="s">
        <v>385</v>
      </c>
      <c r="B86" s="22" t="s">
        <v>201</v>
      </c>
      <c r="C86" s="26">
        <v>149.1</v>
      </c>
      <c r="D86" s="26">
        <v>14</v>
      </c>
      <c r="E86" s="26">
        <v>0</v>
      </c>
      <c r="F86" s="26">
        <v>0</v>
      </c>
      <c r="G86" s="26">
        <f t="shared" si="4"/>
        <v>163.1</v>
      </c>
    </row>
    <row r="87" spans="1:7" ht="14.4" x14ac:dyDescent="0.3">
      <c r="A87" s="21" t="s">
        <v>386</v>
      </c>
      <c r="B87" s="22" t="s">
        <v>202</v>
      </c>
      <c r="C87" s="26">
        <v>70.400000000000006</v>
      </c>
      <c r="D87" s="26">
        <v>0</v>
      </c>
      <c r="E87" s="26">
        <v>0</v>
      </c>
      <c r="F87" s="26">
        <v>0</v>
      </c>
      <c r="G87" s="26">
        <f t="shared" si="4"/>
        <v>70.400000000000006</v>
      </c>
    </row>
    <row r="88" spans="1:7" ht="14.4" x14ac:dyDescent="0.3">
      <c r="A88" s="21" t="s">
        <v>387</v>
      </c>
      <c r="B88" s="22" t="s">
        <v>203</v>
      </c>
      <c r="C88" s="26">
        <v>166.11</v>
      </c>
      <c r="D88" s="26">
        <v>9</v>
      </c>
      <c r="E88" s="26">
        <v>0</v>
      </c>
      <c r="F88" s="26">
        <v>1</v>
      </c>
      <c r="G88" s="26">
        <f t="shared" si="4"/>
        <v>176.11</v>
      </c>
    </row>
    <row r="89" spans="1:7" ht="14.4" x14ac:dyDescent="0.3">
      <c r="A89" s="21" t="s">
        <v>388</v>
      </c>
      <c r="B89" s="22" t="s">
        <v>204</v>
      </c>
      <c r="C89" s="26">
        <v>504.91199999999998</v>
      </c>
      <c r="D89" s="26">
        <v>0</v>
      </c>
      <c r="E89" s="26">
        <v>1.7079999999999997</v>
      </c>
      <c r="F89" s="26">
        <v>4.8</v>
      </c>
      <c r="G89" s="26">
        <f t="shared" si="4"/>
        <v>509.71199999999999</v>
      </c>
    </row>
    <row r="90" spans="1:7" ht="14.4" x14ac:dyDescent="0.3">
      <c r="A90" s="21" t="s">
        <v>389</v>
      </c>
      <c r="B90" s="22" t="s">
        <v>205</v>
      </c>
      <c r="C90" s="26">
        <v>301.73199999999997</v>
      </c>
      <c r="D90" s="26">
        <v>17.8</v>
      </c>
      <c r="E90" s="26">
        <v>24</v>
      </c>
      <c r="F90" s="26">
        <v>0</v>
      </c>
      <c r="G90" s="26">
        <f t="shared" si="4"/>
        <v>319.53199999999998</v>
      </c>
    </row>
    <row r="91" spans="1:7" ht="14.4" x14ac:dyDescent="0.3">
      <c r="A91" s="21" t="s">
        <v>390</v>
      </c>
      <c r="B91" s="22" t="s">
        <v>206</v>
      </c>
      <c r="C91" s="26">
        <v>5206.3180000000011</v>
      </c>
      <c r="D91" s="26">
        <v>52.6</v>
      </c>
      <c r="E91" s="26">
        <v>347.28599999999994</v>
      </c>
      <c r="F91" s="26">
        <v>10.6</v>
      </c>
      <c r="G91" s="26">
        <f t="shared" si="4"/>
        <v>5269.5180000000018</v>
      </c>
    </row>
    <row r="92" spans="1:7" ht="14.4" x14ac:dyDescent="0.3">
      <c r="A92" s="21" t="s">
        <v>391</v>
      </c>
      <c r="B92" s="22" t="s">
        <v>207</v>
      </c>
      <c r="C92" s="26">
        <v>901.90799999999979</v>
      </c>
      <c r="D92" s="26">
        <v>4.4000000000000004</v>
      </c>
      <c r="E92" s="26">
        <v>17.064</v>
      </c>
      <c r="F92" s="26">
        <v>26.4</v>
      </c>
      <c r="G92" s="26">
        <f t="shared" si="4"/>
        <v>932.70799999999974</v>
      </c>
    </row>
    <row r="93" spans="1:7" ht="14.4" x14ac:dyDescent="0.3">
      <c r="A93" s="21" t="s">
        <v>392</v>
      </c>
      <c r="B93" s="22" t="s">
        <v>208</v>
      </c>
      <c r="C93" s="26">
        <v>1197.2039999999997</v>
      </c>
      <c r="D93" s="26">
        <v>15</v>
      </c>
      <c r="E93" s="26">
        <v>74.11</v>
      </c>
      <c r="F93" s="26">
        <v>0</v>
      </c>
      <c r="G93" s="26">
        <f t="shared" si="4"/>
        <v>1212.2039999999997</v>
      </c>
    </row>
    <row r="94" spans="1:7" ht="14.4" x14ac:dyDescent="0.3">
      <c r="A94" s="21" t="s">
        <v>393</v>
      </c>
      <c r="B94" s="22" t="s">
        <v>209</v>
      </c>
      <c r="C94" s="26">
        <v>35</v>
      </c>
      <c r="D94" s="26">
        <v>0</v>
      </c>
      <c r="E94" s="26">
        <v>0</v>
      </c>
      <c r="F94" s="26">
        <v>0</v>
      </c>
      <c r="G94" s="26">
        <f t="shared" si="4"/>
        <v>35</v>
      </c>
    </row>
    <row r="95" spans="1:7" ht="14.4" x14ac:dyDescent="0.3">
      <c r="A95" s="21" t="s">
        <v>394</v>
      </c>
      <c r="B95" s="22" t="s">
        <v>210</v>
      </c>
      <c r="C95" s="26">
        <v>65.92</v>
      </c>
      <c r="D95" s="26">
        <v>4</v>
      </c>
      <c r="E95" s="26">
        <v>0</v>
      </c>
      <c r="F95" s="26">
        <v>0</v>
      </c>
      <c r="G95" s="26">
        <f t="shared" si="4"/>
        <v>69.92</v>
      </c>
    </row>
    <row r="96" spans="1:7" ht="14.4" x14ac:dyDescent="0.3">
      <c r="A96" s="21" t="s">
        <v>395</v>
      </c>
      <c r="B96" s="22" t="s">
        <v>211</v>
      </c>
      <c r="C96" s="26">
        <v>653.23799999999994</v>
      </c>
      <c r="D96" s="26">
        <v>0</v>
      </c>
      <c r="E96" s="26">
        <v>468.45999999999992</v>
      </c>
      <c r="F96" s="26">
        <v>0</v>
      </c>
      <c r="G96" s="26">
        <f t="shared" si="4"/>
        <v>653.23799999999994</v>
      </c>
    </row>
    <row r="97" spans="1:7" ht="14.4" x14ac:dyDescent="0.3">
      <c r="A97" s="21" t="s">
        <v>396</v>
      </c>
      <c r="B97" s="22" t="s">
        <v>212</v>
      </c>
      <c r="C97" s="26">
        <v>639.48400000000004</v>
      </c>
      <c r="D97" s="26">
        <v>24.8</v>
      </c>
      <c r="E97" s="26">
        <v>52.012</v>
      </c>
      <c r="F97" s="26">
        <v>4.4000000000000004</v>
      </c>
      <c r="G97" s="26">
        <f t="shared" si="4"/>
        <v>668.68399999999997</v>
      </c>
    </row>
    <row r="98" spans="1:7" ht="14.4" x14ac:dyDescent="0.3">
      <c r="A98" s="21" t="s">
        <v>397</v>
      </c>
      <c r="B98" s="22" t="s">
        <v>213</v>
      </c>
      <c r="C98" s="26">
        <v>1178.3919999999998</v>
      </c>
      <c r="D98" s="26">
        <v>30</v>
      </c>
      <c r="E98" s="26">
        <v>137.27600000000001</v>
      </c>
      <c r="F98" s="26">
        <v>8</v>
      </c>
      <c r="G98" s="26">
        <f t="shared" si="4"/>
        <v>1216.3919999999998</v>
      </c>
    </row>
    <row r="99" spans="1:7" ht="14.4" x14ac:dyDescent="0.3">
      <c r="A99" s="21" t="s">
        <v>398</v>
      </c>
      <c r="B99" s="22" t="s">
        <v>214</v>
      </c>
      <c r="C99" s="26">
        <v>47999.421999999999</v>
      </c>
      <c r="D99" s="26">
        <v>0</v>
      </c>
      <c r="E99" s="26">
        <v>762.51800000000003</v>
      </c>
      <c r="F99" s="26">
        <v>94.156000000000006</v>
      </c>
      <c r="G99" s="26">
        <f t="shared" si="4"/>
        <v>48093.578000000001</v>
      </c>
    </row>
    <row r="100" spans="1:7" ht="14.4" x14ac:dyDescent="0.3">
      <c r="A100" s="21" t="s">
        <v>399</v>
      </c>
      <c r="B100" s="22" t="s">
        <v>215</v>
      </c>
      <c r="C100" s="26">
        <v>20065.418000000005</v>
      </c>
      <c r="D100" s="26">
        <v>107.8</v>
      </c>
      <c r="E100" s="26">
        <v>351.7999999999999</v>
      </c>
      <c r="F100" s="26">
        <v>171.364</v>
      </c>
      <c r="G100" s="26">
        <f t="shared" si="4"/>
        <v>20344.582000000006</v>
      </c>
    </row>
    <row r="101" spans="1:7" ht="14.4" x14ac:dyDescent="0.3">
      <c r="A101" s="21" t="s">
        <v>400</v>
      </c>
      <c r="B101" s="22" t="s">
        <v>216</v>
      </c>
      <c r="C101" s="26">
        <v>4221.1279999999997</v>
      </c>
      <c r="D101" s="26">
        <v>39</v>
      </c>
      <c r="E101" s="26">
        <v>0</v>
      </c>
      <c r="F101" s="26">
        <v>17</v>
      </c>
      <c r="G101" s="26">
        <f t="shared" si="4"/>
        <v>4277.1279999999997</v>
      </c>
    </row>
    <row r="102" spans="1:7" ht="14.4" x14ac:dyDescent="0.3">
      <c r="A102" s="21" t="s">
        <v>401</v>
      </c>
      <c r="B102" s="22" t="s">
        <v>217</v>
      </c>
      <c r="C102" s="26">
        <v>3824.5339999999997</v>
      </c>
      <c r="D102" s="26">
        <v>0</v>
      </c>
      <c r="E102" s="26">
        <v>22.943999999999999</v>
      </c>
      <c r="F102" s="26">
        <v>0</v>
      </c>
      <c r="G102" s="26">
        <f t="shared" si="4"/>
        <v>3824.5339999999997</v>
      </c>
    </row>
    <row r="103" spans="1:7" ht="14.4" x14ac:dyDescent="0.3">
      <c r="A103" s="21" t="s">
        <v>402</v>
      </c>
      <c r="B103" s="22" t="s">
        <v>218</v>
      </c>
      <c r="C103" s="26">
        <v>16813.844000000016</v>
      </c>
      <c r="D103" s="26">
        <v>47</v>
      </c>
      <c r="E103" s="26">
        <v>393.95</v>
      </c>
      <c r="F103" s="26">
        <v>208.666</v>
      </c>
      <c r="G103" s="26">
        <f t="shared" si="4"/>
        <v>17069.510000000017</v>
      </c>
    </row>
    <row r="104" spans="1:7" ht="14.4" x14ac:dyDescent="0.3">
      <c r="A104" s="21" t="s">
        <v>403</v>
      </c>
      <c r="B104" s="22" t="s">
        <v>219</v>
      </c>
      <c r="C104" s="26">
        <v>1334.432</v>
      </c>
      <c r="D104" s="26">
        <v>0</v>
      </c>
      <c r="E104" s="26">
        <v>108.824</v>
      </c>
      <c r="F104" s="26">
        <v>0</v>
      </c>
      <c r="G104" s="26">
        <f t="shared" si="4"/>
        <v>1334.432</v>
      </c>
    </row>
    <row r="105" spans="1:7" ht="14.4" x14ac:dyDescent="0.3">
      <c r="A105" s="21" t="s">
        <v>404</v>
      </c>
      <c r="B105" s="22" t="s">
        <v>220</v>
      </c>
      <c r="C105" s="26">
        <v>13339.631999999998</v>
      </c>
      <c r="D105" s="26">
        <v>255.2</v>
      </c>
      <c r="E105" s="26">
        <v>191.77799999999999</v>
      </c>
      <c r="F105" s="26">
        <v>41.2</v>
      </c>
      <c r="G105" s="26">
        <f t="shared" si="4"/>
        <v>13636.031999999999</v>
      </c>
    </row>
    <row r="106" spans="1:7" ht="14.4" x14ac:dyDescent="0.3">
      <c r="A106" s="21" t="s">
        <v>405</v>
      </c>
      <c r="B106" s="22" t="s">
        <v>221</v>
      </c>
      <c r="C106" s="26">
        <v>44.548000000000002</v>
      </c>
      <c r="D106" s="26">
        <v>0</v>
      </c>
      <c r="E106" s="26">
        <v>0</v>
      </c>
      <c r="F106" s="26">
        <v>0</v>
      </c>
      <c r="G106" s="26">
        <f t="shared" si="4"/>
        <v>44.548000000000002</v>
      </c>
    </row>
    <row r="107" spans="1:7" ht="14.4" x14ac:dyDescent="0.3">
      <c r="A107" s="21" t="s">
        <v>406</v>
      </c>
      <c r="B107" s="22" t="s">
        <v>222</v>
      </c>
      <c r="C107" s="26">
        <v>19068.877999999997</v>
      </c>
      <c r="D107" s="26">
        <v>0</v>
      </c>
      <c r="E107" s="26">
        <v>365.60999999999979</v>
      </c>
      <c r="F107" s="26">
        <v>85.4</v>
      </c>
      <c r="G107" s="26">
        <f t="shared" si="4"/>
        <v>19154.277999999998</v>
      </c>
    </row>
    <row r="108" spans="1:7" ht="14.4" x14ac:dyDescent="0.3">
      <c r="A108" s="21" t="s">
        <v>407</v>
      </c>
      <c r="B108" s="22" t="s">
        <v>52</v>
      </c>
      <c r="C108" s="26">
        <v>2536.1420000000003</v>
      </c>
      <c r="D108" s="26">
        <v>0</v>
      </c>
      <c r="E108" s="26">
        <v>0</v>
      </c>
      <c r="F108" s="26">
        <v>0</v>
      </c>
      <c r="G108" s="26">
        <f t="shared" si="4"/>
        <v>2536.1420000000003</v>
      </c>
    </row>
    <row r="109" spans="1:7" ht="14.4" x14ac:dyDescent="0.3">
      <c r="A109" s="21" t="s">
        <v>408</v>
      </c>
      <c r="B109" s="22" t="s">
        <v>223</v>
      </c>
      <c r="C109" s="26">
        <v>2806.4160000000002</v>
      </c>
      <c r="D109" s="26">
        <v>0</v>
      </c>
      <c r="E109" s="26">
        <v>126.48399999999999</v>
      </c>
      <c r="F109" s="26">
        <v>0</v>
      </c>
      <c r="G109" s="26">
        <f t="shared" si="4"/>
        <v>2806.4160000000002</v>
      </c>
    </row>
    <row r="110" spans="1:7" ht="14.4" x14ac:dyDescent="0.3">
      <c r="A110" s="21" t="s">
        <v>409</v>
      </c>
      <c r="B110" s="22" t="s">
        <v>224</v>
      </c>
      <c r="C110" s="26">
        <v>16419.185999999998</v>
      </c>
      <c r="D110" s="26">
        <v>147.6</v>
      </c>
      <c r="E110" s="26">
        <v>339.25</v>
      </c>
      <c r="F110" s="26">
        <v>96.421999999999997</v>
      </c>
      <c r="G110" s="26">
        <f t="shared" si="4"/>
        <v>16663.207999999995</v>
      </c>
    </row>
    <row r="111" spans="1:7" ht="14.4" x14ac:dyDescent="0.3">
      <c r="A111" s="21" t="s">
        <v>410</v>
      </c>
      <c r="B111" s="22" t="s">
        <v>225</v>
      </c>
      <c r="C111" s="26">
        <v>8463.366</v>
      </c>
      <c r="D111" s="26">
        <v>0</v>
      </c>
      <c r="E111" s="26">
        <v>0</v>
      </c>
      <c r="F111" s="26">
        <v>53.25200000000001</v>
      </c>
      <c r="G111" s="26">
        <f t="shared" si="4"/>
        <v>8516.6180000000004</v>
      </c>
    </row>
    <row r="112" spans="1:7" ht="14.4" x14ac:dyDescent="0.3">
      <c r="A112" s="21" t="s">
        <v>411</v>
      </c>
      <c r="B112" s="22" t="s">
        <v>226</v>
      </c>
      <c r="C112" s="26">
        <v>6768.2439999999988</v>
      </c>
      <c r="D112" s="26">
        <v>0</v>
      </c>
      <c r="E112" s="26">
        <v>196.32000000000002</v>
      </c>
      <c r="F112" s="26">
        <v>0</v>
      </c>
      <c r="G112" s="26">
        <f t="shared" si="4"/>
        <v>6768.2439999999988</v>
      </c>
    </row>
    <row r="113" spans="1:7" ht="14.4" x14ac:dyDescent="0.3">
      <c r="A113" s="21" t="s">
        <v>412</v>
      </c>
      <c r="B113" s="22" t="s">
        <v>227</v>
      </c>
      <c r="C113" s="26">
        <v>17387.84</v>
      </c>
      <c r="D113" s="26">
        <v>73.599999999999994</v>
      </c>
      <c r="E113" s="26">
        <v>46.571999999999996</v>
      </c>
      <c r="F113" s="26">
        <v>0</v>
      </c>
      <c r="G113" s="26">
        <f t="shared" si="4"/>
        <v>17461.439999999999</v>
      </c>
    </row>
    <row r="114" spans="1:7" ht="14.4" x14ac:dyDescent="0.3">
      <c r="A114" s="21" t="s">
        <v>413</v>
      </c>
      <c r="B114" s="22" t="s">
        <v>228</v>
      </c>
      <c r="C114" s="26">
        <v>8998.6159999999982</v>
      </c>
      <c r="D114" s="26">
        <v>0</v>
      </c>
      <c r="E114" s="26">
        <v>126.06400000000001</v>
      </c>
      <c r="F114" s="26">
        <v>0</v>
      </c>
      <c r="G114" s="26">
        <f t="shared" si="4"/>
        <v>8998.6159999999982</v>
      </c>
    </row>
    <row r="115" spans="1:7" ht="14.4" x14ac:dyDescent="0.3">
      <c r="A115" s="21" t="s">
        <v>414</v>
      </c>
      <c r="B115" s="22" t="s">
        <v>229</v>
      </c>
      <c r="C115" s="26">
        <v>29383.164000000008</v>
      </c>
      <c r="D115" s="26">
        <v>0</v>
      </c>
      <c r="E115" s="26">
        <v>68.400000000000006</v>
      </c>
      <c r="F115" s="26">
        <v>0</v>
      </c>
      <c r="G115" s="26">
        <f t="shared" si="4"/>
        <v>29383.164000000008</v>
      </c>
    </row>
    <row r="116" spans="1:7" ht="14.4" x14ac:dyDescent="0.3">
      <c r="A116" s="21" t="s">
        <v>415</v>
      </c>
      <c r="B116" s="22" t="s">
        <v>230</v>
      </c>
      <c r="C116" s="26">
        <v>23383.292000000001</v>
      </c>
      <c r="D116" s="26">
        <v>0</v>
      </c>
      <c r="E116" s="26">
        <v>174.71799999999999</v>
      </c>
      <c r="F116" s="26">
        <v>334.18799999999999</v>
      </c>
      <c r="G116" s="26">
        <f t="shared" si="4"/>
        <v>23717.48</v>
      </c>
    </row>
    <row r="117" spans="1:7" ht="14.4" x14ac:dyDescent="0.3">
      <c r="A117" s="21" t="s">
        <v>416</v>
      </c>
      <c r="B117" s="22" t="s">
        <v>231</v>
      </c>
      <c r="C117" s="26">
        <v>21405.842000000001</v>
      </c>
      <c r="D117" s="26">
        <v>0</v>
      </c>
      <c r="E117" s="26">
        <v>450.30399999999997</v>
      </c>
      <c r="F117" s="26">
        <v>17.399999999999999</v>
      </c>
      <c r="G117" s="26">
        <f t="shared" si="4"/>
        <v>21423.242000000002</v>
      </c>
    </row>
    <row r="118" spans="1:7" ht="14.4" x14ac:dyDescent="0.3">
      <c r="A118" s="27" t="s">
        <v>615</v>
      </c>
      <c r="B118" s="25" t="s">
        <v>660</v>
      </c>
      <c r="C118" s="26">
        <v>156.36400000000003</v>
      </c>
      <c r="D118" s="26">
        <v>0</v>
      </c>
      <c r="E118" s="26">
        <v>0</v>
      </c>
      <c r="F118" s="26">
        <v>0</v>
      </c>
      <c r="G118" s="26">
        <f t="shared" si="4"/>
        <v>156.36400000000003</v>
      </c>
    </row>
    <row r="119" spans="1:7" ht="14.4" x14ac:dyDescent="0.3">
      <c r="A119" s="36" t="s">
        <v>607</v>
      </c>
      <c r="B119" s="25" t="s">
        <v>608</v>
      </c>
      <c r="C119" s="26">
        <v>456.13800000000009</v>
      </c>
      <c r="D119" s="26">
        <v>0</v>
      </c>
      <c r="E119" s="26">
        <v>0</v>
      </c>
      <c r="F119" s="26">
        <v>0</v>
      </c>
      <c r="G119" s="26">
        <f t="shared" si="4"/>
        <v>456.13800000000009</v>
      </c>
    </row>
    <row r="120" spans="1:7" ht="14.4" x14ac:dyDescent="0.3">
      <c r="A120" s="22" t="s">
        <v>651</v>
      </c>
      <c r="B120" s="25" t="s">
        <v>661</v>
      </c>
      <c r="C120" s="26">
        <v>597.44000000000017</v>
      </c>
      <c r="D120" s="26">
        <v>0</v>
      </c>
      <c r="E120" s="26">
        <v>0</v>
      </c>
      <c r="F120" s="26">
        <v>0</v>
      </c>
      <c r="G120" s="26">
        <f t="shared" si="4"/>
        <v>597.44000000000017</v>
      </c>
    </row>
    <row r="121" spans="1:7" ht="14.4" x14ac:dyDescent="0.3">
      <c r="A121" s="27" t="s">
        <v>616</v>
      </c>
      <c r="B121" s="25" t="s">
        <v>662</v>
      </c>
      <c r="C121" s="26">
        <v>361.4</v>
      </c>
      <c r="D121" s="26">
        <v>0</v>
      </c>
      <c r="E121" s="26">
        <v>0</v>
      </c>
      <c r="F121" s="26">
        <v>0</v>
      </c>
      <c r="G121" s="26">
        <f t="shared" si="4"/>
        <v>361.4</v>
      </c>
    </row>
    <row r="122" spans="1:7" ht="14.4" x14ac:dyDescent="0.3">
      <c r="A122" s="27" t="s">
        <v>652</v>
      </c>
      <c r="B122" s="25" t="s">
        <v>707</v>
      </c>
      <c r="C122" s="26">
        <v>116.98400000000001</v>
      </c>
      <c r="D122" s="26">
        <v>0</v>
      </c>
      <c r="E122" s="26">
        <v>0</v>
      </c>
      <c r="F122" s="26">
        <v>0</v>
      </c>
      <c r="G122" s="26">
        <f t="shared" si="4"/>
        <v>116.98400000000001</v>
      </c>
    </row>
    <row r="123" spans="1:7" ht="14.4" x14ac:dyDescent="0.3">
      <c r="A123" s="27" t="s">
        <v>657</v>
      </c>
      <c r="B123" s="25" t="s">
        <v>706</v>
      </c>
      <c r="C123" s="26">
        <v>521.6</v>
      </c>
      <c r="D123" s="26">
        <v>0</v>
      </c>
      <c r="E123" s="26">
        <v>0</v>
      </c>
      <c r="F123" s="26">
        <v>0</v>
      </c>
      <c r="G123" s="26">
        <f t="shared" si="4"/>
        <v>521.6</v>
      </c>
    </row>
    <row r="124" spans="1:7" ht="14.4" x14ac:dyDescent="0.3">
      <c r="A124" s="27" t="s">
        <v>669</v>
      </c>
      <c r="B124" s="25" t="s">
        <v>670</v>
      </c>
      <c r="C124" s="26">
        <v>443</v>
      </c>
      <c r="D124" s="26">
        <v>0</v>
      </c>
      <c r="E124" s="26">
        <v>0</v>
      </c>
      <c r="F124" s="26">
        <v>0</v>
      </c>
      <c r="G124" s="26">
        <f t="shared" si="4"/>
        <v>443</v>
      </c>
    </row>
    <row r="125" spans="1:7" ht="14.4" x14ac:dyDescent="0.3">
      <c r="A125" s="27" t="s">
        <v>684</v>
      </c>
      <c r="B125" s="25" t="s">
        <v>680</v>
      </c>
      <c r="C125" s="26">
        <v>57.576000000000001</v>
      </c>
      <c r="D125" s="26">
        <v>0</v>
      </c>
      <c r="E125" s="26">
        <v>0</v>
      </c>
      <c r="F125" s="26">
        <v>0</v>
      </c>
      <c r="G125" s="26">
        <f t="shared" si="4"/>
        <v>57.576000000000001</v>
      </c>
    </row>
    <row r="126" spans="1:7" ht="14.4" x14ac:dyDescent="0.3">
      <c r="A126" s="27" t="s">
        <v>695</v>
      </c>
      <c r="B126" s="25" t="s">
        <v>704</v>
      </c>
      <c r="C126" s="26">
        <v>275.39999999999998</v>
      </c>
      <c r="D126" s="26">
        <v>0</v>
      </c>
      <c r="E126" s="26">
        <v>0</v>
      </c>
      <c r="F126" s="26">
        <v>0</v>
      </c>
      <c r="G126" s="26">
        <f t="shared" si="4"/>
        <v>275.39999999999998</v>
      </c>
    </row>
    <row r="127" spans="1:7" ht="14.4" x14ac:dyDescent="0.3">
      <c r="A127" s="21" t="s">
        <v>417</v>
      </c>
      <c r="B127" s="22" t="s">
        <v>232</v>
      </c>
      <c r="C127" s="26">
        <v>4349.003999999999</v>
      </c>
      <c r="D127" s="26">
        <v>0</v>
      </c>
      <c r="E127" s="26">
        <v>217.13799999999998</v>
      </c>
      <c r="F127" s="26">
        <v>8.1999999999999993</v>
      </c>
      <c r="G127" s="26">
        <f t="shared" si="4"/>
        <v>4357.2039999999988</v>
      </c>
    </row>
    <row r="128" spans="1:7" ht="14.4" x14ac:dyDescent="0.3">
      <c r="A128" s="21" t="s">
        <v>418</v>
      </c>
      <c r="B128" s="22" t="s">
        <v>609</v>
      </c>
      <c r="C128" s="26">
        <v>3292.3160000000003</v>
      </c>
      <c r="D128" s="26">
        <v>0</v>
      </c>
      <c r="E128" s="26">
        <v>112.98399999999999</v>
      </c>
      <c r="F128" s="26">
        <v>4.8</v>
      </c>
      <c r="G128" s="26">
        <f t="shared" si="4"/>
        <v>3297.1160000000004</v>
      </c>
    </row>
    <row r="129" spans="1:7" ht="14.4" x14ac:dyDescent="0.3">
      <c r="A129" s="21" t="s">
        <v>419</v>
      </c>
      <c r="B129" s="22" t="s">
        <v>233</v>
      </c>
      <c r="C129" s="26">
        <v>5020.6440000000002</v>
      </c>
      <c r="D129" s="26">
        <v>0</v>
      </c>
      <c r="E129" s="26">
        <v>62.524000000000001</v>
      </c>
      <c r="F129" s="26">
        <v>0</v>
      </c>
      <c r="G129" s="26">
        <f t="shared" si="4"/>
        <v>5020.6440000000002</v>
      </c>
    </row>
    <row r="130" spans="1:7" ht="14.4" x14ac:dyDescent="0.3">
      <c r="A130" s="21" t="s">
        <v>420</v>
      </c>
      <c r="B130" s="22" t="s">
        <v>234</v>
      </c>
      <c r="C130" s="26">
        <v>10455.940000000002</v>
      </c>
      <c r="D130" s="26">
        <v>0</v>
      </c>
      <c r="E130" s="26">
        <v>492.6</v>
      </c>
      <c r="F130" s="26">
        <v>0</v>
      </c>
      <c r="G130" s="26">
        <f t="shared" si="4"/>
        <v>10455.940000000002</v>
      </c>
    </row>
    <row r="131" spans="1:7" ht="14.4" x14ac:dyDescent="0.3">
      <c r="A131" s="21" t="s">
        <v>421</v>
      </c>
      <c r="B131" s="22" t="s">
        <v>235</v>
      </c>
      <c r="C131" s="26">
        <v>8790.7199999999993</v>
      </c>
      <c r="D131" s="26">
        <v>0</v>
      </c>
      <c r="E131" s="26">
        <v>489.62800000000004</v>
      </c>
      <c r="F131" s="26">
        <v>13</v>
      </c>
      <c r="G131" s="26">
        <f t="shared" si="4"/>
        <v>8803.7199999999993</v>
      </c>
    </row>
    <row r="132" spans="1:7" ht="14.4" x14ac:dyDescent="0.3">
      <c r="A132" s="27" t="s">
        <v>671</v>
      </c>
      <c r="B132" s="25" t="s">
        <v>672</v>
      </c>
      <c r="C132" s="26">
        <v>521.13599999999997</v>
      </c>
      <c r="D132" s="26">
        <v>0</v>
      </c>
      <c r="E132" s="26">
        <v>0</v>
      </c>
      <c r="F132" s="26">
        <v>0</v>
      </c>
      <c r="G132" s="26">
        <f t="shared" si="4"/>
        <v>521.13599999999997</v>
      </c>
    </row>
    <row r="133" spans="1:7" ht="14.4" x14ac:dyDescent="0.3">
      <c r="A133" s="21" t="s">
        <v>617</v>
      </c>
      <c r="B133" s="22" t="s">
        <v>610</v>
      </c>
      <c r="C133" s="26">
        <v>79.783999999999992</v>
      </c>
      <c r="D133" s="26">
        <v>0</v>
      </c>
      <c r="E133" s="26">
        <v>0</v>
      </c>
      <c r="F133" s="26">
        <v>0</v>
      </c>
      <c r="G133" s="26">
        <f t="shared" si="4"/>
        <v>79.783999999999992</v>
      </c>
    </row>
    <row r="134" spans="1:7" ht="14.4" x14ac:dyDescent="0.3">
      <c r="A134" s="21" t="s">
        <v>422</v>
      </c>
      <c r="B134" s="22" t="s">
        <v>236</v>
      </c>
      <c r="C134" s="26">
        <v>45</v>
      </c>
      <c r="D134" s="26">
        <v>0</v>
      </c>
      <c r="E134" s="26">
        <v>0</v>
      </c>
      <c r="F134" s="26">
        <v>0</v>
      </c>
      <c r="G134" s="26">
        <f t="shared" si="4"/>
        <v>45</v>
      </c>
    </row>
    <row r="135" spans="1:7" ht="14.4" x14ac:dyDescent="0.3">
      <c r="A135" s="21" t="s">
        <v>423</v>
      </c>
      <c r="B135" s="22" t="s">
        <v>237</v>
      </c>
      <c r="C135" s="26">
        <v>77.267999999999986</v>
      </c>
      <c r="D135" s="26">
        <v>0</v>
      </c>
      <c r="E135" s="26">
        <v>0</v>
      </c>
      <c r="F135" s="26">
        <v>0</v>
      </c>
      <c r="G135" s="26">
        <f t="shared" ref="G135:G198" si="5">C135+F135+D135</f>
        <v>77.267999999999986</v>
      </c>
    </row>
    <row r="136" spans="1:7" ht="14.4" x14ac:dyDescent="0.3">
      <c r="A136" s="21" t="s">
        <v>424</v>
      </c>
      <c r="B136" s="22" t="s">
        <v>238</v>
      </c>
      <c r="C136" s="26">
        <v>241.52399999999997</v>
      </c>
      <c r="D136" s="26">
        <v>17</v>
      </c>
      <c r="E136" s="26">
        <v>0</v>
      </c>
      <c r="F136" s="26">
        <v>0</v>
      </c>
      <c r="G136" s="26">
        <f t="shared" si="5"/>
        <v>258.524</v>
      </c>
    </row>
    <row r="137" spans="1:7" ht="14.4" x14ac:dyDescent="0.3">
      <c r="A137" s="21" t="s">
        <v>425</v>
      </c>
      <c r="B137" s="22" t="s">
        <v>239</v>
      </c>
      <c r="C137" s="26">
        <v>3101.7040000000002</v>
      </c>
      <c r="D137" s="26">
        <v>35.804000000000002</v>
      </c>
      <c r="E137" s="26">
        <v>146.46599999999998</v>
      </c>
      <c r="F137" s="26">
        <v>22.623999999999999</v>
      </c>
      <c r="G137" s="26">
        <f t="shared" si="5"/>
        <v>3160.1320000000001</v>
      </c>
    </row>
    <row r="138" spans="1:7" ht="14.4" x14ac:dyDescent="0.3">
      <c r="A138" s="21" t="s">
        <v>426</v>
      </c>
      <c r="B138" s="22" t="s">
        <v>240</v>
      </c>
      <c r="C138" s="26">
        <v>524.20000000000005</v>
      </c>
      <c r="D138" s="26">
        <v>16.8</v>
      </c>
      <c r="E138" s="26">
        <v>0</v>
      </c>
      <c r="F138" s="26">
        <v>9.8000000000000007</v>
      </c>
      <c r="G138" s="26">
        <f t="shared" si="5"/>
        <v>550.79999999999995</v>
      </c>
    </row>
    <row r="139" spans="1:7" ht="14.4" x14ac:dyDescent="0.3">
      <c r="A139" s="21" t="s">
        <v>427</v>
      </c>
      <c r="B139" s="22" t="s">
        <v>241</v>
      </c>
      <c r="C139" s="26">
        <v>904.35200000000009</v>
      </c>
      <c r="D139" s="26">
        <v>45.4</v>
      </c>
      <c r="E139" s="26">
        <v>14.080000000000002</v>
      </c>
      <c r="F139" s="26">
        <v>0</v>
      </c>
      <c r="G139" s="26">
        <f t="shared" si="5"/>
        <v>949.75200000000007</v>
      </c>
    </row>
    <row r="140" spans="1:7" ht="14.4" x14ac:dyDescent="0.3">
      <c r="A140" s="21" t="s">
        <v>428</v>
      </c>
      <c r="B140" s="22" t="s">
        <v>242</v>
      </c>
      <c r="C140" s="26">
        <v>78.371999999999986</v>
      </c>
      <c r="D140" s="26">
        <v>0</v>
      </c>
      <c r="E140" s="26">
        <v>0</v>
      </c>
      <c r="F140" s="26">
        <v>0</v>
      </c>
      <c r="G140" s="26">
        <f t="shared" si="5"/>
        <v>78.371999999999986</v>
      </c>
    </row>
    <row r="141" spans="1:7" ht="14.4" x14ac:dyDescent="0.3">
      <c r="A141" s="21" t="s">
        <v>429</v>
      </c>
      <c r="B141" s="22" t="s">
        <v>243</v>
      </c>
      <c r="C141" s="26">
        <v>85.49199999999999</v>
      </c>
      <c r="D141" s="26">
        <v>0</v>
      </c>
      <c r="E141" s="26">
        <v>0</v>
      </c>
      <c r="F141" s="26">
        <v>0</v>
      </c>
      <c r="G141" s="26">
        <f t="shared" si="5"/>
        <v>85.49199999999999</v>
      </c>
    </row>
    <row r="142" spans="1:7" ht="14.4" x14ac:dyDescent="0.3">
      <c r="A142" s="21" t="s">
        <v>430</v>
      </c>
      <c r="B142" s="22" t="s">
        <v>244</v>
      </c>
      <c r="C142" s="26">
        <v>93.6</v>
      </c>
      <c r="D142" s="26">
        <v>0</v>
      </c>
      <c r="E142" s="26">
        <v>0</v>
      </c>
      <c r="F142" s="26">
        <v>0</v>
      </c>
      <c r="G142" s="26">
        <f t="shared" si="5"/>
        <v>93.6</v>
      </c>
    </row>
    <row r="143" spans="1:7" ht="14.4" x14ac:dyDescent="0.3">
      <c r="A143" s="21" t="s">
        <v>431</v>
      </c>
      <c r="B143" s="22" t="s">
        <v>245</v>
      </c>
      <c r="C143" s="26">
        <v>199.46600000000001</v>
      </c>
      <c r="D143" s="26">
        <v>0</v>
      </c>
      <c r="E143" s="26">
        <v>0</v>
      </c>
      <c r="F143" s="26">
        <v>0</v>
      </c>
      <c r="G143" s="26">
        <f t="shared" si="5"/>
        <v>199.46600000000001</v>
      </c>
    </row>
    <row r="144" spans="1:7" ht="14.4" x14ac:dyDescent="0.3">
      <c r="A144" s="21" t="s">
        <v>432</v>
      </c>
      <c r="B144" s="22" t="s">
        <v>246</v>
      </c>
      <c r="C144" s="26">
        <v>33.260000000000005</v>
      </c>
      <c r="D144" s="26">
        <v>0</v>
      </c>
      <c r="E144" s="26">
        <v>0</v>
      </c>
      <c r="F144" s="26">
        <v>0</v>
      </c>
      <c r="G144" s="26">
        <f t="shared" si="5"/>
        <v>33.260000000000005</v>
      </c>
    </row>
    <row r="145" spans="1:7" ht="14.4" x14ac:dyDescent="0.3">
      <c r="A145" s="21" t="s">
        <v>433</v>
      </c>
      <c r="B145" s="22" t="s">
        <v>247</v>
      </c>
      <c r="C145" s="26">
        <v>73.251999999999995</v>
      </c>
      <c r="D145" s="26">
        <v>0</v>
      </c>
      <c r="E145" s="26">
        <v>0</v>
      </c>
      <c r="F145" s="26">
        <v>0</v>
      </c>
      <c r="G145" s="26">
        <f t="shared" si="5"/>
        <v>73.251999999999995</v>
      </c>
    </row>
    <row r="146" spans="1:7" ht="14.4" x14ac:dyDescent="0.3">
      <c r="A146" s="21" t="s">
        <v>434</v>
      </c>
      <c r="B146" s="22" t="s">
        <v>248</v>
      </c>
      <c r="C146" s="26">
        <v>24</v>
      </c>
      <c r="D146" s="26">
        <v>0</v>
      </c>
      <c r="E146" s="26">
        <v>0</v>
      </c>
      <c r="F146" s="26">
        <v>0</v>
      </c>
      <c r="G146" s="26">
        <f t="shared" si="5"/>
        <v>24</v>
      </c>
    </row>
    <row r="147" spans="1:7" ht="14.4" x14ac:dyDescent="0.3">
      <c r="A147" s="21" t="s">
        <v>435</v>
      </c>
      <c r="B147" s="22" t="s">
        <v>249</v>
      </c>
      <c r="C147" s="26">
        <v>3061.7779999999998</v>
      </c>
      <c r="D147" s="26">
        <v>0</v>
      </c>
      <c r="E147" s="26">
        <v>2247.0600000000004</v>
      </c>
      <c r="F147" s="26">
        <v>0</v>
      </c>
      <c r="G147" s="26">
        <f t="shared" si="5"/>
        <v>3061.7779999999998</v>
      </c>
    </row>
    <row r="148" spans="1:7" ht="14.4" x14ac:dyDescent="0.3">
      <c r="A148" s="21" t="s">
        <v>436</v>
      </c>
      <c r="B148" s="22" t="s">
        <v>250</v>
      </c>
      <c r="C148" s="26">
        <v>1031.2660000000001</v>
      </c>
      <c r="D148" s="26">
        <v>0</v>
      </c>
      <c r="E148" s="26">
        <v>31.815999999999995</v>
      </c>
      <c r="F148" s="26">
        <v>0</v>
      </c>
      <c r="G148" s="26">
        <f t="shared" si="5"/>
        <v>1031.2660000000001</v>
      </c>
    </row>
    <row r="149" spans="1:7" ht="14.4" x14ac:dyDescent="0.3">
      <c r="A149" s="21" t="s">
        <v>437</v>
      </c>
      <c r="B149" s="22" t="s">
        <v>251</v>
      </c>
      <c r="C149" s="26">
        <v>173.51400000000001</v>
      </c>
      <c r="D149" s="26">
        <v>9</v>
      </c>
      <c r="E149" s="26">
        <v>0</v>
      </c>
      <c r="F149" s="26">
        <v>0</v>
      </c>
      <c r="G149" s="26">
        <f t="shared" si="5"/>
        <v>182.51400000000001</v>
      </c>
    </row>
    <row r="150" spans="1:7" ht="14.4" x14ac:dyDescent="0.3">
      <c r="A150" s="21" t="s">
        <v>438</v>
      </c>
      <c r="B150" s="22" t="s">
        <v>252</v>
      </c>
      <c r="C150" s="26">
        <v>789.67</v>
      </c>
      <c r="D150" s="26">
        <v>0</v>
      </c>
      <c r="E150" s="26">
        <v>0</v>
      </c>
      <c r="F150" s="26">
        <v>4.8</v>
      </c>
      <c r="G150" s="26">
        <f t="shared" si="5"/>
        <v>794.46999999999991</v>
      </c>
    </row>
    <row r="151" spans="1:7" ht="14.4" x14ac:dyDescent="0.3">
      <c r="A151" s="21" t="s">
        <v>439</v>
      </c>
      <c r="B151" s="22" t="s">
        <v>253</v>
      </c>
      <c r="C151" s="26">
        <v>59.2</v>
      </c>
      <c r="D151" s="26">
        <v>6</v>
      </c>
      <c r="E151" s="26">
        <v>0</v>
      </c>
      <c r="F151" s="26">
        <v>0</v>
      </c>
      <c r="G151" s="26">
        <f t="shared" si="5"/>
        <v>65.2</v>
      </c>
    </row>
    <row r="152" spans="1:7" ht="14.4" x14ac:dyDescent="0.3">
      <c r="A152" s="21" t="s">
        <v>440</v>
      </c>
      <c r="B152" s="22" t="s">
        <v>254</v>
      </c>
      <c r="C152" s="26">
        <v>558.452</v>
      </c>
      <c r="D152" s="26">
        <v>27</v>
      </c>
      <c r="E152" s="26">
        <v>4.8119999999999994</v>
      </c>
      <c r="F152" s="26">
        <v>0</v>
      </c>
      <c r="G152" s="26">
        <f t="shared" si="5"/>
        <v>585.452</v>
      </c>
    </row>
    <row r="153" spans="1:7" ht="14.4" x14ac:dyDescent="0.3">
      <c r="A153" s="21" t="s">
        <v>441</v>
      </c>
      <c r="B153" s="22" t="s">
        <v>255</v>
      </c>
      <c r="C153" s="26">
        <v>372.154</v>
      </c>
      <c r="D153" s="26">
        <v>20.6</v>
      </c>
      <c r="E153" s="26">
        <v>0</v>
      </c>
      <c r="F153" s="26">
        <v>0.8</v>
      </c>
      <c r="G153" s="26">
        <f t="shared" si="5"/>
        <v>393.55400000000003</v>
      </c>
    </row>
    <row r="154" spans="1:7" ht="14.4" x14ac:dyDescent="0.3">
      <c r="A154" s="21" t="s">
        <v>442</v>
      </c>
      <c r="B154" s="22" t="s">
        <v>256</v>
      </c>
      <c r="C154" s="26">
        <v>618.45400000000006</v>
      </c>
      <c r="D154" s="26">
        <v>0</v>
      </c>
      <c r="E154" s="26">
        <v>0</v>
      </c>
      <c r="F154" s="26">
        <v>1.8</v>
      </c>
      <c r="G154" s="26">
        <f t="shared" si="5"/>
        <v>620.25400000000002</v>
      </c>
    </row>
    <row r="155" spans="1:7" ht="14.4" x14ac:dyDescent="0.3">
      <c r="A155" s="21" t="s">
        <v>443</v>
      </c>
      <c r="B155" s="22" t="s">
        <v>257</v>
      </c>
      <c r="C155" s="26">
        <v>711.58</v>
      </c>
      <c r="D155" s="26">
        <v>36</v>
      </c>
      <c r="E155" s="26">
        <v>15.4</v>
      </c>
      <c r="F155" s="26">
        <v>1.2</v>
      </c>
      <c r="G155" s="26">
        <f t="shared" si="5"/>
        <v>748.78000000000009</v>
      </c>
    </row>
    <row r="156" spans="1:7" ht="14.4" x14ac:dyDescent="0.3">
      <c r="A156" s="21" t="s">
        <v>444</v>
      </c>
      <c r="B156" s="22" t="s">
        <v>258</v>
      </c>
      <c r="C156" s="26">
        <v>348.99400000000003</v>
      </c>
      <c r="D156" s="26">
        <v>2.4</v>
      </c>
      <c r="E156" s="26">
        <v>277.11399999999992</v>
      </c>
      <c r="F156" s="26">
        <v>0</v>
      </c>
      <c r="G156" s="26">
        <f t="shared" si="5"/>
        <v>351.39400000000001</v>
      </c>
    </row>
    <row r="157" spans="1:7" ht="14.4" x14ac:dyDescent="0.3">
      <c r="A157" s="21" t="s">
        <v>445</v>
      </c>
      <c r="B157" s="22" t="s">
        <v>259</v>
      </c>
      <c r="C157" s="26">
        <v>888.5</v>
      </c>
      <c r="D157" s="26">
        <v>0</v>
      </c>
      <c r="E157" s="26">
        <v>37.648000000000003</v>
      </c>
      <c r="F157" s="26">
        <v>0.8</v>
      </c>
      <c r="G157" s="26">
        <f t="shared" si="5"/>
        <v>889.3</v>
      </c>
    </row>
    <row r="158" spans="1:7" ht="14.4" x14ac:dyDescent="0.3">
      <c r="A158" s="21" t="s">
        <v>446</v>
      </c>
      <c r="B158" s="22" t="s">
        <v>260</v>
      </c>
      <c r="C158" s="26">
        <v>754.43999999999983</v>
      </c>
      <c r="D158" s="26">
        <v>16.600000000000001</v>
      </c>
      <c r="E158" s="26">
        <v>23.2</v>
      </c>
      <c r="F158" s="26">
        <v>3</v>
      </c>
      <c r="G158" s="26">
        <f t="shared" si="5"/>
        <v>774.03999999999985</v>
      </c>
    </row>
    <row r="159" spans="1:7" ht="14.4" x14ac:dyDescent="0.3">
      <c r="A159" s="21" t="s">
        <v>447</v>
      </c>
      <c r="B159" s="22" t="s">
        <v>261</v>
      </c>
      <c r="C159" s="26">
        <v>260.43600000000004</v>
      </c>
      <c r="D159" s="26">
        <v>17.399999999999999</v>
      </c>
      <c r="E159" s="26">
        <v>0</v>
      </c>
      <c r="F159" s="26">
        <v>0</v>
      </c>
      <c r="G159" s="26">
        <f t="shared" si="5"/>
        <v>277.83600000000001</v>
      </c>
    </row>
    <row r="160" spans="1:7" ht="14.4" x14ac:dyDescent="0.3">
      <c r="A160" s="21" t="s">
        <v>448</v>
      </c>
      <c r="B160" s="22" t="s">
        <v>262</v>
      </c>
      <c r="C160" s="26">
        <v>2799.1879999999996</v>
      </c>
      <c r="D160" s="26">
        <v>0</v>
      </c>
      <c r="E160" s="26">
        <v>25.728000000000002</v>
      </c>
      <c r="F160" s="26">
        <v>12</v>
      </c>
      <c r="G160" s="26">
        <f t="shared" si="5"/>
        <v>2811.1879999999996</v>
      </c>
    </row>
    <row r="161" spans="1:7" ht="14.4" x14ac:dyDescent="0.3">
      <c r="A161" s="21" t="s">
        <v>449</v>
      </c>
      <c r="B161" s="22" t="s">
        <v>263</v>
      </c>
      <c r="C161" s="26">
        <v>342.51799999999997</v>
      </c>
      <c r="D161" s="26">
        <v>0</v>
      </c>
      <c r="E161" s="26">
        <v>8.9700000000000024</v>
      </c>
      <c r="F161" s="26">
        <v>0</v>
      </c>
      <c r="G161" s="26">
        <f t="shared" si="5"/>
        <v>342.51799999999997</v>
      </c>
    </row>
    <row r="162" spans="1:7" ht="14.4" x14ac:dyDescent="0.3">
      <c r="A162" s="21" t="s">
        <v>450</v>
      </c>
      <c r="B162" s="22" t="s">
        <v>264</v>
      </c>
      <c r="C162" s="26">
        <v>3128.0980000000004</v>
      </c>
      <c r="D162" s="26">
        <v>0</v>
      </c>
      <c r="E162" s="26">
        <v>107.49600000000001</v>
      </c>
      <c r="F162" s="26">
        <v>21</v>
      </c>
      <c r="G162" s="26">
        <f t="shared" si="5"/>
        <v>3149.0980000000004</v>
      </c>
    </row>
    <row r="163" spans="1:7" ht="14.4" x14ac:dyDescent="0.3">
      <c r="A163" s="21" t="s">
        <v>451</v>
      </c>
      <c r="B163" s="22" t="s">
        <v>265</v>
      </c>
      <c r="C163" s="26">
        <v>51.713999999999999</v>
      </c>
      <c r="D163" s="26">
        <v>0</v>
      </c>
      <c r="E163" s="26">
        <v>0</v>
      </c>
      <c r="F163" s="26">
        <v>0</v>
      </c>
      <c r="G163" s="26">
        <f t="shared" si="5"/>
        <v>51.713999999999999</v>
      </c>
    </row>
    <row r="164" spans="1:7" ht="14.4" x14ac:dyDescent="0.3">
      <c r="A164" s="21" t="s">
        <v>452</v>
      </c>
      <c r="B164" s="22" t="s">
        <v>611</v>
      </c>
      <c r="C164" s="26">
        <v>727.99999999999989</v>
      </c>
      <c r="D164" s="26">
        <v>15.2</v>
      </c>
      <c r="E164" s="26">
        <v>97.416000000000011</v>
      </c>
      <c r="F164" s="26">
        <v>3</v>
      </c>
      <c r="G164" s="26">
        <f t="shared" si="5"/>
        <v>746.19999999999993</v>
      </c>
    </row>
    <row r="165" spans="1:7" ht="14.4" x14ac:dyDescent="0.3">
      <c r="A165" s="21" t="s">
        <v>453</v>
      </c>
      <c r="B165" s="22" t="s">
        <v>266</v>
      </c>
      <c r="C165" s="26">
        <v>103.57999999999997</v>
      </c>
      <c r="D165" s="26">
        <v>0</v>
      </c>
      <c r="E165" s="26">
        <v>0</v>
      </c>
      <c r="F165" s="26">
        <v>0</v>
      </c>
      <c r="G165" s="26">
        <f t="shared" si="5"/>
        <v>103.57999999999997</v>
      </c>
    </row>
    <row r="166" spans="1:7" ht="14.4" x14ac:dyDescent="0.3">
      <c r="A166" s="21" t="s">
        <v>454</v>
      </c>
      <c r="B166" s="22" t="s">
        <v>267</v>
      </c>
      <c r="C166" s="26">
        <v>87.8</v>
      </c>
      <c r="D166" s="26">
        <v>0</v>
      </c>
      <c r="E166" s="26">
        <v>0.6</v>
      </c>
      <c r="F166" s="26">
        <v>0</v>
      </c>
      <c r="G166" s="26">
        <f t="shared" si="5"/>
        <v>87.8</v>
      </c>
    </row>
    <row r="167" spans="1:7" ht="14.4" x14ac:dyDescent="0.3">
      <c r="A167" s="21" t="s">
        <v>455</v>
      </c>
      <c r="B167" s="22" t="s">
        <v>268</v>
      </c>
      <c r="C167" s="26">
        <v>189.84</v>
      </c>
      <c r="D167" s="26">
        <v>8</v>
      </c>
      <c r="E167" s="26">
        <v>0</v>
      </c>
      <c r="F167" s="26">
        <v>0</v>
      </c>
      <c r="G167" s="26">
        <f t="shared" si="5"/>
        <v>197.84</v>
      </c>
    </row>
    <row r="168" spans="1:7" ht="14.4" x14ac:dyDescent="0.3">
      <c r="A168" s="21" t="s">
        <v>456</v>
      </c>
      <c r="B168" s="22" t="s">
        <v>269</v>
      </c>
      <c r="C168" s="26">
        <v>227.40799999999999</v>
      </c>
      <c r="D168" s="26">
        <v>15</v>
      </c>
      <c r="E168" s="26">
        <v>5.9599999999999991</v>
      </c>
      <c r="F168" s="26">
        <v>0</v>
      </c>
      <c r="G168" s="26">
        <f t="shared" si="5"/>
        <v>242.40799999999999</v>
      </c>
    </row>
    <row r="169" spans="1:7" ht="14.4" x14ac:dyDescent="0.3">
      <c r="A169" s="21" t="s">
        <v>457</v>
      </c>
      <c r="B169" s="22" t="s">
        <v>270</v>
      </c>
      <c r="C169" s="26">
        <v>104.566</v>
      </c>
      <c r="D169" s="26">
        <v>0</v>
      </c>
      <c r="E169" s="26">
        <v>0</v>
      </c>
      <c r="F169" s="26">
        <v>0</v>
      </c>
      <c r="G169" s="26">
        <f t="shared" si="5"/>
        <v>104.566</v>
      </c>
    </row>
    <row r="170" spans="1:7" ht="14.4" x14ac:dyDescent="0.3">
      <c r="A170" s="21" t="s">
        <v>458</v>
      </c>
      <c r="B170" s="22" t="s">
        <v>271</v>
      </c>
      <c r="C170" s="26">
        <v>647.62399999999991</v>
      </c>
      <c r="D170" s="26">
        <v>18</v>
      </c>
      <c r="E170" s="26">
        <v>28.633999999999997</v>
      </c>
      <c r="F170" s="26">
        <v>7.4</v>
      </c>
      <c r="G170" s="26">
        <f t="shared" si="5"/>
        <v>673.02399999999989</v>
      </c>
    </row>
    <row r="171" spans="1:7" ht="14.4" x14ac:dyDescent="0.3">
      <c r="A171" s="21" t="s">
        <v>459</v>
      </c>
      <c r="B171" s="22" t="s">
        <v>272</v>
      </c>
      <c r="C171" s="26">
        <v>210.6</v>
      </c>
      <c r="D171" s="26">
        <v>0</v>
      </c>
      <c r="E171" s="26">
        <v>0</v>
      </c>
      <c r="F171" s="26">
        <v>0</v>
      </c>
      <c r="G171" s="26">
        <f t="shared" si="5"/>
        <v>210.6</v>
      </c>
    </row>
    <row r="172" spans="1:7" ht="14.4" x14ac:dyDescent="0.3">
      <c r="A172" s="21" t="s">
        <v>460</v>
      </c>
      <c r="B172" s="22" t="s">
        <v>273</v>
      </c>
      <c r="C172" s="26">
        <v>216.20599999999999</v>
      </c>
      <c r="D172" s="26">
        <v>14.2</v>
      </c>
      <c r="E172" s="26">
        <v>0</v>
      </c>
      <c r="F172" s="26">
        <v>0</v>
      </c>
      <c r="G172" s="26">
        <f t="shared" si="5"/>
        <v>230.40599999999998</v>
      </c>
    </row>
    <row r="173" spans="1:7" ht="14.4" x14ac:dyDescent="0.3">
      <c r="A173" s="21" t="s">
        <v>461</v>
      </c>
      <c r="B173" s="22" t="s">
        <v>274</v>
      </c>
      <c r="C173" s="26">
        <v>4000.6160000000004</v>
      </c>
      <c r="D173" s="26">
        <v>0</v>
      </c>
      <c r="E173" s="26">
        <v>154.108</v>
      </c>
      <c r="F173" s="26">
        <v>105.9</v>
      </c>
      <c r="G173" s="26">
        <f t="shared" si="5"/>
        <v>4106.5160000000005</v>
      </c>
    </row>
    <row r="174" spans="1:7" ht="14.4" x14ac:dyDescent="0.3">
      <c r="A174" s="21" t="s">
        <v>462</v>
      </c>
      <c r="B174" s="22" t="s">
        <v>635</v>
      </c>
      <c r="C174" s="26">
        <v>782.52600000000007</v>
      </c>
      <c r="D174" s="26">
        <v>0</v>
      </c>
      <c r="E174" s="26">
        <v>596.4</v>
      </c>
      <c r="F174" s="26">
        <v>0.8</v>
      </c>
      <c r="G174" s="26">
        <f t="shared" si="5"/>
        <v>783.32600000000002</v>
      </c>
    </row>
    <row r="175" spans="1:7" ht="14.4" x14ac:dyDescent="0.3">
      <c r="A175" s="21" t="s">
        <v>463</v>
      </c>
      <c r="B175" s="22" t="s">
        <v>275</v>
      </c>
      <c r="C175" s="26">
        <v>738.99599999999998</v>
      </c>
      <c r="D175" s="26">
        <v>0</v>
      </c>
      <c r="E175" s="26">
        <v>0</v>
      </c>
      <c r="F175" s="26">
        <v>0</v>
      </c>
      <c r="G175" s="26">
        <f t="shared" si="5"/>
        <v>738.99599999999998</v>
      </c>
    </row>
    <row r="176" spans="1:7" ht="14.4" x14ac:dyDescent="0.3">
      <c r="A176" s="21" t="s">
        <v>464</v>
      </c>
      <c r="B176" s="22" t="s">
        <v>276</v>
      </c>
      <c r="C176" s="26">
        <v>2165.1440000000002</v>
      </c>
      <c r="D176" s="26">
        <v>27.2</v>
      </c>
      <c r="E176" s="26">
        <v>109.76000000000002</v>
      </c>
      <c r="F176" s="26">
        <v>0</v>
      </c>
      <c r="G176" s="26">
        <f t="shared" si="5"/>
        <v>2192.3440000000001</v>
      </c>
    </row>
    <row r="177" spans="1:7" ht="14.4" x14ac:dyDescent="0.3">
      <c r="A177" s="21" t="s">
        <v>465</v>
      </c>
      <c r="B177" s="22" t="s">
        <v>277</v>
      </c>
      <c r="C177" s="26">
        <v>322.06</v>
      </c>
      <c r="D177" s="26">
        <v>7</v>
      </c>
      <c r="E177" s="26">
        <v>0</v>
      </c>
      <c r="F177" s="26">
        <v>0</v>
      </c>
      <c r="G177" s="26">
        <f t="shared" si="5"/>
        <v>329.06</v>
      </c>
    </row>
    <row r="178" spans="1:7" ht="14.4" x14ac:dyDescent="0.3">
      <c r="A178" s="21" t="s">
        <v>466</v>
      </c>
      <c r="B178" s="22" t="s">
        <v>278</v>
      </c>
      <c r="C178" s="26">
        <v>180.8</v>
      </c>
      <c r="D178" s="26">
        <v>1.6</v>
      </c>
      <c r="E178" s="26">
        <v>22.6</v>
      </c>
      <c r="F178" s="26">
        <v>0</v>
      </c>
      <c r="G178" s="26">
        <f t="shared" si="5"/>
        <v>182.4</v>
      </c>
    </row>
    <row r="179" spans="1:7" ht="14.4" x14ac:dyDescent="0.3">
      <c r="A179" s="21" t="s">
        <v>467</v>
      </c>
      <c r="B179" s="22" t="s">
        <v>279</v>
      </c>
      <c r="C179" s="26">
        <v>5750.3339999999998</v>
      </c>
      <c r="D179" s="26">
        <v>0</v>
      </c>
      <c r="E179" s="26">
        <v>4452.3599999999988</v>
      </c>
      <c r="F179" s="26">
        <v>21.2</v>
      </c>
      <c r="G179" s="26">
        <f t="shared" si="5"/>
        <v>5771.5339999999997</v>
      </c>
    </row>
    <row r="180" spans="1:7" ht="14.4" x14ac:dyDescent="0.3">
      <c r="A180" s="21" t="s">
        <v>468</v>
      </c>
      <c r="B180" s="22" t="s">
        <v>280</v>
      </c>
      <c r="C180" s="26">
        <v>993.03399999999999</v>
      </c>
      <c r="D180" s="26">
        <v>16.2</v>
      </c>
      <c r="E180" s="26">
        <v>67.308000000000007</v>
      </c>
      <c r="F180" s="26">
        <v>28.4</v>
      </c>
      <c r="G180" s="26">
        <f t="shared" si="5"/>
        <v>1037.634</v>
      </c>
    </row>
    <row r="181" spans="1:7" ht="14.4" x14ac:dyDescent="0.3">
      <c r="A181" s="21" t="s">
        <v>469</v>
      </c>
      <c r="B181" s="22" t="s">
        <v>281</v>
      </c>
      <c r="C181" s="26">
        <v>869.33400000000006</v>
      </c>
      <c r="D181" s="26">
        <v>51</v>
      </c>
      <c r="E181" s="26">
        <v>14.91</v>
      </c>
      <c r="F181" s="26">
        <v>0</v>
      </c>
      <c r="G181" s="26">
        <f t="shared" si="5"/>
        <v>920.33400000000006</v>
      </c>
    </row>
    <row r="182" spans="1:7" ht="14.4" x14ac:dyDescent="0.3">
      <c r="A182" s="21" t="s">
        <v>470</v>
      </c>
      <c r="B182" s="22" t="s">
        <v>282</v>
      </c>
      <c r="C182" s="26">
        <v>215.96199999999999</v>
      </c>
      <c r="D182" s="26">
        <v>11</v>
      </c>
      <c r="E182" s="26">
        <v>3.1800000000000006</v>
      </c>
      <c r="F182" s="26">
        <v>0</v>
      </c>
      <c r="G182" s="26">
        <f t="shared" si="5"/>
        <v>226.96199999999999</v>
      </c>
    </row>
    <row r="183" spans="1:7" ht="14.4" x14ac:dyDescent="0.3">
      <c r="A183" s="21" t="s">
        <v>471</v>
      </c>
      <c r="B183" s="22" t="s">
        <v>283</v>
      </c>
      <c r="C183" s="26">
        <v>737.55599999999993</v>
      </c>
      <c r="D183" s="26">
        <v>0</v>
      </c>
      <c r="E183" s="26">
        <v>27.356000000000002</v>
      </c>
      <c r="F183" s="26">
        <v>0</v>
      </c>
      <c r="G183" s="26">
        <f t="shared" si="5"/>
        <v>737.55599999999993</v>
      </c>
    </row>
    <row r="184" spans="1:7" ht="14.4" x14ac:dyDescent="0.3">
      <c r="A184" s="21" t="s">
        <v>472</v>
      </c>
      <c r="B184" s="22" t="s">
        <v>284</v>
      </c>
      <c r="C184" s="26">
        <v>1008.6180000000001</v>
      </c>
      <c r="D184" s="26">
        <v>0</v>
      </c>
      <c r="E184" s="26">
        <v>113.29199999999999</v>
      </c>
      <c r="F184" s="26">
        <v>0</v>
      </c>
      <c r="G184" s="26">
        <f t="shared" si="5"/>
        <v>1008.6180000000001</v>
      </c>
    </row>
    <row r="185" spans="1:7" ht="14.4" x14ac:dyDescent="0.3">
      <c r="A185" s="21" t="s">
        <v>473</v>
      </c>
      <c r="B185" s="22" t="s">
        <v>285</v>
      </c>
      <c r="C185" s="26">
        <v>497.28999999999996</v>
      </c>
      <c r="D185" s="26">
        <v>0</v>
      </c>
      <c r="E185" s="26">
        <v>10.856</v>
      </c>
      <c r="F185" s="26">
        <v>0</v>
      </c>
      <c r="G185" s="26">
        <f t="shared" si="5"/>
        <v>497.28999999999996</v>
      </c>
    </row>
    <row r="186" spans="1:7" ht="14.4" x14ac:dyDescent="0.3">
      <c r="A186" s="35" t="s">
        <v>697</v>
      </c>
      <c r="B186" s="22" t="s">
        <v>698</v>
      </c>
      <c r="C186" s="26">
        <v>176.78400000000002</v>
      </c>
      <c r="D186" s="26">
        <v>0</v>
      </c>
      <c r="E186" s="26">
        <v>0</v>
      </c>
      <c r="F186" s="26">
        <v>0</v>
      </c>
      <c r="G186" s="26">
        <f t="shared" si="5"/>
        <v>176.78400000000002</v>
      </c>
    </row>
    <row r="187" spans="1:7" ht="14.4" x14ac:dyDescent="0.3">
      <c r="A187" s="21" t="s">
        <v>474</v>
      </c>
      <c r="B187" s="22" t="s">
        <v>286</v>
      </c>
      <c r="C187" s="26">
        <v>855.5200000000001</v>
      </c>
      <c r="D187" s="26">
        <v>15.2</v>
      </c>
      <c r="E187" s="26">
        <v>31.558</v>
      </c>
      <c r="F187" s="26">
        <v>0.8</v>
      </c>
      <c r="G187" s="26">
        <f t="shared" si="5"/>
        <v>871.5200000000001</v>
      </c>
    </row>
    <row r="188" spans="1:7" ht="14.4" x14ac:dyDescent="0.3">
      <c r="A188" s="21" t="s">
        <v>475</v>
      </c>
      <c r="B188" s="22" t="s">
        <v>287</v>
      </c>
      <c r="C188" s="26">
        <v>418.94400000000007</v>
      </c>
      <c r="D188" s="26">
        <v>9.8000000000000007</v>
      </c>
      <c r="E188" s="26">
        <v>15.8</v>
      </c>
      <c r="F188" s="26">
        <v>0</v>
      </c>
      <c r="G188" s="26">
        <f t="shared" si="5"/>
        <v>428.74400000000009</v>
      </c>
    </row>
    <row r="189" spans="1:7" ht="14.4" x14ac:dyDescent="0.3">
      <c r="A189" s="21" t="s">
        <v>476</v>
      </c>
      <c r="B189" s="22" t="s">
        <v>288</v>
      </c>
      <c r="C189" s="26">
        <v>1955.828</v>
      </c>
      <c r="D189" s="26">
        <v>6</v>
      </c>
      <c r="E189" s="26">
        <v>1444.4359999999999</v>
      </c>
      <c r="F189" s="26">
        <v>3</v>
      </c>
      <c r="G189" s="26">
        <f t="shared" si="5"/>
        <v>1964.828</v>
      </c>
    </row>
    <row r="190" spans="1:7" ht="14.4" x14ac:dyDescent="0.3">
      <c r="A190" s="21" t="s">
        <v>477</v>
      </c>
      <c r="B190" s="22" t="s">
        <v>636</v>
      </c>
      <c r="C190" s="26">
        <v>297.83400000000006</v>
      </c>
      <c r="D190" s="26">
        <v>0</v>
      </c>
      <c r="E190" s="26">
        <v>2.0960000000000001</v>
      </c>
      <c r="F190" s="26">
        <v>0</v>
      </c>
      <c r="G190" s="26">
        <f t="shared" si="5"/>
        <v>297.83400000000006</v>
      </c>
    </row>
    <row r="191" spans="1:7" ht="14.4" x14ac:dyDescent="0.3">
      <c r="A191" s="21" t="s">
        <v>478</v>
      </c>
      <c r="B191" s="22" t="s">
        <v>289</v>
      </c>
      <c r="C191" s="26">
        <v>340.64800000000002</v>
      </c>
      <c r="D191" s="26">
        <v>0</v>
      </c>
      <c r="E191" s="26">
        <v>0</v>
      </c>
      <c r="F191" s="26">
        <v>0</v>
      </c>
      <c r="G191" s="26">
        <f t="shared" si="5"/>
        <v>340.64800000000002</v>
      </c>
    </row>
    <row r="192" spans="1:7" ht="14.4" x14ac:dyDescent="0.3">
      <c r="A192" s="21" t="s">
        <v>479</v>
      </c>
      <c r="B192" s="22" t="s">
        <v>290</v>
      </c>
      <c r="C192" s="26">
        <v>45.207999999999991</v>
      </c>
      <c r="D192" s="26">
        <v>1.8439999999999999</v>
      </c>
      <c r="E192" s="26">
        <v>0</v>
      </c>
      <c r="F192" s="26">
        <v>0</v>
      </c>
      <c r="G192" s="26">
        <f t="shared" si="5"/>
        <v>47.051999999999992</v>
      </c>
    </row>
    <row r="193" spans="1:7" ht="14.4" x14ac:dyDescent="0.3">
      <c r="A193" s="21" t="s">
        <v>480</v>
      </c>
      <c r="B193" s="22" t="s">
        <v>291</v>
      </c>
      <c r="C193" s="26">
        <v>1126.9880000000001</v>
      </c>
      <c r="D193" s="26">
        <v>0</v>
      </c>
      <c r="E193" s="26">
        <v>221.898</v>
      </c>
      <c r="F193" s="26">
        <v>0</v>
      </c>
      <c r="G193" s="26">
        <f t="shared" si="5"/>
        <v>1126.9880000000001</v>
      </c>
    </row>
    <row r="194" spans="1:7" ht="14.4" x14ac:dyDescent="0.3">
      <c r="A194" s="21" t="s">
        <v>481</v>
      </c>
      <c r="B194" s="22" t="s">
        <v>292</v>
      </c>
      <c r="C194" s="26">
        <v>383.02999999999992</v>
      </c>
      <c r="D194" s="26">
        <v>11.71</v>
      </c>
      <c r="E194" s="26">
        <v>112.38200000000002</v>
      </c>
      <c r="F194" s="26">
        <v>2</v>
      </c>
      <c r="G194" s="26">
        <f t="shared" si="5"/>
        <v>396.7399999999999</v>
      </c>
    </row>
    <row r="195" spans="1:7" ht="14.4" x14ac:dyDescent="0.3">
      <c r="A195" s="21" t="s">
        <v>482</v>
      </c>
      <c r="B195" s="22" t="s">
        <v>293</v>
      </c>
      <c r="C195" s="26">
        <v>231.05</v>
      </c>
      <c r="D195" s="26">
        <v>10</v>
      </c>
      <c r="E195" s="26">
        <v>0</v>
      </c>
      <c r="F195" s="26">
        <v>0</v>
      </c>
      <c r="G195" s="26">
        <f t="shared" si="5"/>
        <v>241.05</v>
      </c>
    </row>
    <row r="196" spans="1:7" ht="14.4" x14ac:dyDescent="0.3">
      <c r="A196" s="21" t="s">
        <v>483</v>
      </c>
      <c r="B196" s="22" t="s">
        <v>294</v>
      </c>
      <c r="C196" s="26">
        <v>2810.4180000000001</v>
      </c>
      <c r="D196" s="26">
        <v>39.985999999999997</v>
      </c>
      <c r="E196" s="26">
        <v>0</v>
      </c>
      <c r="F196" s="26">
        <v>0</v>
      </c>
      <c r="G196" s="26">
        <f t="shared" si="5"/>
        <v>2850.404</v>
      </c>
    </row>
    <row r="197" spans="1:7" ht="14.4" x14ac:dyDescent="0.3">
      <c r="A197" s="21" t="s">
        <v>484</v>
      </c>
      <c r="B197" s="22" t="s">
        <v>295</v>
      </c>
      <c r="C197" s="26">
        <v>21959.838</v>
      </c>
      <c r="D197" s="26">
        <v>147.21999999999997</v>
      </c>
      <c r="E197" s="26">
        <v>290.05600000000004</v>
      </c>
      <c r="F197" s="26">
        <v>128.4</v>
      </c>
      <c r="G197" s="26">
        <f t="shared" si="5"/>
        <v>22235.458000000002</v>
      </c>
    </row>
    <row r="198" spans="1:7" ht="14.4" x14ac:dyDescent="0.3">
      <c r="A198" s="21" t="s">
        <v>485</v>
      </c>
      <c r="B198" s="22" t="s">
        <v>296</v>
      </c>
      <c r="C198" s="26">
        <v>25852.677999999996</v>
      </c>
      <c r="D198" s="26">
        <v>621.65</v>
      </c>
      <c r="E198" s="26">
        <v>933.98199999999997</v>
      </c>
      <c r="F198" s="26">
        <v>382.81200000000001</v>
      </c>
      <c r="G198" s="26">
        <f t="shared" si="5"/>
        <v>26857.14</v>
      </c>
    </row>
    <row r="199" spans="1:7" ht="14.4" x14ac:dyDescent="0.3">
      <c r="A199" s="21" t="s">
        <v>486</v>
      </c>
      <c r="B199" s="22" t="s">
        <v>297</v>
      </c>
      <c r="C199" s="26">
        <v>169.4</v>
      </c>
      <c r="D199" s="26">
        <v>0</v>
      </c>
      <c r="E199" s="26">
        <v>0</v>
      </c>
      <c r="F199" s="26">
        <v>0</v>
      </c>
      <c r="G199" s="26">
        <f t="shared" ref="G199:G261" si="6">C199+F199+D199</f>
        <v>169.4</v>
      </c>
    </row>
    <row r="200" spans="1:7" ht="14.4" x14ac:dyDescent="0.3">
      <c r="A200" s="21" t="s">
        <v>487</v>
      </c>
      <c r="B200" s="22" t="s">
        <v>298</v>
      </c>
      <c r="C200" s="26">
        <v>5346.6319999999996</v>
      </c>
      <c r="D200" s="26">
        <v>38.6</v>
      </c>
      <c r="E200" s="26">
        <v>5.8</v>
      </c>
      <c r="F200" s="26">
        <v>0</v>
      </c>
      <c r="G200" s="26">
        <f t="shared" si="6"/>
        <v>5385.232</v>
      </c>
    </row>
    <row r="201" spans="1:7" ht="14.4" x14ac:dyDescent="0.3">
      <c r="A201" s="21" t="s">
        <v>488</v>
      </c>
      <c r="B201" s="22" t="s">
        <v>299</v>
      </c>
      <c r="C201" s="26">
        <v>9942.5920000000006</v>
      </c>
      <c r="D201" s="26">
        <v>0</v>
      </c>
      <c r="E201" s="26">
        <v>86.975999999999999</v>
      </c>
      <c r="F201" s="26">
        <v>25.2</v>
      </c>
      <c r="G201" s="26">
        <f t="shared" si="6"/>
        <v>9967.7920000000013</v>
      </c>
    </row>
    <row r="202" spans="1:7" ht="14.4" x14ac:dyDescent="0.3">
      <c r="A202" s="21" t="s">
        <v>489</v>
      </c>
      <c r="B202" s="22" t="s">
        <v>300</v>
      </c>
      <c r="C202" s="26">
        <v>1405.6020000000001</v>
      </c>
      <c r="D202" s="26">
        <v>17.600000000000001</v>
      </c>
      <c r="E202" s="26">
        <v>1.8</v>
      </c>
      <c r="F202" s="26">
        <v>0</v>
      </c>
      <c r="G202" s="26">
        <f t="shared" si="6"/>
        <v>1423.202</v>
      </c>
    </row>
    <row r="203" spans="1:7" ht="14.4" x14ac:dyDescent="0.3">
      <c r="A203" s="21" t="s">
        <v>490</v>
      </c>
      <c r="B203" s="22" t="s">
        <v>301</v>
      </c>
      <c r="C203" s="26">
        <v>2720.4480000000003</v>
      </c>
      <c r="D203" s="26">
        <v>0</v>
      </c>
      <c r="E203" s="26">
        <v>6.6</v>
      </c>
      <c r="F203" s="26">
        <v>20.6</v>
      </c>
      <c r="G203" s="26">
        <f t="shared" si="6"/>
        <v>2741.0480000000002</v>
      </c>
    </row>
    <row r="204" spans="1:7" ht="14.4" x14ac:dyDescent="0.3">
      <c r="A204" s="21" t="s">
        <v>491</v>
      </c>
      <c r="B204" s="22" t="s">
        <v>302</v>
      </c>
      <c r="C204" s="26">
        <v>11399.306</v>
      </c>
      <c r="D204" s="26">
        <v>0</v>
      </c>
      <c r="E204" s="26">
        <v>145.07999999999998</v>
      </c>
      <c r="F204" s="26">
        <v>270.2</v>
      </c>
      <c r="G204" s="26">
        <f t="shared" si="6"/>
        <v>11669.506000000001</v>
      </c>
    </row>
    <row r="205" spans="1:7" ht="14.4" x14ac:dyDescent="0.3">
      <c r="A205" s="21" t="s">
        <v>492</v>
      </c>
      <c r="B205" s="22" t="s">
        <v>303</v>
      </c>
      <c r="C205" s="26">
        <v>8358.0779999999977</v>
      </c>
      <c r="D205" s="26">
        <v>106.248</v>
      </c>
      <c r="E205" s="26">
        <v>107.90799999999999</v>
      </c>
      <c r="F205" s="26">
        <v>32.152000000000001</v>
      </c>
      <c r="G205" s="26">
        <f t="shared" si="6"/>
        <v>8496.4779999999973</v>
      </c>
    </row>
    <row r="206" spans="1:7" ht="14.4" x14ac:dyDescent="0.3">
      <c r="A206" s="21" t="s">
        <v>493</v>
      </c>
      <c r="B206" s="22" t="s">
        <v>304</v>
      </c>
      <c r="C206" s="26">
        <v>6754.2899999999991</v>
      </c>
      <c r="D206" s="26">
        <v>0</v>
      </c>
      <c r="E206" s="26">
        <v>0</v>
      </c>
      <c r="F206" s="26">
        <v>0</v>
      </c>
      <c r="G206" s="26">
        <f t="shared" si="6"/>
        <v>6754.2899999999991</v>
      </c>
    </row>
    <row r="207" spans="1:7" ht="14.4" x14ac:dyDescent="0.3">
      <c r="A207" s="21" t="s">
        <v>494</v>
      </c>
      <c r="B207" s="22" t="s">
        <v>305</v>
      </c>
      <c r="C207" s="26">
        <v>19739.948</v>
      </c>
      <c r="D207" s="26">
        <v>112</v>
      </c>
      <c r="E207" s="26">
        <v>811.822</v>
      </c>
      <c r="F207" s="26">
        <v>355.76</v>
      </c>
      <c r="G207" s="26">
        <f t="shared" si="6"/>
        <v>20207.707999999999</v>
      </c>
    </row>
    <row r="208" spans="1:7" ht="14.4" x14ac:dyDescent="0.3">
      <c r="A208" s="21" t="s">
        <v>495</v>
      </c>
      <c r="B208" s="22" t="s">
        <v>306</v>
      </c>
      <c r="C208" s="26">
        <v>1839.164</v>
      </c>
      <c r="D208" s="26">
        <v>48.6</v>
      </c>
      <c r="E208" s="26">
        <v>45.485999999999997</v>
      </c>
      <c r="F208" s="26">
        <v>26</v>
      </c>
      <c r="G208" s="26">
        <f t="shared" si="6"/>
        <v>1913.7639999999999</v>
      </c>
    </row>
    <row r="209" spans="1:7" ht="14.4" x14ac:dyDescent="0.3">
      <c r="A209" s="21" t="s">
        <v>496</v>
      </c>
      <c r="B209" s="22" t="s">
        <v>307</v>
      </c>
      <c r="C209" s="26">
        <v>4112.0820000000003</v>
      </c>
      <c r="D209" s="26">
        <v>40</v>
      </c>
      <c r="E209" s="26">
        <v>14.16</v>
      </c>
      <c r="F209" s="26">
        <v>35.6</v>
      </c>
      <c r="G209" s="26">
        <f t="shared" si="6"/>
        <v>4187.6820000000007</v>
      </c>
    </row>
    <row r="210" spans="1:7" ht="14.4" x14ac:dyDescent="0.3">
      <c r="A210" s="21" t="s">
        <v>497</v>
      </c>
      <c r="B210" s="22" t="s">
        <v>308</v>
      </c>
      <c r="C210" s="26">
        <v>3726.9460000000008</v>
      </c>
      <c r="D210" s="26">
        <v>0</v>
      </c>
      <c r="E210" s="26">
        <v>1.6</v>
      </c>
      <c r="F210" s="26">
        <v>24.8</v>
      </c>
      <c r="G210" s="26">
        <f t="shared" si="6"/>
        <v>3751.746000000001</v>
      </c>
    </row>
    <row r="211" spans="1:7" ht="14.4" x14ac:dyDescent="0.3">
      <c r="A211" s="35" t="s">
        <v>658</v>
      </c>
      <c r="B211" s="25" t="s">
        <v>659</v>
      </c>
      <c r="C211" s="26">
        <v>650.28</v>
      </c>
      <c r="D211" s="26">
        <v>15</v>
      </c>
      <c r="E211" s="26">
        <v>0</v>
      </c>
      <c r="F211" s="26">
        <v>0</v>
      </c>
      <c r="G211" s="26">
        <f t="shared" si="6"/>
        <v>665.28</v>
      </c>
    </row>
    <row r="212" spans="1:7" ht="14.4" x14ac:dyDescent="0.3">
      <c r="A212" s="27" t="s">
        <v>689</v>
      </c>
      <c r="B212" s="25" t="s">
        <v>705</v>
      </c>
      <c r="C212" s="26">
        <v>264.60000000000002</v>
      </c>
      <c r="D212" s="26">
        <v>0</v>
      </c>
      <c r="E212" s="26">
        <v>0</v>
      </c>
      <c r="F212" s="26">
        <v>0</v>
      </c>
      <c r="G212" s="26">
        <f t="shared" si="6"/>
        <v>264.60000000000002</v>
      </c>
    </row>
    <row r="213" spans="1:7" ht="14.4" x14ac:dyDescent="0.3">
      <c r="A213" s="21" t="s">
        <v>498</v>
      </c>
      <c r="B213" s="22" t="s">
        <v>637</v>
      </c>
      <c r="C213" s="26">
        <v>6</v>
      </c>
      <c r="D213" s="26">
        <v>0</v>
      </c>
      <c r="E213" s="26">
        <v>0</v>
      </c>
      <c r="F213" s="26">
        <v>0</v>
      </c>
      <c r="G213" s="26">
        <f t="shared" si="6"/>
        <v>6</v>
      </c>
    </row>
    <row r="214" spans="1:7" ht="14.4" x14ac:dyDescent="0.3">
      <c r="A214" s="21" t="s">
        <v>499</v>
      </c>
      <c r="B214" s="22" t="s">
        <v>638</v>
      </c>
      <c r="C214" s="26">
        <v>783.55</v>
      </c>
      <c r="D214" s="26">
        <v>0</v>
      </c>
      <c r="E214" s="26">
        <v>187.45000000000002</v>
      </c>
      <c r="F214" s="26">
        <v>0</v>
      </c>
      <c r="G214" s="26">
        <f t="shared" si="6"/>
        <v>783.55</v>
      </c>
    </row>
    <row r="215" spans="1:7" ht="14.4" x14ac:dyDescent="0.3">
      <c r="A215" s="21" t="s">
        <v>500</v>
      </c>
      <c r="B215" s="22" t="s">
        <v>639</v>
      </c>
      <c r="C215" s="26">
        <v>186.78800000000001</v>
      </c>
      <c r="D215" s="26">
        <v>0</v>
      </c>
      <c r="E215" s="26">
        <v>2.1219999999999999</v>
      </c>
      <c r="F215" s="26">
        <v>0</v>
      </c>
      <c r="G215" s="26">
        <f t="shared" si="6"/>
        <v>186.78800000000001</v>
      </c>
    </row>
    <row r="216" spans="1:7" ht="14.4" x14ac:dyDescent="0.3">
      <c r="A216" s="21" t="s">
        <v>501</v>
      </c>
      <c r="B216" s="22" t="s">
        <v>640</v>
      </c>
      <c r="C216" s="26">
        <v>779.76199999999994</v>
      </c>
      <c r="D216" s="26">
        <v>17</v>
      </c>
      <c r="E216" s="26">
        <v>53.722000000000001</v>
      </c>
      <c r="F216" s="26">
        <v>3.4</v>
      </c>
      <c r="G216" s="26">
        <f t="shared" si="6"/>
        <v>800.16199999999992</v>
      </c>
    </row>
    <row r="217" spans="1:7" ht="14.4" x14ac:dyDescent="0.3">
      <c r="A217" s="21" t="s">
        <v>502</v>
      </c>
      <c r="B217" s="22" t="s">
        <v>309</v>
      </c>
      <c r="C217" s="26">
        <v>443.82</v>
      </c>
      <c r="D217" s="26">
        <v>26.2</v>
      </c>
      <c r="E217" s="26">
        <v>0</v>
      </c>
      <c r="F217" s="26">
        <v>12.8</v>
      </c>
      <c r="G217" s="26">
        <f t="shared" si="6"/>
        <v>482.82</v>
      </c>
    </row>
    <row r="218" spans="1:7" ht="14.4" x14ac:dyDescent="0.3">
      <c r="A218" s="21" t="s">
        <v>503</v>
      </c>
      <c r="B218" s="22" t="s">
        <v>641</v>
      </c>
      <c r="C218" s="26">
        <v>2994.5540000000001</v>
      </c>
      <c r="D218" s="26">
        <v>25</v>
      </c>
      <c r="E218" s="26">
        <v>75.948000000000008</v>
      </c>
      <c r="F218" s="26">
        <v>6.2</v>
      </c>
      <c r="G218" s="26">
        <f t="shared" si="6"/>
        <v>3025.7539999999999</v>
      </c>
    </row>
    <row r="219" spans="1:7" ht="14.4" x14ac:dyDescent="0.3">
      <c r="A219" s="21" t="s">
        <v>504</v>
      </c>
      <c r="B219" s="22" t="s">
        <v>642</v>
      </c>
      <c r="C219" s="26">
        <v>4155.9519999999993</v>
      </c>
      <c r="D219" s="26">
        <v>78.2</v>
      </c>
      <c r="E219" s="26">
        <v>14.804000000000002</v>
      </c>
      <c r="F219" s="26">
        <v>63.198</v>
      </c>
      <c r="G219" s="26">
        <f t="shared" si="6"/>
        <v>4297.3499999999995</v>
      </c>
    </row>
    <row r="220" spans="1:7" ht="14.4" x14ac:dyDescent="0.3">
      <c r="A220" s="21" t="s">
        <v>505</v>
      </c>
      <c r="B220" s="22" t="s">
        <v>310</v>
      </c>
      <c r="C220" s="26">
        <v>2486.3620000000001</v>
      </c>
      <c r="D220" s="26">
        <v>0</v>
      </c>
      <c r="E220" s="26">
        <v>46.634</v>
      </c>
      <c r="F220" s="26">
        <v>2.6</v>
      </c>
      <c r="G220" s="26">
        <f t="shared" si="6"/>
        <v>2488.962</v>
      </c>
    </row>
    <row r="221" spans="1:7" ht="14.4" x14ac:dyDescent="0.3">
      <c r="A221" s="21" t="s">
        <v>506</v>
      </c>
      <c r="B221" s="22" t="s">
        <v>311</v>
      </c>
      <c r="C221" s="26">
        <v>457.10200000000003</v>
      </c>
      <c r="D221" s="26">
        <v>0</v>
      </c>
      <c r="E221" s="26">
        <v>22.913999999999998</v>
      </c>
      <c r="F221" s="26">
        <v>0.4</v>
      </c>
      <c r="G221" s="26">
        <f t="shared" si="6"/>
        <v>457.50200000000001</v>
      </c>
    </row>
    <row r="222" spans="1:7" ht="14.4" x14ac:dyDescent="0.3">
      <c r="A222" s="21" t="s">
        <v>507</v>
      </c>
      <c r="B222" s="22" t="s">
        <v>312</v>
      </c>
      <c r="C222" s="26">
        <v>413.83199999999999</v>
      </c>
      <c r="D222" s="26">
        <v>0</v>
      </c>
      <c r="E222" s="26">
        <v>0</v>
      </c>
      <c r="F222" s="26">
        <v>0</v>
      </c>
      <c r="G222" s="26">
        <f t="shared" si="6"/>
        <v>413.83199999999999</v>
      </c>
    </row>
    <row r="223" spans="1:7" ht="14.4" x14ac:dyDescent="0.3">
      <c r="A223" s="21" t="s">
        <v>508</v>
      </c>
      <c r="B223" s="22" t="s">
        <v>612</v>
      </c>
      <c r="C223" s="26">
        <v>6072.6940000000004</v>
      </c>
      <c r="D223" s="26">
        <v>96.6</v>
      </c>
      <c r="E223" s="26">
        <v>390.03399999999999</v>
      </c>
      <c r="F223" s="26">
        <v>54.866</v>
      </c>
      <c r="G223" s="26">
        <f t="shared" si="6"/>
        <v>6224.1600000000008</v>
      </c>
    </row>
    <row r="224" spans="1:7" ht="14.4" x14ac:dyDescent="0.3">
      <c r="A224" s="21" t="s">
        <v>509</v>
      </c>
      <c r="B224" s="22" t="s">
        <v>313</v>
      </c>
      <c r="C224" s="26">
        <v>113.27200000000001</v>
      </c>
      <c r="D224" s="26">
        <v>6.8</v>
      </c>
      <c r="E224" s="26">
        <v>0</v>
      </c>
      <c r="F224" s="26">
        <v>0</v>
      </c>
      <c r="G224" s="26">
        <f t="shared" si="6"/>
        <v>120.072</v>
      </c>
    </row>
    <row r="225" spans="1:7" ht="14.4" x14ac:dyDescent="0.3">
      <c r="A225" s="21" t="s">
        <v>510</v>
      </c>
      <c r="B225" s="22" t="s">
        <v>314</v>
      </c>
      <c r="C225" s="26">
        <v>71.819999999999993</v>
      </c>
      <c r="D225" s="26">
        <v>0</v>
      </c>
      <c r="E225" s="26">
        <v>0</v>
      </c>
      <c r="F225" s="26">
        <v>0</v>
      </c>
      <c r="G225" s="26">
        <f t="shared" si="6"/>
        <v>71.819999999999993</v>
      </c>
    </row>
    <row r="226" spans="1:7" ht="14.4" x14ac:dyDescent="0.3">
      <c r="A226" s="21" t="s">
        <v>511</v>
      </c>
      <c r="B226" s="22" t="s">
        <v>315</v>
      </c>
      <c r="C226" s="26">
        <v>53.802</v>
      </c>
      <c r="D226" s="26">
        <v>0</v>
      </c>
      <c r="E226" s="26">
        <v>0</v>
      </c>
      <c r="F226" s="26">
        <v>0</v>
      </c>
      <c r="G226" s="26">
        <f t="shared" si="6"/>
        <v>53.802</v>
      </c>
    </row>
    <row r="227" spans="1:7" ht="14.4" x14ac:dyDescent="0.3">
      <c r="A227" s="21" t="s">
        <v>512</v>
      </c>
      <c r="B227" s="22" t="s">
        <v>316</v>
      </c>
      <c r="C227" s="26">
        <v>627.21800000000007</v>
      </c>
      <c r="D227" s="26">
        <v>15</v>
      </c>
      <c r="E227" s="26">
        <v>0</v>
      </c>
      <c r="F227" s="26">
        <v>7.1760000000000002</v>
      </c>
      <c r="G227" s="26">
        <f t="shared" si="6"/>
        <v>649.39400000000012</v>
      </c>
    </row>
    <row r="228" spans="1:7" ht="14.4" x14ac:dyDescent="0.3">
      <c r="A228" s="21" t="s">
        <v>513</v>
      </c>
      <c r="B228" s="22" t="s">
        <v>317</v>
      </c>
      <c r="C228" s="26">
        <v>19256.447999999997</v>
      </c>
      <c r="D228" s="26">
        <v>0</v>
      </c>
      <c r="E228" s="26">
        <v>307.84800000000001</v>
      </c>
      <c r="F228" s="26">
        <v>266.91000000000003</v>
      </c>
      <c r="G228" s="26">
        <f t="shared" si="6"/>
        <v>19523.357999999997</v>
      </c>
    </row>
    <row r="229" spans="1:7" ht="14.4" x14ac:dyDescent="0.3">
      <c r="A229" s="21" t="s">
        <v>514</v>
      </c>
      <c r="B229" s="22" t="s">
        <v>318</v>
      </c>
      <c r="C229" s="26">
        <v>9616.7279999999992</v>
      </c>
      <c r="D229" s="26">
        <v>0</v>
      </c>
      <c r="E229" s="26">
        <v>141.92000000000002</v>
      </c>
      <c r="F229" s="26">
        <v>18.855999999999998</v>
      </c>
      <c r="G229" s="26">
        <f t="shared" si="6"/>
        <v>9635.5839999999989</v>
      </c>
    </row>
    <row r="230" spans="1:7" ht="14.4" x14ac:dyDescent="0.3">
      <c r="A230" s="21" t="s">
        <v>515</v>
      </c>
      <c r="B230" s="22" t="s">
        <v>319</v>
      </c>
      <c r="C230" s="26">
        <v>14308.976000000001</v>
      </c>
      <c r="D230" s="26">
        <v>0</v>
      </c>
      <c r="E230" s="26">
        <v>29.4</v>
      </c>
      <c r="F230" s="26">
        <v>101.6</v>
      </c>
      <c r="G230" s="26">
        <f t="shared" si="6"/>
        <v>14410.576000000001</v>
      </c>
    </row>
    <row r="231" spans="1:7" ht="14.4" x14ac:dyDescent="0.3">
      <c r="A231" s="21" t="s">
        <v>516</v>
      </c>
      <c r="B231" s="22" t="s">
        <v>320</v>
      </c>
      <c r="C231" s="26">
        <v>18900.715999999997</v>
      </c>
      <c r="D231" s="26">
        <v>0</v>
      </c>
      <c r="E231" s="26">
        <v>755.4860000000001</v>
      </c>
      <c r="F231" s="26">
        <v>426.642</v>
      </c>
      <c r="G231" s="26">
        <f t="shared" si="6"/>
        <v>19327.357999999997</v>
      </c>
    </row>
    <row r="232" spans="1:7" ht="14.4" x14ac:dyDescent="0.3">
      <c r="A232" s="21" t="s">
        <v>517</v>
      </c>
      <c r="B232" s="22" t="s">
        <v>321</v>
      </c>
      <c r="C232" s="26">
        <v>5352.7660000000005</v>
      </c>
      <c r="D232" s="26">
        <v>0</v>
      </c>
      <c r="E232" s="26">
        <v>315.74799999999993</v>
      </c>
      <c r="F232" s="26">
        <v>57.6</v>
      </c>
      <c r="G232" s="26">
        <f t="shared" si="6"/>
        <v>5410.3660000000009</v>
      </c>
    </row>
    <row r="233" spans="1:7" ht="14.4" x14ac:dyDescent="0.3">
      <c r="A233" s="21" t="s">
        <v>518</v>
      </c>
      <c r="B233" s="22" t="s">
        <v>322</v>
      </c>
      <c r="C233" s="26">
        <v>8781.1020000000026</v>
      </c>
      <c r="D233" s="26">
        <v>0</v>
      </c>
      <c r="E233" s="26">
        <v>0</v>
      </c>
      <c r="F233" s="26">
        <v>161.46800000000002</v>
      </c>
      <c r="G233" s="26">
        <f t="shared" si="6"/>
        <v>8942.5700000000033</v>
      </c>
    </row>
    <row r="234" spans="1:7" ht="14.4" x14ac:dyDescent="0.3">
      <c r="A234" s="21" t="s">
        <v>519</v>
      </c>
      <c r="B234" s="22" t="s">
        <v>323</v>
      </c>
      <c r="C234" s="26">
        <v>26.679999999999996</v>
      </c>
      <c r="D234" s="26">
        <v>0</v>
      </c>
      <c r="E234" s="26">
        <v>0</v>
      </c>
      <c r="F234" s="26">
        <v>0</v>
      </c>
      <c r="G234" s="26">
        <f t="shared" si="6"/>
        <v>26.679999999999996</v>
      </c>
    </row>
    <row r="235" spans="1:7" ht="14.4" x14ac:dyDescent="0.3">
      <c r="A235" s="21" t="s">
        <v>520</v>
      </c>
      <c r="B235" s="22" t="s">
        <v>324</v>
      </c>
      <c r="C235" s="26">
        <v>5419.8899999999994</v>
      </c>
      <c r="D235" s="26">
        <v>48.6</v>
      </c>
      <c r="E235" s="26">
        <v>1018.2940000000001</v>
      </c>
      <c r="F235" s="26">
        <v>0</v>
      </c>
      <c r="G235" s="26">
        <f t="shared" si="6"/>
        <v>5468.49</v>
      </c>
    </row>
    <row r="236" spans="1:7" ht="14.4" x14ac:dyDescent="0.3">
      <c r="A236" s="21" t="s">
        <v>521</v>
      </c>
      <c r="B236" s="22" t="s">
        <v>325</v>
      </c>
      <c r="C236" s="26">
        <v>9362.369999999999</v>
      </c>
      <c r="D236" s="26">
        <v>59.003999999999998</v>
      </c>
      <c r="E236" s="26">
        <v>237.78800000000001</v>
      </c>
      <c r="F236" s="26">
        <v>7.2199999999999989</v>
      </c>
      <c r="G236" s="26">
        <f t="shared" si="6"/>
        <v>9428.5939999999991</v>
      </c>
    </row>
    <row r="237" spans="1:7" ht="14.4" x14ac:dyDescent="0.3">
      <c r="A237" s="21" t="s">
        <v>522</v>
      </c>
      <c r="B237" s="22" t="s">
        <v>326</v>
      </c>
      <c r="C237" s="26">
        <v>2625.5920000000001</v>
      </c>
      <c r="D237" s="26">
        <v>0</v>
      </c>
      <c r="E237" s="26">
        <v>53.564</v>
      </c>
      <c r="F237" s="26">
        <v>4.75</v>
      </c>
      <c r="G237" s="26">
        <f t="shared" si="6"/>
        <v>2630.3420000000001</v>
      </c>
    </row>
    <row r="238" spans="1:7" ht="14.4" x14ac:dyDescent="0.3">
      <c r="A238" s="21" t="s">
        <v>523</v>
      </c>
      <c r="B238" s="22" t="s">
        <v>327</v>
      </c>
      <c r="C238" s="26">
        <v>1990.9099999999999</v>
      </c>
      <c r="D238" s="26">
        <v>54</v>
      </c>
      <c r="E238" s="26">
        <v>47.190000000000012</v>
      </c>
      <c r="F238" s="26">
        <v>15.6</v>
      </c>
      <c r="G238" s="26">
        <f t="shared" si="6"/>
        <v>2060.5099999999998</v>
      </c>
    </row>
    <row r="239" spans="1:7" ht="14.4" x14ac:dyDescent="0.3">
      <c r="A239" s="21" t="s">
        <v>524</v>
      </c>
      <c r="B239" s="22" t="s">
        <v>328</v>
      </c>
      <c r="C239" s="26">
        <v>417.15199999999993</v>
      </c>
      <c r="D239" s="26">
        <v>11.6</v>
      </c>
      <c r="E239" s="26">
        <v>0</v>
      </c>
      <c r="F239" s="26">
        <v>0.13200000000000001</v>
      </c>
      <c r="G239" s="26">
        <f t="shared" si="6"/>
        <v>428.88399999999996</v>
      </c>
    </row>
    <row r="240" spans="1:7" ht="14.4" x14ac:dyDescent="0.3">
      <c r="A240" s="21" t="s">
        <v>525</v>
      </c>
      <c r="B240" s="22" t="s">
        <v>329</v>
      </c>
      <c r="C240" s="26">
        <v>2109.2379999999998</v>
      </c>
      <c r="D240" s="26">
        <v>0</v>
      </c>
      <c r="E240" s="26">
        <v>118.71</v>
      </c>
      <c r="F240" s="26">
        <v>42.6</v>
      </c>
      <c r="G240" s="26">
        <f t="shared" si="6"/>
        <v>2151.8379999999997</v>
      </c>
    </row>
    <row r="241" spans="1:7" ht="14.4" x14ac:dyDescent="0.3">
      <c r="A241" s="21" t="s">
        <v>526</v>
      </c>
      <c r="B241" s="22" t="s">
        <v>643</v>
      </c>
      <c r="C241" s="26">
        <v>4647.2240000000002</v>
      </c>
      <c r="D241" s="26">
        <v>38.4</v>
      </c>
      <c r="E241" s="26">
        <v>255.66199999999998</v>
      </c>
      <c r="F241" s="26">
        <v>15.488</v>
      </c>
      <c r="G241" s="26">
        <f t="shared" si="6"/>
        <v>4701.1120000000001</v>
      </c>
    </row>
    <row r="242" spans="1:7" ht="14.4" x14ac:dyDescent="0.3">
      <c r="A242" s="21" t="s">
        <v>527</v>
      </c>
      <c r="B242" s="22" t="s">
        <v>330</v>
      </c>
      <c r="C242" s="26">
        <v>27748.884000000002</v>
      </c>
      <c r="D242" s="26">
        <v>114.63200000000002</v>
      </c>
      <c r="E242" s="26">
        <v>1558.9819999999997</v>
      </c>
      <c r="F242" s="26">
        <v>189.786</v>
      </c>
      <c r="G242" s="26">
        <f t="shared" si="6"/>
        <v>28053.302000000003</v>
      </c>
    </row>
    <row r="243" spans="1:7" ht="14.4" x14ac:dyDescent="0.3">
      <c r="A243" s="21" t="s">
        <v>528</v>
      </c>
      <c r="B243" s="22" t="s">
        <v>331</v>
      </c>
      <c r="C243" s="26">
        <v>88.6</v>
      </c>
      <c r="D243" s="26">
        <v>0</v>
      </c>
      <c r="E243" s="26">
        <v>0</v>
      </c>
      <c r="F243" s="26">
        <v>0</v>
      </c>
      <c r="G243" s="26">
        <f t="shared" si="6"/>
        <v>88.6</v>
      </c>
    </row>
    <row r="244" spans="1:7" ht="14.4" x14ac:dyDescent="0.3">
      <c r="A244" s="21" t="s">
        <v>529</v>
      </c>
      <c r="B244" s="22" t="s">
        <v>332</v>
      </c>
      <c r="C244" s="26">
        <v>36.799999999999997</v>
      </c>
      <c r="D244" s="26">
        <v>0</v>
      </c>
      <c r="E244" s="26">
        <v>0</v>
      </c>
      <c r="F244" s="26">
        <v>0</v>
      </c>
      <c r="G244" s="26">
        <f t="shared" si="6"/>
        <v>36.799999999999997</v>
      </c>
    </row>
    <row r="245" spans="1:7" ht="14.4" x14ac:dyDescent="0.3">
      <c r="A245" s="21" t="s">
        <v>530</v>
      </c>
      <c r="B245" s="22" t="s">
        <v>333</v>
      </c>
      <c r="C245" s="26">
        <v>1324.0300000000002</v>
      </c>
      <c r="D245" s="26">
        <v>45.6</v>
      </c>
      <c r="E245" s="26">
        <v>66.094000000000008</v>
      </c>
      <c r="F245" s="26">
        <v>1.5980000000000001</v>
      </c>
      <c r="G245" s="26">
        <f t="shared" si="6"/>
        <v>1371.2280000000001</v>
      </c>
    </row>
    <row r="246" spans="1:7" ht="14.4" x14ac:dyDescent="0.3">
      <c r="A246" s="21" t="s">
        <v>531</v>
      </c>
      <c r="B246" s="22" t="s">
        <v>334</v>
      </c>
      <c r="C246" s="26">
        <v>1647.05</v>
      </c>
      <c r="D246" s="26">
        <v>36.4</v>
      </c>
      <c r="E246" s="26">
        <v>47.338000000000001</v>
      </c>
      <c r="F246" s="26">
        <v>0.4</v>
      </c>
      <c r="G246" s="26">
        <f t="shared" si="6"/>
        <v>1683.8500000000001</v>
      </c>
    </row>
    <row r="247" spans="1:7" ht="14.4" x14ac:dyDescent="0.3">
      <c r="A247" s="21" t="s">
        <v>532</v>
      </c>
      <c r="B247" s="22" t="s">
        <v>335</v>
      </c>
      <c r="C247" s="26">
        <v>9777.4480000000003</v>
      </c>
      <c r="D247" s="26">
        <v>127</v>
      </c>
      <c r="E247" s="26">
        <v>846.49199999999996</v>
      </c>
      <c r="F247" s="26">
        <v>11.553999999999998</v>
      </c>
      <c r="G247" s="26">
        <f t="shared" si="6"/>
        <v>9916.0020000000004</v>
      </c>
    </row>
    <row r="248" spans="1:7" ht="14.4" x14ac:dyDescent="0.3">
      <c r="A248" s="21" t="s">
        <v>533</v>
      </c>
      <c r="B248" s="22" t="s">
        <v>336</v>
      </c>
      <c r="C248" s="26">
        <v>13891.990000000002</v>
      </c>
      <c r="D248" s="26">
        <v>0</v>
      </c>
      <c r="E248" s="26">
        <v>572.06200000000001</v>
      </c>
      <c r="F248" s="26">
        <v>115.652</v>
      </c>
      <c r="G248" s="26">
        <f t="shared" si="6"/>
        <v>14007.642000000002</v>
      </c>
    </row>
    <row r="249" spans="1:7" ht="14.4" x14ac:dyDescent="0.3">
      <c r="A249" s="21" t="s">
        <v>534</v>
      </c>
      <c r="B249" s="22" t="s">
        <v>337</v>
      </c>
      <c r="C249" s="26">
        <v>813.13</v>
      </c>
      <c r="D249" s="26">
        <v>37.799999999999997</v>
      </c>
      <c r="E249" s="26">
        <v>7.58</v>
      </c>
      <c r="F249" s="26">
        <v>0</v>
      </c>
      <c r="G249" s="26">
        <f t="shared" si="6"/>
        <v>850.93</v>
      </c>
    </row>
    <row r="250" spans="1:7" ht="14.4" x14ac:dyDescent="0.3">
      <c r="A250" s="21" t="s">
        <v>535</v>
      </c>
      <c r="B250" s="22" t="s">
        <v>338</v>
      </c>
      <c r="C250" s="26">
        <v>5265.1979999999994</v>
      </c>
      <c r="D250" s="26">
        <v>0</v>
      </c>
      <c r="E250" s="26">
        <v>324.90600000000006</v>
      </c>
      <c r="F250" s="26">
        <v>16.405999999999999</v>
      </c>
      <c r="G250" s="26">
        <f t="shared" si="6"/>
        <v>5281.6039999999994</v>
      </c>
    </row>
    <row r="251" spans="1:7" ht="14.4" x14ac:dyDescent="0.3">
      <c r="A251" s="21" t="s">
        <v>536</v>
      </c>
      <c r="B251" s="22" t="s">
        <v>644</v>
      </c>
      <c r="C251" s="26">
        <v>3257.0919999999996</v>
      </c>
      <c r="D251" s="26">
        <v>0</v>
      </c>
      <c r="E251" s="26">
        <v>246.59200000000001</v>
      </c>
      <c r="F251" s="26">
        <v>6.8</v>
      </c>
      <c r="G251" s="26">
        <f t="shared" si="6"/>
        <v>3263.8919999999998</v>
      </c>
    </row>
    <row r="252" spans="1:7" ht="14.4" x14ac:dyDescent="0.3">
      <c r="A252" s="21" t="s">
        <v>537</v>
      </c>
      <c r="B252" s="22" t="s">
        <v>339</v>
      </c>
      <c r="C252" s="26">
        <v>573.53600000000006</v>
      </c>
      <c r="D252" s="26">
        <v>20</v>
      </c>
      <c r="E252" s="26">
        <v>3.84</v>
      </c>
      <c r="F252" s="26">
        <v>0</v>
      </c>
      <c r="G252" s="26">
        <f t="shared" si="6"/>
        <v>593.53600000000006</v>
      </c>
    </row>
    <row r="253" spans="1:7" ht="14.4" x14ac:dyDescent="0.3">
      <c r="A253" s="21" t="s">
        <v>538</v>
      </c>
      <c r="B253" s="22" t="s">
        <v>645</v>
      </c>
      <c r="C253" s="26">
        <v>3240.96</v>
      </c>
      <c r="D253" s="26">
        <v>0</v>
      </c>
      <c r="E253" s="26">
        <v>457.23600000000005</v>
      </c>
      <c r="F253" s="26">
        <v>1.2</v>
      </c>
      <c r="G253" s="26">
        <f t="shared" si="6"/>
        <v>3242.16</v>
      </c>
    </row>
    <row r="254" spans="1:7" ht="14.4" x14ac:dyDescent="0.3">
      <c r="A254" s="21" t="s">
        <v>539</v>
      </c>
      <c r="B254" s="22" t="s">
        <v>340</v>
      </c>
      <c r="C254" s="26">
        <v>2567.3300000000004</v>
      </c>
      <c r="D254" s="26">
        <v>0</v>
      </c>
      <c r="E254" s="26">
        <v>665.13599999999997</v>
      </c>
      <c r="F254" s="26">
        <v>3.2</v>
      </c>
      <c r="G254" s="26">
        <f t="shared" si="6"/>
        <v>2570.5300000000002</v>
      </c>
    </row>
    <row r="255" spans="1:7" ht="14.4" x14ac:dyDescent="0.3">
      <c r="A255" s="21" t="s">
        <v>540</v>
      </c>
      <c r="B255" s="22" t="s">
        <v>341</v>
      </c>
      <c r="C255" s="26">
        <v>1457.28</v>
      </c>
      <c r="D255" s="26">
        <v>0</v>
      </c>
      <c r="E255" s="26">
        <v>157.42400000000004</v>
      </c>
      <c r="F255" s="26">
        <v>3.8</v>
      </c>
      <c r="G255" s="26">
        <f t="shared" si="6"/>
        <v>1461.08</v>
      </c>
    </row>
    <row r="256" spans="1:7" ht="14.4" x14ac:dyDescent="0.3">
      <c r="A256" s="27" t="s">
        <v>618</v>
      </c>
      <c r="B256" s="25" t="s">
        <v>663</v>
      </c>
      <c r="C256" s="26">
        <v>845.24</v>
      </c>
      <c r="D256" s="26">
        <v>0</v>
      </c>
      <c r="E256" s="26">
        <v>0</v>
      </c>
      <c r="F256" s="26">
        <v>0</v>
      </c>
      <c r="G256" s="26">
        <f t="shared" si="6"/>
        <v>845.24</v>
      </c>
    </row>
    <row r="257" spans="1:7" ht="14.4" x14ac:dyDescent="0.3">
      <c r="A257" s="27" t="s">
        <v>673</v>
      </c>
      <c r="B257" s="25" t="s">
        <v>674</v>
      </c>
      <c r="C257" s="26">
        <v>23.4</v>
      </c>
      <c r="D257" s="26">
        <v>0</v>
      </c>
      <c r="E257" s="26">
        <v>0</v>
      </c>
      <c r="F257" s="26">
        <v>0</v>
      </c>
      <c r="G257" s="26">
        <f t="shared" si="6"/>
        <v>23.4</v>
      </c>
    </row>
    <row r="258" spans="1:7" ht="14.4" x14ac:dyDescent="0.3">
      <c r="A258" s="27" t="s">
        <v>619</v>
      </c>
      <c r="B258" s="25" t="s">
        <v>664</v>
      </c>
      <c r="C258" s="26">
        <v>161.00200000000001</v>
      </c>
      <c r="D258" s="26">
        <v>0</v>
      </c>
      <c r="E258" s="26">
        <v>0</v>
      </c>
      <c r="F258" s="26">
        <v>1.8</v>
      </c>
      <c r="G258" s="26">
        <f t="shared" si="6"/>
        <v>162.80200000000002</v>
      </c>
    </row>
    <row r="259" spans="1:7" ht="14.4" x14ac:dyDescent="0.3">
      <c r="A259" s="21" t="s">
        <v>541</v>
      </c>
      <c r="B259" s="22" t="s">
        <v>342</v>
      </c>
      <c r="C259" s="26">
        <v>51.8</v>
      </c>
      <c r="D259" s="26">
        <v>0</v>
      </c>
      <c r="E259" s="26">
        <v>0</v>
      </c>
      <c r="F259" s="26">
        <v>0</v>
      </c>
      <c r="G259" s="26">
        <f t="shared" si="6"/>
        <v>51.8</v>
      </c>
    </row>
    <row r="260" spans="1:7" ht="14.4" x14ac:dyDescent="0.3">
      <c r="A260" s="21" t="s">
        <v>542</v>
      </c>
      <c r="B260" s="22" t="s">
        <v>343</v>
      </c>
      <c r="C260" s="26">
        <v>673.59799999999996</v>
      </c>
      <c r="D260" s="26">
        <v>14.4</v>
      </c>
      <c r="E260" s="26">
        <v>109.824</v>
      </c>
      <c r="F260" s="26">
        <v>24</v>
      </c>
      <c r="G260" s="26">
        <f t="shared" si="6"/>
        <v>711.99799999999993</v>
      </c>
    </row>
    <row r="261" spans="1:7" ht="14.4" x14ac:dyDescent="0.3">
      <c r="A261" s="21" t="s">
        <v>543</v>
      </c>
      <c r="B261" s="22" t="s">
        <v>344</v>
      </c>
      <c r="C261" s="26">
        <v>284.19200000000001</v>
      </c>
      <c r="D261" s="26">
        <v>0</v>
      </c>
      <c r="E261" s="26">
        <v>0</v>
      </c>
      <c r="F261" s="26">
        <v>65.2</v>
      </c>
      <c r="G261" s="26">
        <f t="shared" si="6"/>
        <v>349.392</v>
      </c>
    </row>
    <row r="262" spans="1:7" ht="14.4" x14ac:dyDescent="0.3">
      <c r="A262" s="21" t="s">
        <v>544</v>
      </c>
      <c r="B262" s="22" t="s">
        <v>345</v>
      </c>
      <c r="C262" s="26">
        <v>964.16399999999999</v>
      </c>
      <c r="D262" s="26">
        <v>14</v>
      </c>
      <c r="E262" s="26">
        <v>759.12400000000014</v>
      </c>
      <c r="F262" s="26">
        <v>0</v>
      </c>
      <c r="G262" s="26">
        <f t="shared" ref="G262:G325" si="7">C262+F262+D262</f>
        <v>978.16399999999999</v>
      </c>
    </row>
    <row r="263" spans="1:7" ht="14.4" x14ac:dyDescent="0.3">
      <c r="A263" s="21" t="s">
        <v>545</v>
      </c>
      <c r="B263" s="22" t="s">
        <v>346</v>
      </c>
      <c r="C263" s="26">
        <v>1596.864</v>
      </c>
      <c r="D263" s="26">
        <v>78.2</v>
      </c>
      <c r="E263" s="26">
        <v>38.091999999999999</v>
      </c>
      <c r="F263" s="26">
        <v>9</v>
      </c>
      <c r="G263" s="26">
        <f t="shared" si="7"/>
        <v>1684.0640000000001</v>
      </c>
    </row>
    <row r="264" spans="1:7" ht="14.4" x14ac:dyDescent="0.3">
      <c r="A264" s="21" t="s">
        <v>546</v>
      </c>
      <c r="B264" s="22" t="s">
        <v>347</v>
      </c>
      <c r="C264" s="26">
        <v>270.63200000000001</v>
      </c>
      <c r="D264" s="26">
        <v>0</v>
      </c>
      <c r="E264" s="26">
        <v>178.83200000000002</v>
      </c>
      <c r="F264" s="26">
        <v>0</v>
      </c>
      <c r="G264" s="26">
        <f t="shared" si="7"/>
        <v>270.63200000000001</v>
      </c>
    </row>
    <row r="265" spans="1:7" ht="14.4" x14ac:dyDescent="0.3">
      <c r="A265" s="21" t="s">
        <v>547</v>
      </c>
      <c r="B265" s="22" t="s">
        <v>348</v>
      </c>
      <c r="C265" s="26">
        <v>91.03</v>
      </c>
      <c r="D265" s="26">
        <v>0</v>
      </c>
      <c r="E265" s="26">
        <v>0</v>
      </c>
      <c r="F265" s="26">
        <v>0</v>
      </c>
      <c r="G265" s="26">
        <f t="shared" si="7"/>
        <v>91.03</v>
      </c>
    </row>
    <row r="266" spans="1:7" ht="14.4" x14ac:dyDescent="0.3">
      <c r="A266" s="21" t="s">
        <v>548</v>
      </c>
      <c r="B266" s="22" t="s">
        <v>646</v>
      </c>
      <c r="C266" s="26">
        <v>29.4</v>
      </c>
      <c r="D266" s="26">
        <v>0</v>
      </c>
      <c r="E266" s="26">
        <v>0</v>
      </c>
      <c r="F266" s="26">
        <v>0</v>
      </c>
      <c r="G266" s="26">
        <f t="shared" si="7"/>
        <v>29.4</v>
      </c>
    </row>
    <row r="267" spans="1:7" ht="14.4" x14ac:dyDescent="0.3">
      <c r="A267" s="21" t="s">
        <v>549</v>
      </c>
      <c r="B267" s="22" t="s">
        <v>647</v>
      </c>
      <c r="C267" s="26">
        <v>103.83799999999999</v>
      </c>
      <c r="D267" s="26">
        <v>0.64600000000000002</v>
      </c>
      <c r="E267" s="26">
        <v>0</v>
      </c>
      <c r="F267" s="26">
        <v>0</v>
      </c>
      <c r="G267" s="26">
        <f t="shared" si="7"/>
        <v>104.48399999999999</v>
      </c>
    </row>
    <row r="268" spans="1:7" ht="14.4" x14ac:dyDescent="0.3">
      <c r="A268" s="21" t="s">
        <v>550</v>
      </c>
      <c r="B268" s="22" t="s">
        <v>0</v>
      </c>
      <c r="C268" s="26">
        <v>474.82799999999997</v>
      </c>
      <c r="D268" s="26">
        <v>0</v>
      </c>
      <c r="E268" s="26">
        <v>65.768000000000001</v>
      </c>
      <c r="F268" s="26">
        <v>0</v>
      </c>
      <c r="G268" s="26">
        <f t="shared" si="7"/>
        <v>474.82799999999997</v>
      </c>
    </row>
    <row r="269" spans="1:7" ht="14.4" x14ac:dyDescent="0.3">
      <c r="A269" s="21" t="s">
        <v>551</v>
      </c>
      <c r="B269" s="22" t="s">
        <v>1</v>
      </c>
      <c r="C269" s="26">
        <v>242.53400000000002</v>
      </c>
      <c r="D269" s="26">
        <v>0</v>
      </c>
      <c r="E269" s="26">
        <v>88.070000000000007</v>
      </c>
      <c r="F269" s="26">
        <v>0</v>
      </c>
      <c r="G269" s="26">
        <f t="shared" si="7"/>
        <v>242.53400000000002</v>
      </c>
    </row>
    <row r="270" spans="1:7" ht="14.4" x14ac:dyDescent="0.3">
      <c r="A270" s="21" t="s">
        <v>552</v>
      </c>
      <c r="B270" s="22" t="s">
        <v>2</v>
      </c>
      <c r="C270" s="26">
        <v>1014.9200000000001</v>
      </c>
      <c r="D270" s="26">
        <v>17.8</v>
      </c>
      <c r="E270" s="26">
        <v>405.41399999999993</v>
      </c>
      <c r="F270" s="26">
        <v>0.6</v>
      </c>
      <c r="G270" s="26">
        <f t="shared" si="7"/>
        <v>1033.3200000000002</v>
      </c>
    </row>
    <row r="271" spans="1:7" ht="14.4" x14ac:dyDescent="0.3">
      <c r="A271" s="21" t="s">
        <v>553</v>
      </c>
      <c r="B271" s="22" t="s">
        <v>3</v>
      </c>
      <c r="C271" s="26">
        <v>5187.264000000001</v>
      </c>
      <c r="D271" s="26">
        <v>34</v>
      </c>
      <c r="E271" s="26">
        <v>106.98200000000001</v>
      </c>
      <c r="F271" s="26">
        <v>18.399999999999999</v>
      </c>
      <c r="G271" s="26">
        <f t="shared" si="7"/>
        <v>5239.6640000000007</v>
      </c>
    </row>
    <row r="272" spans="1:7" ht="14.4" x14ac:dyDescent="0.3">
      <c r="A272" s="21" t="s">
        <v>554</v>
      </c>
      <c r="B272" s="22" t="s">
        <v>4</v>
      </c>
      <c r="C272" s="26">
        <v>14083.114000000001</v>
      </c>
      <c r="D272" s="26">
        <v>82.596000000000004</v>
      </c>
      <c r="E272" s="26">
        <v>453.21400000000006</v>
      </c>
      <c r="F272" s="26">
        <v>105.6</v>
      </c>
      <c r="G272" s="26">
        <f t="shared" si="7"/>
        <v>14271.310000000001</v>
      </c>
    </row>
    <row r="273" spans="1:7" ht="14.4" x14ac:dyDescent="0.3">
      <c r="A273" s="21" t="s">
        <v>555</v>
      </c>
      <c r="B273" s="22" t="s">
        <v>5</v>
      </c>
      <c r="C273" s="26">
        <v>6292.7719999999999</v>
      </c>
      <c r="D273" s="26">
        <v>14.2</v>
      </c>
      <c r="E273" s="26">
        <v>194.28000000000003</v>
      </c>
      <c r="F273" s="26">
        <v>22.8</v>
      </c>
      <c r="G273" s="26">
        <f t="shared" si="7"/>
        <v>6329.7719999999999</v>
      </c>
    </row>
    <row r="274" spans="1:7" ht="14.4" x14ac:dyDescent="0.3">
      <c r="A274" s="21" t="s">
        <v>556</v>
      </c>
      <c r="B274" s="22" t="s">
        <v>6</v>
      </c>
      <c r="C274" s="26">
        <v>8894.5320000000011</v>
      </c>
      <c r="D274" s="26">
        <v>30.2</v>
      </c>
      <c r="E274" s="26">
        <v>516.76400000000001</v>
      </c>
      <c r="F274" s="26">
        <v>42.6</v>
      </c>
      <c r="G274" s="26">
        <f t="shared" si="7"/>
        <v>8967.3320000000022</v>
      </c>
    </row>
    <row r="275" spans="1:7" ht="14.4" x14ac:dyDescent="0.3">
      <c r="A275" s="21" t="s">
        <v>557</v>
      </c>
      <c r="B275" s="22" t="s">
        <v>7</v>
      </c>
      <c r="C275" s="26">
        <v>952.8359999999999</v>
      </c>
      <c r="D275" s="26">
        <v>0</v>
      </c>
      <c r="E275" s="26">
        <v>0</v>
      </c>
      <c r="F275" s="26">
        <v>1.8</v>
      </c>
      <c r="G275" s="26">
        <f t="shared" si="7"/>
        <v>954.63599999999985</v>
      </c>
    </row>
    <row r="276" spans="1:7" ht="14.4" x14ac:dyDescent="0.3">
      <c r="A276" s="21" t="s">
        <v>558</v>
      </c>
      <c r="B276" s="22" t="s">
        <v>8</v>
      </c>
      <c r="C276" s="26">
        <v>561.76</v>
      </c>
      <c r="D276" s="26">
        <v>23.6</v>
      </c>
      <c r="E276" s="26">
        <v>0</v>
      </c>
      <c r="F276" s="26">
        <v>0</v>
      </c>
      <c r="G276" s="26">
        <f t="shared" si="7"/>
        <v>585.36</v>
      </c>
    </row>
    <row r="277" spans="1:7" ht="14.4" x14ac:dyDescent="0.3">
      <c r="A277" s="21" t="s">
        <v>559</v>
      </c>
      <c r="B277" s="22" t="s">
        <v>9</v>
      </c>
      <c r="C277" s="26">
        <v>2001.05</v>
      </c>
      <c r="D277" s="26">
        <v>32.756</v>
      </c>
      <c r="E277" s="26">
        <v>26.315999999999995</v>
      </c>
      <c r="F277" s="26">
        <v>11.2</v>
      </c>
      <c r="G277" s="26">
        <f t="shared" si="7"/>
        <v>2045.0060000000001</v>
      </c>
    </row>
    <row r="278" spans="1:7" ht="14.4" x14ac:dyDescent="0.3">
      <c r="A278" s="21" t="s">
        <v>560</v>
      </c>
      <c r="B278" s="22" t="s">
        <v>10</v>
      </c>
      <c r="C278" s="26">
        <v>1195.4360000000001</v>
      </c>
      <c r="D278" s="26">
        <v>15.4</v>
      </c>
      <c r="E278" s="26">
        <v>18.381999999999998</v>
      </c>
      <c r="F278" s="26">
        <v>3.4</v>
      </c>
      <c r="G278" s="26">
        <f t="shared" si="7"/>
        <v>1214.2360000000003</v>
      </c>
    </row>
    <row r="279" spans="1:7" ht="14.4" x14ac:dyDescent="0.3">
      <c r="A279" s="27" t="s">
        <v>653</v>
      </c>
      <c r="B279" s="25" t="s">
        <v>654</v>
      </c>
      <c r="C279" s="26">
        <v>133.376</v>
      </c>
      <c r="D279" s="26">
        <v>0</v>
      </c>
      <c r="E279" s="26">
        <v>0</v>
      </c>
      <c r="F279" s="26">
        <v>0</v>
      </c>
      <c r="G279" s="26">
        <f t="shared" si="7"/>
        <v>133.376</v>
      </c>
    </row>
    <row r="280" spans="1:7" ht="14.4" x14ac:dyDescent="0.3">
      <c r="A280" s="21" t="s">
        <v>561</v>
      </c>
      <c r="B280" s="22" t="s">
        <v>11</v>
      </c>
      <c r="C280" s="26">
        <v>390.39600000000002</v>
      </c>
      <c r="D280" s="26">
        <v>0</v>
      </c>
      <c r="E280" s="26">
        <v>15.794</v>
      </c>
      <c r="F280" s="26">
        <v>0</v>
      </c>
      <c r="G280" s="26">
        <f t="shared" si="7"/>
        <v>390.39600000000002</v>
      </c>
    </row>
    <row r="281" spans="1:7" ht="14.4" x14ac:dyDescent="0.3">
      <c r="A281" s="21" t="s">
        <v>562</v>
      </c>
      <c r="B281" s="22" t="s">
        <v>12</v>
      </c>
      <c r="C281" s="26">
        <v>14.4</v>
      </c>
      <c r="D281" s="26">
        <v>0</v>
      </c>
      <c r="E281" s="26">
        <v>0</v>
      </c>
      <c r="F281" s="26">
        <v>0</v>
      </c>
      <c r="G281" s="26">
        <f t="shared" si="7"/>
        <v>14.4</v>
      </c>
    </row>
    <row r="282" spans="1:7" ht="14.4" x14ac:dyDescent="0.3">
      <c r="A282" s="21" t="s">
        <v>563</v>
      </c>
      <c r="B282" s="22" t="s">
        <v>13</v>
      </c>
      <c r="C282" s="26">
        <v>4925.9479999999994</v>
      </c>
      <c r="D282" s="26">
        <v>88.436000000000007</v>
      </c>
      <c r="E282" s="26">
        <v>385.78200000000004</v>
      </c>
      <c r="F282" s="26">
        <v>93.6</v>
      </c>
      <c r="G282" s="26">
        <f t="shared" si="7"/>
        <v>5107.9839999999995</v>
      </c>
    </row>
    <row r="283" spans="1:7" ht="14.4" x14ac:dyDescent="0.3">
      <c r="A283" s="21" t="s">
        <v>564</v>
      </c>
      <c r="B283" s="22" t="s">
        <v>14</v>
      </c>
      <c r="C283" s="26">
        <v>1464.8879999999997</v>
      </c>
      <c r="D283" s="26">
        <v>14.6</v>
      </c>
      <c r="E283" s="26">
        <v>0</v>
      </c>
      <c r="F283" s="26">
        <v>17.2</v>
      </c>
      <c r="G283" s="26">
        <f t="shared" si="7"/>
        <v>1496.6879999999996</v>
      </c>
    </row>
    <row r="284" spans="1:7" ht="14.4" x14ac:dyDescent="0.3">
      <c r="A284" s="21" t="s">
        <v>565</v>
      </c>
      <c r="B284" s="22" t="s">
        <v>15</v>
      </c>
      <c r="C284" s="26">
        <v>220.81599999999997</v>
      </c>
      <c r="D284" s="26">
        <v>13.8</v>
      </c>
      <c r="E284" s="26">
        <v>56.019999999999996</v>
      </c>
      <c r="F284" s="26">
        <v>0</v>
      </c>
      <c r="G284" s="26">
        <f t="shared" si="7"/>
        <v>234.61599999999999</v>
      </c>
    </row>
    <row r="285" spans="1:7" ht="14.4" x14ac:dyDescent="0.3">
      <c r="A285" s="21" t="s">
        <v>566</v>
      </c>
      <c r="B285" s="22" t="s">
        <v>648</v>
      </c>
      <c r="C285" s="26">
        <v>732.4860000000001</v>
      </c>
      <c r="D285" s="26">
        <v>15.8</v>
      </c>
      <c r="E285" s="26">
        <v>0</v>
      </c>
      <c r="F285" s="26">
        <v>6</v>
      </c>
      <c r="G285" s="26">
        <f t="shared" si="7"/>
        <v>754.28600000000006</v>
      </c>
    </row>
    <row r="286" spans="1:7" ht="14.4" x14ac:dyDescent="0.3">
      <c r="A286" s="21" t="s">
        <v>567</v>
      </c>
      <c r="B286" s="22" t="s">
        <v>16</v>
      </c>
      <c r="C286" s="26">
        <v>257.584</v>
      </c>
      <c r="D286" s="26">
        <v>0</v>
      </c>
      <c r="E286" s="26">
        <v>0</v>
      </c>
      <c r="F286" s="26">
        <v>0</v>
      </c>
      <c r="G286" s="26">
        <f t="shared" si="7"/>
        <v>257.584</v>
      </c>
    </row>
    <row r="287" spans="1:7" ht="14.4" x14ac:dyDescent="0.3">
      <c r="A287" s="21" t="s">
        <v>568</v>
      </c>
      <c r="B287" s="22" t="s">
        <v>17</v>
      </c>
      <c r="C287" s="26">
        <v>219.64600000000002</v>
      </c>
      <c r="D287" s="26">
        <v>12.8</v>
      </c>
      <c r="E287" s="26">
        <v>0</v>
      </c>
      <c r="F287" s="26">
        <v>0.8</v>
      </c>
      <c r="G287" s="26">
        <f t="shared" si="7"/>
        <v>233.24600000000004</v>
      </c>
    </row>
    <row r="288" spans="1:7" ht="14.4" x14ac:dyDescent="0.3">
      <c r="A288" s="21" t="s">
        <v>569</v>
      </c>
      <c r="B288" s="22" t="s">
        <v>18</v>
      </c>
      <c r="C288" s="26">
        <v>10255.173999999999</v>
      </c>
      <c r="D288" s="26">
        <v>221.27200000000002</v>
      </c>
      <c r="E288" s="26">
        <v>326.27200000000005</v>
      </c>
      <c r="F288" s="26">
        <v>131.6</v>
      </c>
      <c r="G288" s="26">
        <f t="shared" si="7"/>
        <v>10608.046</v>
      </c>
    </row>
    <row r="289" spans="1:7" ht="14.4" x14ac:dyDescent="0.3">
      <c r="A289" s="21" t="s">
        <v>570</v>
      </c>
      <c r="B289" s="22" t="s">
        <v>19</v>
      </c>
      <c r="C289" s="26">
        <v>4325.5660000000007</v>
      </c>
      <c r="D289" s="26">
        <v>101</v>
      </c>
      <c r="E289" s="26">
        <v>133.17800000000003</v>
      </c>
      <c r="F289" s="26">
        <v>73.992000000000004</v>
      </c>
      <c r="G289" s="26">
        <f t="shared" si="7"/>
        <v>4500.5580000000009</v>
      </c>
    </row>
    <row r="290" spans="1:7" ht="14.4" x14ac:dyDescent="0.3">
      <c r="A290" s="21" t="s">
        <v>571</v>
      </c>
      <c r="B290" s="22" t="s">
        <v>20</v>
      </c>
      <c r="C290" s="26">
        <v>1823.5739999999998</v>
      </c>
      <c r="D290" s="26">
        <v>49.626000000000005</v>
      </c>
      <c r="E290" s="26">
        <v>81.542000000000002</v>
      </c>
      <c r="F290" s="26">
        <v>24.4</v>
      </c>
      <c r="G290" s="26">
        <f t="shared" si="7"/>
        <v>1897.6</v>
      </c>
    </row>
    <row r="291" spans="1:7" ht="14.4" x14ac:dyDescent="0.3">
      <c r="A291" s="21" t="s">
        <v>572</v>
      </c>
      <c r="B291" s="22" t="s">
        <v>21</v>
      </c>
      <c r="C291" s="26">
        <v>3303.732</v>
      </c>
      <c r="D291" s="26">
        <v>68.711999999999989</v>
      </c>
      <c r="E291" s="26">
        <v>418.65199999999993</v>
      </c>
      <c r="F291" s="26">
        <v>27.6</v>
      </c>
      <c r="G291" s="26">
        <f t="shared" si="7"/>
        <v>3400.0439999999999</v>
      </c>
    </row>
    <row r="292" spans="1:7" ht="14.4" x14ac:dyDescent="0.3">
      <c r="A292" s="21" t="s">
        <v>573</v>
      </c>
      <c r="B292" s="22" t="s">
        <v>22</v>
      </c>
      <c r="C292" s="26">
        <v>1758.8899999999999</v>
      </c>
      <c r="D292" s="26">
        <v>42.9</v>
      </c>
      <c r="E292" s="26">
        <v>219.09599999999995</v>
      </c>
      <c r="F292" s="26">
        <v>12.456</v>
      </c>
      <c r="G292" s="26">
        <f t="shared" si="7"/>
        <v>1814.2459999999999</v>
      </c>
    </row>
    <row r="293" spans="1:7" ht="14.4" x14ac:dyDescent="0.3">
      <c r="A293" s="21" t="s">
        <v>574</v>
      </c>
      <c r="B293" s="22" t="s">
        <v>23</v>
      </c>
      <c r="C293" s="26">
        <v>1859.4119999999998</v>
      </c>
      <c r="D293" s="26">
        <v>53.8</v>
      </c>
      <c r="E293" s="26">
        <v>0</v>
      </c>
      <c r="F293" s="26">
        <v>13</v>
      </c>
      <c r="G293" s="26">
        <f t="shared" si="7"/>
        <v>1926.2119999999998</v>
      </c>
    </row>
    <row r="294" spans="1:7" ht="14.4" x14ac:dyDescent="0.3">
      <c r="A294" s="21" t="s">
        <v>575</v>
      </c>
      <c r="B294" s="22" t="s">
        <v>24</v>
      </c>
      <c r="C294" s="26">
        <v>1432.662</v>
      </c>
      <c r="D294" s="26">
        <v>0</v>
      </c>
      <c r="E294" s="26">
        <v>28.68</v>
      </c>
      <c r="F294" s="26">
        <v>23.4</v>
      </c>
      <c r="G294" s="26">
        <f t="shared" si="7"/>
        <v>1456.0620000000001</v>
      </c>
    </row>
    <row r="295" spans="1:7" ht="14.4" x14ac:dyDescent="0.3">
      <c r="A295" s="27" t="s">
        <v>687</v>
      </c>
      <c r="B295" s="25" t="s">
        <v>692</v>
      </c>
      <c r="C295" s="26">
        <v>106.848</v>
      </c>
      <c r="D295" s="26">
        <v>0</v>
      </c>
      <c r="E295" s="26">
        <v>0</v>
      </c>
      <c r="F295" s="26">
        <v>0</v>
      </c>
      <c r="G295" s="26">
        <f t="shared" si="7"/>
        <v>106.848</v>
      </c>
    </row>
    <row r="296" spans="1:7" ht="14.4" x14ac:dyDescent="0.3">
      <c r="A296" s="27" t="s">
        <v>620</v>
      </c>
      <c r="B296" s="25" t="s">
        <v>613</v>
      </c>
      <c r="C296" s="26">
        <v>408.24399999999997</v>
      </c>
      <c r="D296" s="26">
        <v>0</v>
      </c>
      <c r="E296" s="26">
        <v>0</v>
      </c>
      <c r="F296" s="26">
        <v>0</v>
      </c>
      <c r="G296" s="26">
        <f t="shared" si="7"/>
        <v>408.24399999999997</v>
      </c>
    </row>
    <row r="297" spans="1:7" ht="14.4" x14ac:dyDescent="0.3">
      <c r="A297" s="21" t="s">
        <v>576</v>
      </c>
      <c r="B297" s="22" t="s">
        <v>649</v>
      </c>
      <c r="C297" s="26">
        <v>70.290000000000006</v>
      </c>
      <c r="D297" s="26">
        <v>2.58</v>
      </c>
      <c r="E297" s="26">
        <v>0</v>
      </c>
      <c r="F297" s="26">
        <v>0</v>
      </c>
      <c r="G297" s="26">
        <f t="shared" si="7"/>
        <v>72.87</v>
      </c>
    </row>
    <row r="298" spans="1:7" ht="14.4" x14ac:dyDescent="0.3">
      <c r="A298" s="21" t="s">
        <v>577</v>
      </c>
      <c r="B298" s="22" t="s">
        <v>51</v>
      </c>
      <c r="C298" s="26">
        <v>26</v>
      </c>
      <c r="D298" s="26">
        <v>0</v>
      </c>
      <c r="E298" s="26">
        <v>0</v>
      </c>
      <c r="F298" s="26">
        <v>0</v>
      </c>
      <c r="G298" s="26">
        <f t="shared" si="7"/>
        <v>26</v>
      </c>
    </row>
    <row r="299" spans="1:7" ht="14.4" x14ac:dyDescent="0.3">
      <c r="A299" s="21" t="s">
        <v>578</v>
      </c>
      <c r="B299" s="22" t="s">
        <v>25</v>
      </c>
      <c r="C299" s="26">
        <v>183.94400000000002</v>
      </c>
      <c r="D299" s="26">
        <v>5.8020000000000014</v>
      </c>
      <c r="E299" s="26">
        <v>16.151999999999997</v>
      </c>
      <c r="F299" s="26">
        <v>0</v>
      </c>
      <c r="G299" s="26">
        <f t="shared" si="7"/>
        <v>189.74600000000001</v>
      </c>
    </row>
    <row r="300" spans="1:7" ht="14.4" x14ac:dyDescent="0.3">
      <c r="A300" s="21" t="s">
        <v>579</v>
      </c>
      <c r="B300" s="22" t="s">
        <v>26</v>
      </c>
      <c r="C300" s="26">
        <v>2637.2760000000003</v>
      </c>
      <c r="D300" s="26">
        <v>0</v>
      </c>
      <c r="E300" s="26">
        <v>1.5260000000000002</v>
      </c>
      <c r="F300" s="26">
        <v>3.8</v>
      </c>
      <c r="G300" s="26">
        <f t="shared" si="7"/>
        <v>2641.0760000000005</v>
      </c>
    </row>
    <row r="301" spans="1:7" ht="14.4" x14ac:dyDescent="0.3">
      <c r="A301" s="21" t="s">
        <v>580</v>
      </c>
      <c r="B301" s="22" t="s">
        <v>27</v>
      </c>
      <c r="C301" s="26">
        <v>513.28</v>
      </c>
      <c r="D301" s="26">
        <v>19</v>
      </c>
      <c r="E301" s="26">
        <v>0</v>
      </c>
      <c r="F301" s="26">
        <v>0</v>
      </c>
      <c r="G301" s="26">
        <f t="shared" si="7"/>
        <v>532.28</v>
      </c>
    </row>
    <row r="302" spans="1:7" ht="14.4" x14ac:dyDescent="0.3">
      <c r="A302" s="21" t="s">
        <v>581</v>
      </c>
      <c r="B302" s="22" t="s">
        <v>28</v>
      </c>
      <c r="C302" s="26">
        <v>164.30599999999998</v>
      </c>
      <c r="D302" s="26">
        <v>12.8</v>
      </c>
      <c r="E302" s="26">
        <v>0</v>
      </c>
      <c r="F302" s="26">
        <v>0</v>
      </c>
      <c r="G302" s="26">
        <f t="shared" si="7"/>
        <v>177.10599999999999</v>
      </c>
    </row>
    <row r="303" spans="1:7" ht="14.4" x14ac:dyDescent="0.3">
      <c r="A303" s="21" t="s">
        <v>582</v>
      </c>
      <c r="B303" s="22" t="s">
        <v>29</v>
      </c>
      <c r="C303" s="26">
        <v>124.85400000000001</v>
      </c>
      <c r="D303" s="26">
        <v>0</v>
      </c>
      <c r="E303" s="26">
        <v>0</v>
      </c>
      <c r="F303" s="26">
        <v>0</v>
      </c>
      <c r="G303" s="26">
        <f t="shared" si="7"/>
        <v>124.85400000000001</v>
      </c>
    </row>
    <row r="304" spans="1:7" ht="14.4" x14ac:dyDescent="0.3">
      <c r="A304" s="21" t="s">
        <v>583</v>
      </c>
      <c r="B304" s="22" t="s">
        <v>30</v>
      </c>
      <c r="C304" s="26">
        <v>29.2</v>
      </c>
      <c r="D304" s="26">
        <v>1.6</v>
      </c>
      <c r="E304" s="26">
        <v>0</v>
      </c>
      <c r="F304" s="26">
        <v>0</v>
      </c>
      <c r="G304" s="26">
        <f t="shared" si="7"/>
        <v>30.8</v>
      </c>
    </row>
    <row r="305" spans="1:7" ht="14.4" x14ac:dyDescent="0.3">
      <c r="A305" s="21" t="s">
        <v>584</v>
      </c>
      <c r="B305" s="22" t="s">
        <v>31</v>
      </c>
      <c r="C305" s="26">
        <v>148.71</v>
      </c>
      <c r="D305" s="26">
        <v>12.2</v>
      </c>
      <c r="E305" s="26">
        <v>0</v>
      </c>
      <c r="F305" s="26">
        <v>0</v>
      </c>
      <c r="G305" s="26">
        <f t="shared" si="7"/>
        <v>160.91</v>
      </c>
    </row>
    <row r="306" spans="1:7" ht="14.4" x14ac:dyDescent="0.3">
      <c r="A306" s="21" t="s">
        <v>585</v>
      </c>
      <c r="B306" s="22" t="s">
        <v>32</v>
      </c>
      <c r="C306" s="26">
        <v>65.900000000000006</v>
      </c>
      <c r="D306" s="26">
        <v>0</v>
      </c>
      <c r="E306" s="26">
        <v>0</v>
      </c>
      <c r="F306" s="26">
        <v>0</v>
      </c>
      <c r="G306" s="26">
        <f t="shared" si="7"/>
        <v>65.900000000000006</v>
      </c>
    </row>
    <row r="307" spans="1:7" ht="14.4" x14ac:dyDescent="0.3">
      <c r="A307" s="21" t="s">
        <v>586</v>
      </c>
      <c r="B307" s="22" t="s">
        <v>33</v>
      </c>
      <c r="C307" s="26">
        <v>133.26</v>
      </c>
      <c r="D307" s="26">
        <v>8</v>
      </c>
      <c r="E307" s="26">
        <v>4.76</v>
      </c>
      <c r="F307" s="26">
        <v>0.8</v>
      </c>
      <c r="G307" s="26">
        <f t="shared" si="7"/>
        <v>142.06</v>
      </c>
    </row>
    <row r="308" spans="1:7" ht="14.4" x14ac:dyDescent="0.3">
      <c r="A308" s="21" t="s">
        <v>587</v>
      </c>
      <c r="B308" s="22" t="s">
        <v>650</v>
      </c>
      <c r="C308" s="26">
        <v>138.16400000000002</v>
      </c>
      <c r="D308" s="26">
        <v>7.4</v>
      </c>
      <c r="E308" s="26">
        <v>0</v>
      </c>
      <c r="F308" s="26">
        <v>0</v>
      </c>
      <c r="G308" s="26">
        <f t="shared" si="7"/>
        <v>145.56400000000002</v>
      </c>
    </row>
    <row r="309" spans="1:7" ht="14.4" x14ac:dyDescent="0.3">
      <c r="A309" s="21" t="s">
        <v>588</v>
      </c>
      <c r="B309" s="22" t="s">
        <v>34</v>
      </c>
      <c r="C309" s="26">
        <v>128.11600000000001</v>
      </c>
      <c r="D309" s="26">
        <v>8.32</v>
      </c>
      <c r="E309" s="26">
        <v>0</v>
      </c>
      <c r="F309" s="26">
        <v>0</v>
      </c>
      <c r="G309" s="26">
        <f t="shared" si="7"/>
        <v>136.43600000000001</v>
      </c>
    </row>
    <row r="310" spans="1:7" ht="14.4" x14ac:dyDescent="0.3">
      <c r="A310" s="21" t="s">
        <v>589</v>
      </c>
      <c r="B310" s="22" t="s">
        <v>35</v>
      </c>
      <c r="C310" s="26">
        <v>505</v>
      </c>
      <c r="D310" s="26">
        <v>16.2</v>
      </c>
      <c r="E310" s="26">
        <v>0</v>
      </c>
      <c r="F310" s="26">
        <v>0</v>
      </c>
      <c r="G310" s="26">
        <f t="shared" si="7"/>
        <v>521.20000000000005</v>
      </c>
    </row>
    <row r="311" spans="1:7" ht="14.4" x14ac:dyDescent="0.3">
      <c r="A311" s="21" t="s">
        <v>590</v>
      </c>
      <c r="B311" s="22" t="s">
        <v>36</v>
      </c>
      <c r="C311" s="26">
        <v>1236.7239999999999</v>
      </c>
      <c r="D311" s="26">
        <v>31.8</v>
      </c>
      <c r="E311" s="26">
        <v>34.950000000000003</v>
      </c>
      <c r="F311" s="26">
        <v>0</v>
      </c>
      <c r="G311" s="26">
        <f t="shared" si="7"/>
        <v>1268.5239999999999</v>
      </c>
    </row>
    <row r="312" spans="1:7" ht="14.4" x14ac:dyDescent="0.3">
      <c r="A312" s="21" t="s">
        <v>591</v>
      </c>
      <c r="B312" s="22" t="s">
        <v>37</v>
      </c>
      <c r="C312" s="26">
        <v>14790.704000000003</v>
      </c>
      <c r="D312" s="26">
        <v>0</v>
      </c>
      <c r="E312" s="26">
        <v>754.22399999999993</v>
      </c>
      <c r="F312" s="26">
        <v>95.2</v>
      </c>
      <c r="G312" s="26">
        <f t="shared" si="7"/>
        <v>14885.904000000004</v>
      </c>
    </row>
    <row r="313" spans="1:7" ht="14.4" x14ac:dyDescent="0.3">
      <c r="A313" s="21" t="s">
        <v>592</v>
      </c>
      <c r="B313" s="22" t="s">
        <v>57</v>
      </c>
      <c r="C313" s="26">
        <v>3137.5459999999994</v>
      </c>
      <c r="D313" s="26">
        <v>95.855999999999995</v>
      </c>
      <c r="E313" s="26">
        <v>38.61</v>
      </c>
      <c r="F313" s="26">
        <v>22.8</v>
      </c>
      <c r="G313" s="26">
        <f t="shared" si="7"/>
        <v>3256.2019999999993</v>
      </c>
    </row>
    <row r="314" spans="1:7" ht="14.4" x14ac:dyDescent="0.3">
      <c r="A314" s="21" t="s">
        <v>593</v>
      </c>
      <c r="B314" s="22" t="s">
        <v>38</v>
      </c>
      <c r="C314" s="26">
        <v>3515.7599999999998</v>
      </c>
      <c r="D314" s="26">
        <v>18.8</v>
      </c>
      <c r="E314" s="26">
        <v>86.585999999999984</v>
      </c>
      <c r="F314" s="26">
        <v>29.6</v>
      </c>
      <c r="G314" s="26">
        <f t="shared" si="7"/>
        <v>3564.16</v>
      </c>
    </row>
    <row r="315" spans="1:7" ht="14.4" x14ac:dyDescent="0.3">
      <c r="A315" s="21" t="s">
        <v>594</v>
      </c>
      <c r="B315" s="22" t="s">
        <v>39</v>
      </c>
      <c r="C315" s="26">
        <v>627.82000000000005</v>
      </c>
      <c r="D315" s="26">
        <v>17.399999999999999</v>
      </c>
      <c r="E315" s="26">
        <v>0</v>
      </c>
      <c r="F315" s="26">
        <v>2.4</v>
      </c>
      <c r="G315" s="26">
        <f t="shared" si="7"/>
        <v>647.62</v>
      </c>
    </row>
    <row r="316" spans="1:7" ht="14.4" x14ac:dyDescent="0.3">
      <c r="A316" s="21" t="s">
        <v>595</v>
      </c>
      <c r="B316" s="22" t="s">
        <v>40</v>
      </c>
      <c r="C316" s="26">
        <v>3316.8040000000001</v>
      </c>
      <c r="D316" s="26">
        <v>104.2</v>
      </c>
      <c r="E316" s="26">
        <v>38.554000000000002</v>
      </c>
      <c r="F316" s="26">
        <v>6</v>
      </c>
      <c r="G316" s="26">
        <f t="shared" si="7"/>
        <v>3427.0039999999999</v>
      </c>
    </row>
    <row r="317" spans="1:7" ht="14.4" x14ac:dyDescent="0.3">
      <c r="A317" s="21" t="s">
        <v>596</v>
      </c>
      <c r="B317" s="22" t="s">
        <v>41</v>
      </c>
      <c r="C317" s="26">
        <v>5658.0400000000009</v>
      </c>
      <c r="D317" s="26">
        <v>33.6</v>
      </c>
      <c r="E317" s="26">
        <v>86.84</v>
      </c>
      <c r="F317" s="26">
        <v>3</v>
      </c>
      <c r="G317" s="26">
        <f t="shared" si="7"/>
        <v>5694.6400000000012</v>
      </c>
    </row>
    <row r="318" spans="1:7" ht="14.4" x14ac:dyDescent="0.3">
      <c r="A318" s="21" t="s">
        <v>597</v>
      </c>
      <c r="B318" s="22" t="s">
        <v>42</v>
      </c>
      <c r="C318" s="26">
        <v>3570.9</v>
      </c>
      <c r="D318" s="26">
        <v>0</v>
      </c>
      <c r="E318" s="26">
        <v>509.35199999999998</v>
      </c>
      <c r="F318" s="26">
        <v>0</v>
      </c>
      <c r="G318" s="26">
        <f t="shared" si="7"/>
        <v>3570.9</v>
      </c>
    </row>
    <row r="319" spans="1:7" ht="14.4" x14ac:dyDescent="0.3">
      <c r="A319" s="21" t="s">
        <v>598</v>
      </c>
      <c r="B319" s="22" t="s">
        <v>43</v>
      </c>
      <c r="C319" s="26">
        <v>931.05999999999983</v>
      </c>
      <c r="D319" s="26">
        <v>51.8</v>
      </c>
      <c r="E319" s="26">
        <v>0</v>
      </c>
      <c r="F319" s="26">
        <v>11.2</v>
      </c>
      <c r="G319" s="26">
        <f t="shared" si="7"/>
        <v>994.05999999999983</v>
      </c>
    </row>
    <row r="320" spans="1:7" ht="14.4" x14ac:dyDescent="0.3">
      <c r="A320" s="21" t="s">
        <v>599</v>
      </c>
      <c r="B320" s="22" t="s">
        <v>44</v>
      </c>
      <c r="C320" s="26">
        <v>1370.6599999999999</v>
      </c>
      <c r="D320" s="26">
        <v>0</v>
      </c>
      <c r="E320" s="26">
        <v>28.4</v>
      </c>
      <c r="F320" s="26">
        <v>0</v>
      </c>
      <c r="G320" s="26">
        <f t="shared" si="7"/>
        <v>1370.6599999999999</v>
      </c>
    </row>
    <row r="321" spans="1:7" ht="14.4" x14ac:dyDescent="0.3">
      <c r="A321" s="21" t="s">
        <v>600</v>
      </c>
      <c r="B321" s="22" t="s">
        <v>45</v>
      </c>
      <c r="C321" s="26">
        <v>1266.9600000000003</v>
      </c>
      <c r="D321" s="26">
        <v>46</v>
      </c>
      <c r="E321" s="26">
        <v>2.5</v>
      </c>
      <c r="F321" s="26">
        <v>0</v>
      </c>
      <c r="G321" s="26">
        <f t="shared" si="7"/>
        <v>1312.9600000000003</v>
      </c>
    </row>
    <row r="322" spans="1:7" ht="14.4" x14ac:dyDescent="0.3">
      <c r="A322" s="21" t="s">
        <v>601</v>
      </c>
      <c r="B322" s="22" t="s">
        <v>46</v>
      </c>
      <c r="C322" s="26">
        <v>2876.654</v>
      </c>
      <c r="D322" s="26">
        <v>87.2</v>
      </c>
      <c r="E322" s="26">
        <v>48.488</v>
      </c>
      <c r="F322" s="26">
        <v>17.399999999999999</v>
      </c>
      <c r="G322" s="26">
        <f t="shared" si="7"/>
        <v>2981.2539999999999</v>
      </c>
    </row>
    <row r="323" spans="1:7" ht="14.4" x14ac:dyDescent="0.3">
      <c r="A323" s="21" t="s">
        <v>602</v>
      </c>
      <c r="B323" s="22" t="s">
        <v>58</v>
      </c>
      <c r="C323" s="26">
        <v>5174.3119999999999</v>
      </c>
      <c r="D323" s="26">
        <v>33</v>
      </c>
      <c r="E323" s="26">
        <v>204.4</v>
      </c>
      <c r="F323" s="26">
        <v>0</v>
      </c>
      <c r="G323" s="26">
        <f t="shared" si="7"/>
        <v>5207.3119999999999</v>
      </c>
    </row>
    <row r="324" spans="1:7" ht="14.4" x14ac:dyDescent="0.3">
      <c r="A324" s="21" t="s">
        <v>603</v>
      </c>
      <c r="B324" s="22" t="s">
        <v>47</v>
      </c>
      <c r="C324" s="26">
        <v>773.20799999999997</v>
      </c>
      <c r="D324" s="26">
        <v>0</v>
      </c>
      <c r="E324" s="26">
        <v>6.6</v>
      </c>
      <c r="F324" s="26">
        <v>6.4</v>
      </c>
      <c r="G324" s="26">
        <f t="shared" si="7"/>
        <v>779.60799999999995</v>
      </c>
    </row>
    <row r="325" spans="1:7" ht="14.4" x14ac:dyDescent="0.3">
      <c r="A325" s="35" t="s">
        <v>665</v>
      </c>
      <c r="B325" s="25" t="s">
        <v>666</v>
      </c>
      <c r="C325" s="26">
        <v>152.19999999999999</v>
      </c>
      <c r="D325" s="26">
        <v>0</v>
      </c>
      <c r="E325" s="26">
        <v>0</v>
      </c>
      <c r="F325" s="26">
        <v>0</v>
      </c>
      <c r="G325" s="26">
        <f t="shared" si="7"/>
        <v>152.19999999999999</v>
      </c>
    </row>
  </sheetData>
  <autoFilter ref="A6:G6" xr:uid="{00000000-0001-0000-0800-000000000000}"/>
  <phoneticPr fontId="0" type="noConversion"/>
  <pageMargins left="0.4" right="0.4" top="1" bottom="1" header="0.5" footer="0.5"/>
  <pageSetup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Table 45</vt:lpstr>
      <vt:lpstr>Table 45B</vt:lpstr>
      <vt:lpstr>table34ws</vt:lpstr>
      <vt:lpstr>table34Bws</vt:lpstr>
      <vt:lpstr>table36ws</vt:lpstr>
      <vt:lpstr>table36Bws</vt:lpstr>
      <vt:lpstr>table38ws</vt:lpstr>
      <vt:lpstr>table38Bws</vt:lpstr>
      <vt:lpstr>enrollextractws</vt:lpstr>
      <vt:lpstr>Table 46</vt:lpstr>
      <vt:lpstr>Table 47</vt:lpstr>
      <vt:lpstr>table36ws!Print_Area</vt:lpstr>
      <vt:lpstr>'Table 45'!Print_Titles</vt:lpstr>
      <vt:lpstr>'Table 45B'!Print_Titles</vt:lpstr>
      <vt:lpstr>'Table 46'!Print_Titles</vt:lpstr>
      <vt:lpstr>'Table 47'!Print_Titles</vt:lpstr>
    </vt:vector>
  </TitlesOfParts>
  <Company>Apportionment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Hauntz</dc:creator>
  <cp:lastModifiedBy>Ross Bunda</cp:lastModifiedBy>
  <cp:lastPrinted>2026-02-10T00:52:13Z</cp:lastPrinted>
  <dcterms:created xsi:type="dcterms:W3CDTF">1996-11-22T22:21:51Z</dcterms:created>
  <dcterms:modified xsi:type="dcterms:W3CDTF">2026-02-10T00:52:32Z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2024-11-06T00:34:24Z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19e85211-2d7e-46f1-bebd-f02ff41b6137</vt:lpwstr>
  </property>
  <property fmtid="{D5CDD505-2E9C-101B-9397-08002B2CF9AE}" pid="8" name="MSIP_Label_9145f431-4c8c-42c6-a5a5-ba6d3bdea585_ContentBits">
    <vt:lpwstr>0</vt:lpwstr>
  </property>
</Properties>
</file>