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ansportation &amp; Traffic Safety\Ridership Data\Ridership 2025-2026\Fall Reports\"/>
    </mc:Choice>
  </mc:AlternateContent>
  <xr:revisionPtr revIDLastSave="0" documentId="13_ncr:1_{CDA0EAA3-C718-45F1-95DD-BFEF5C488D9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mmary" sheetId="5" r:id="rId1"/>
    <sheet name="2022-23" sheetId="16" r:id="rId2"/>
    <sheet name="2023-24" sheetId="17" r:id="rId3"/>
    <sheet name="2024-25" sheetId="1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5" l="1"/>
  <c r="C328" i="18"/>
  <c r="D328" i="18"/>
  <c r="E328" i="18"/>
  <c r="F328" i="18"/>
  <c r="G328" i="18"/>
  <c r="H328" i="18"/>
  <c r="D328" i="17" l="1"/>
  <c r="E328" i="17"/>
  <c r="F328" i="17"/>
  <c r="G328" i="17"/>
  <c r="H328" i="17"/>
  <c r="C328" i="17"/>
  <c r="H325" i="16"/>
  <c r="G325" i="16"/>
  <c r="F325" i="16"/>
  <c r="E325" i="16"/>
  <c r="D325" i="16"/>
  <c r="C325" i="16"/>
</calcChain>
</file>

<file path=xl/sharedStrings.xml><?xml version="1.0" encoding="utf-8"?>
<sst xmlns="http://schemas.openxmlformats.org/spreadsheetml/2006/main" count="1114" uniqueCount="392">
  <si>
    <t>CCDDD</t>
  </si>
  <si>
    <t>DistrictName</t>
  </si>
  <si>
    <t>ToFrom</t>
  </si>
  <si>
    <t>FieldTrip</t>
  </si>
  <si>
    <t>EXTRAcurricular</t>
  </si>
  <si>
    <t>InterGov</t>
  </si>
  <si>
    <t>Other</t>
  </si>
  <si>
    <t>TotalMiles</t>
  </si>
  <si>
    <t>ESD 112</t>
  </si>
  <si>
    <t>ESD 113</t>
  </si>
  <si>
    <t>School Year</t>
  </si>
  <si>
    <t>ESD 105</t>
  </si>
  <si>
    <t xml:space="preserve">School Bus Mileage </t>
  </si>
  <si>
    <t xml:space="preserve">* For individual district data, please select </t>
  </si>
  <si>
    <t>tabs (below) for worksheets by school year.</t>
  </si>
  <si>
    <t>Aberdeen</t>
  </si>
  <si>
    <t>Adna</t>
  </si>
  <si>
    <t>Almira</t>
  </si>
  <si>
    <t>Anacortes</t>
  </si>
  <si>
    <t>Arlington</t>
  </si>
  <si>
    <t>Asotin-Anatone</t>
  </si>
  <si>
    <t>Auburn</t>
  </si>
  <si>
    <t>Bainbridge Island</t>
  </si>
  <si>
    <t>Battle Ground</t>
  </si>
  <si>
    <t>Bellevue</t>
  </si>
  <si>
    <t>Bellingham</t>
  </si>
  <si>
    <t>Benge</t>
  </si>
  <si>
    <t>Bethel</t>
  </si>
  <si>
    <t>Bickleton</t>
  </si>
  <si>
    <t>Blaine</t>
  </si>
  <si>
    <t>Boistfort</t>
  </si>
  <si>
    <t>Bremerton</t>
  </si>
  <si>
    <t>Brewster</t>
  </si>
  <si>
    <t>Bridgeport</t>
  </si>
  <si>
    <t>Brinnon</t>
  </si>
  <si>
    <t>Burlington-Edison</t>
  </si>
  <si>
    <t>Camas</t>
  </si>
  <si>
    <t>Cape Flattery</t>
  </si>
  <si>
    <t>Carbonado</t>
  </si>
  <si>
    <t>Cascade</t>
  </si>
  <si>
    <t>Cashmere</t>
  </si>
  <si>
    <t>Castle Rock</t>
  </si>
  <si>
    <t>Catalyst</t>
  </si>
  <si>
    <t>Centerville</t>
  </si>
  <si>
    <t>Central Kitsap</t>
  </si>
  <si>
    <t>Central Valley</t>
  </si>
  <si>
    <t>Centralia</t>
  </si>
  <si>
    <t>Chehalis</t>
  </si>
  <si>
    <t>Cheney</t>
  </si>
  <si>
    <t>Chewelah</t>
  </si>
  <si>
    <t>Chief Leschi Tribal</t>
  </si>
  <si>
    <t>Chimacum</t>
  </si>
  <si>
    <t>Clarkston</t>
  </si>
  <si>
    <t>Cle Elum-Roslyn</t>
  </si>
  <si>
    <t>Clover Park</t>
  </si>
  <si>
    <t>Colfax</t>
  </si>
  <si>
    <t>College Place</t>
  </si>
  <si>
    <t>Colton</t>
  </si>
  <si>
    <t>Columbia (Stevens)</t>
  </si>
  <si>
    <t>Columbia (Walla Walla)</t>
  </si>
  <si>
    <t>Colville</t>
  </si>
  <si>
    <t>Concrete</t>
  </si>
  <si>
    <t>Conway</t>
  </si>
  <si>
    <t>Cosmopolis</t>
  </si>
  <si>
    <t>Coulee-Hartline</t>
  </si>
  <si>
    <t>Coupeville</t>
  </si>
  <si>
    <t>Crescent</t>
  </si>
  <si>
    <t>Creston</t>
  </si>
  <si>
    <t>Curlew</t>
  </si>
  <si>
    <t>Cusick</t>
  </si>
  <si>
    <t>Darrington</t>
  </si>
  <si>
    <t>Davenport</t>
  </si>
  <si>
    <t>Dayton</t>
  </si>
  <si>
    <t>Deer Park</t>
  </si>
  <si>
    <t>Dieringer</t>
  </si>
  <si>
    <t>Dixie</t>
  </si>
  <si>
    <t>East Valley (Spokane)</t>
  </si>
  <si>
    <t>East Valley (Yakima)</t>
  </si>
  <si>
    <t>Eastmont</t>
  </si>
  <si>
    <t>Easton</t>
  </si>
  <si>
    <t>Eatonville</t>
  </si>
  <si>
    <t>Edmonds</t>
  </si>
  <si>
    <t>Ellensburg</t>
  </si>
  <si>
    <t>Elma</t>
  </si>
  <si>
    <t>Endicott</t>
  </si>
  <si>
    <t>Entiat</t>
  </si>
  <si>
    <t>Enumclaw</t>
  </si>
  <si>
    <t>Ephrata</t>
  </si>
  <si>
    <t>Evaline</t>
  </si>
  <si>
    <t>Everett</t>
  </si>
  <si>
    <t>Evergreen (Clark)</t>
  </si>
  <si>
    <t>Evergreen (Stevens)</t>
  </si>
  <si>
    <t>Federal Way</t>
  </si>
  <si>
    <t>Ferndale</t>
  </si>
  <si>
    <t>Fife</t>
  </si>
  <si>
    <t>Finley</t>
  </si>
  <si>
    <t>First Place Scholar Charter</t>
  </si>
  <si>
    <t>Franklin Pierce</t>
  </si>
  <si>
    <t>Freeman</t>
  </si>
  <si>
    <t>Garfield</t>
  </si>
  <si>
    <t>Glenwood</t>
  </si>
  <si>
    <t>Goldendale</t>
  </si>
  <si>
    <t>Grand Coulee Dam</t>
  </si>
  <si>
    <t>Grandview</t>
  </si>
  <si>
    <t>Granger</t>
  </si>
  <si>
    <t>Granite Falls</t>
  </si>
  <si>
    <t>Grapeview</t>
  </si>
  <si>
    <t>Great Northern</t>
  </si>
  <si>
    <t>Green Dot Destiny</t>
  </si>
  <si>
    <t>Green Dot Excel</t>
  </si>
  <si>
    <t>Green Dot Rainier Valley</t>
  </si>
  <si>
    <t>Green Mountain</t>
  </si>
  <si>
    <t>Griffin</t>
  </si>
  <si>
    <t>Harrington</t>
  </si>
  <si>
    <t>Highland</t>
  </si>
  <si>
    <t>Highline</t>
  </si>
  <si>
    <t>Hockinson</t>
  </si>
  <si>
    <t>Hood Canal</t>
  </si>
  <si>
    <t>Hoquiam</t>
  </si>
  <si>
    <t>Impact</t>
  </si>
  <si>
    <t>Impact Commencement Bay Elem</t>
  </si>
  <si>
    <t>Impact Salish Sea</t>
  </si>
  <si>
    <t>Inchelium</t>
  </si>
  <si>
    <t>Index</t>
  </si>
  <si>
    <t>Innovation Charter</t>
  </si>
  <si>
    <t>Issaquah</t>
  </si>
  <si>
    <t>Kahlotus</t>
  </si>
  <si>
    <t>Kalama</t>
  </si>
  <si>
    <t>Keller</t>
  </si>
  <si>
    <t>Kelso</t>
  </si>
  <si>
    <t>Kennewick</t>
  </si>
  <si>
    <t>Kent</t>
  </si>
  <si>
    <t>Kettle Falls</t>
  </si>
  <si>
    <t>Kiona-Benton City</t>
  </si>
  <si>
    <t>Kittitas</t>
  </si>
  <si>
    <t>Klickitat</t>
  </si>
  <si>
    <t>La Center</t>
  </si>
  <si>
    <t>LaConner</t>
  </si>
  <si>
    <t>LaCrosse</t>
  </si>
  <si>
    <t>Lake Chelan</t>
  </si>
  <si>
    <t>Lake Quinault</t>
  </si>
  <si>
    <t>Lake Stevens</t>
  </si>
  <si>
    <t>Lake Washington</t>
  </si>
  <si>
    <t>Lakewood</t>
  </si>
  <si>
    <t>Lamont</t>
  </si>
  <si>
    <t>Liberty</t>
  </si>
  <si>
    <t>Lind</t>
  </si>
  <si>
    <t>Longview</t>
  </si>
  <si>
    <t>Loon Lake</t>
  </si>
  <si>
    <t>Lopez</t>
  </si>
  <si>
    <t>Lumen High School</t>
  </si>
  <si>
    <t>Lummi Tribal</t>
  </si>
  <si>
    <t>Lyle</t>
  </si>
  <si>
    <t>Lynden</t>
  </si>
  <si>
    <t>Mabton</t>
  </si>
  <si>
    <t>Mansfield</t>
  </si>
  <si>
    <t>Manson</t>
  </si>
  <si>
    <t>Mary M Knight</t>
  </si>
  <si>
    <t>Mary Walker</t>
  </si>
  <si>
    <t>Marysville</t>
  </si>
  <si>
    <t>McCleary</t>
  </si>
  <si>
    <t>Mead</t>
  </si>
  <si>
    <t>Medical Lake</t>
  </si>
  <si>
    <t>Mercer Island</t>
  </si>
  <si>
    <t>Meridian</t>
  </si>
  <si>
    <t>Methow Valley</t>
  </si>
  <si>
    <t>Mill A</t>
  </si>
  <si>
    <t>Monroe</t>
  </si>
  <si>
    <t>Montesano</t>
  </si>
  <si>
    <t>Morton</t>
  </si>
  <si>
    <t>Moses Lake</t>
  </si>
  <si>
    <t>Mossyrock</t>
  </si>
  <si>
    <t>Mount Adams</t>
  </si>
  <si>
    <t>Mount Baker</t>
  </si>
  <si>
    <t>Mount Pleasant</t>
  </si>
  <si>
    <t>Mount Vernon</t>
  </si>
  <si>
    <t>Muckleshoot Tribal</t>
  </si>
  <si>
    <t>Mukilteo</t>
  </si>
  <si>
    <t>Naches Valley</t>
  </si>
  <si>
    <t>Napavine</t>
  </si>
  <si>
    <t>Naselle-Grays River Valley</t>
  </si>
  <si>
    <t>Nespelem</t>
  </si>
  <si>
    <t>Newport</t>
  </si>
  <si>
    <t>Nine Mile Falls</t>
  </si>
  <si>
    <t>Nooksack</t>
  </si>
  <si>
    <t>North Beach</t>
  </si>
  <si>
    <t>North Franklin</t>
  </si>
  <si>
    <t>North Kitsap</t>
  </si>
  <si>
    <t>North Mason</t>
  </si>
  <si>
    <t>North River</t>
  </si>
  <si>
    <t>North Thurston</t>
  </si>
  <si>
    <t>Northport</t>
  </si>
  <si>
    <t>Northshore</t>
  </si>
  <si>
    <t>Oak Harbor</t>
  </si>
  <si>
    <t>Oakesdale</t>
  </si>
  <si>
    <t>Oakville</t>
  </si>
  <si>
    <t>Ocean Beach</t>
  </si>
  <si>
    <t>Ocosta</t>
  </si>
  <si>
    <t>Odessa</t>
  </si>
  <si>
    <t>Okanogan</t>
  </si>
  <si>
    <t>Olympia</t>
  </si>
  <si>
    <t>Omak</t>
  </si>
  <si>
    <t>Onalaska</t>
  </si>
  <si>
    <t>Onion Creek</t>
  </si>
  <si>
    <t>Orcas Island</t>
  </si>
  <si>
    <t>Orchard Prairie</t>
  </si>
  <si>
    <t>Orient</t>
  </si>
  <si>
    <t>Orondo</t>
  </si>
  <si>
    <t>Oroville</t>
  </si>
  <si>
    <t>Orting</t>
  </si>
  <si>
    <t>Othello</t>
  </si>
  <si>
    <t>Palisades</t>
  </si>
  <si>
    <t>Palouse</t>
  </si>
  <si>
    <t>Pasco</t>
  </si>
  <si>
    <t>Pateros</t>
  </si>
  <si>
    <t>Paterson</t>
  </si>
  <si>
    <t>Pe Ell</t>
  </si>
  <si>
    <t>Peninsula</t>
  </si>
  <si>
    <t>Pinnacles Prep Wenatchee</t>
  </si>
  <si>
    <t>Pioneer</t>
  </si>
  <si>
    <t>Pomeroy</t>
  </si>
  <si>
    <t>Port Angeles</t>
  </si>
  <si>
    <t>Port Townsend</t>
  </si>
  <si>
    <t>Prescott</t>
  </si>
  <si>
    <t>PRIDE Prep Charter</t>
  </si>
  <si>
    <t>Prosser</t>
  </si>
  <si>
    <t>Puget Sound ESD 121</t>
  </si>
  <si>
    <t>Pullman</t>
  </si>
  <si>
    <t>Pullman Community Montessori</t>
  </si>
  <si>
    <t>Puyallup</t>
  </si>
  <si>
    <t>Queets-Clearwater</t>
  </si>
  <si>
    <t>Quilcene</t>
  </si>
  <si>
    <t>Quileute Tribal</t>
  </si>
  <si>
    <t>Quillayute Valley</t>
  </si>
  <si>
    <t>Quincy</t>
  </si>
  <si>
    <t>Rainier</t>
  </si>
  <si>
    <t>Rainier Prep Charter</t>
  </si>
  <si>
    <t>Raymond</t>
  </si>
  <si>
    <t>Reardan-Edwall</t>
  </si>
  <si>
    <t>Renton</t>
  </si>
  <si>
    <t>Republic</t>
  </si>
  <si>
    <t>Richland</t>
  </si>
  <si>
    <t>Ridgefield</t>
  </si>
  <si>
    <t>Ritzville</t>
  </si>
  <si>
    <t>Riverside</t>
  </si>
  <si>
    <t>Riverview</t>
  </si>
  <si>
    <t>Rochester</t>
  </si>
  <si>
    <t>Roosevelt</t>
  </si>
  <si>
    <t>Rosalia</t>
  </si>
  <si>
    <t>Royal</t>
  </si>
  <si>
    <t>San Juan Island</t>
  </si>
  <si>
    <t>Satsop</t>
  </si>
  <si>
    <t>Seattle</t>
  </si>
  <si>
    <t>Sedro-Woolley</t>
  </si>
  <si>
    <t>Selah</t>
  </si>
  <si>
    <t>Selkirk</t>
  </si>
  <si>
    <t>Sequim</t>
  </si>
  <si>
    <t>Shelton</t>
  </si>
  <si>
    <t>Shoreline</t>
  </si>
  <si>
    <t>Skamania</t>
  </si>
  <si>
    <t>Skykomish</t>
  </si>
  <si>
    <t>Snohomish</t>
  </si>
  <si>
    <t>Snoqualmie Valley</t>
  </si>
  <si>
    <t>Soap Lake</t>
  </si>
  <si>
    <t>SOAR Academy Charter</t>
  </si>
  <si>
    <t>South Bend</t>
  </si>
  <si>
    <t>South Kitsap</t>
  </si>
  <si>
    <t>South Whidbey</t>
  </si>
  <si>
    <t>Southside</t>
  </si>
  <si>
    <t>Spokane</t>
  </si>
  <si>
    <t>Spokane Intl. Acad</t>
  </si>
  <si>
    <t>Sprague</t>
  </si>
  <si>
    <t>St. John</t>
  </si>
  <si>
    <t>Stanwood-Camano</t>
  </si>
  <si>
    <t>Star</t>
  </si>
  <si>
    <t>Starbuck</t>
  </si>
  <si>
    <t>Steilacoom Hist.</t>
  </si>
  <si>
    <t>Steptoe</t>
  </si>
  <si>
    <t>Stevenson-Carson</t>
  </si>
  <si>
    <t>Sultan</t>
  </si>
  <si>
    <t>Summit Atlas</t>
  </si>
  <si>
    <t>Summit Olympus</t>
  </si>
  <si>
    <t>Summit Sierra</t>
  </si>
  <si>
    <t>Summit Valley</t>
  </si>
  <si>
    <t>Sumner</t>
  </si>
  <si>
    <t>Sunnyside</t>
  </si>
  <si>
    <t>Suquamish Tribal</t>
  </si>
  <si>
    <t>Tacoma</t>
  </si>
  <si>
    <t>Taholah</t>
  </si>
  <si>
    <t>Tahoma</t>
  </si>
  <si>
    <t>Tekoa</t>
  </si>
  <si>
    <t>Tenino</t>
  </si>
  <si>
    <t>Thorp</t>
  </si>
  <si>
    <t>Toledo</t>
  </si>
  <si>
    <t>Tonasket</t>
  </si>
  <si>
    <t>Toppenish</t>
  </si>
  <si>
    <t>Touchet</t>
  </si>
  <si>
    <t>Toutle Lake</t>
  </si>
  <si>
    <t>Trout Lake</t>
  </si>
  <si>
    <t>Tukwila</t>
  </si>
  <si>
    <t>Tumwater</t>
  </si>
  <si>
    <t>Union Gap</t>
  </si>
  <si>
    <t>University Place</t>
  </si>
  <si>
    <t>Valley</t>
  </si>
  <si>
    <t>Vancouver</t>
  </si>
  <si>
    <t>Vashon Island</t>
  </si>
  <si>
    <t>WA HE Lut</t>
  </si>
  <si>
    <t>Wahkiakum</t>
  </si>
  <si>
    <t>Wahluke</t>
  </si>
  <si>
    <t>Waitsburg</t>
  </si>
  <si>
    <t>Walla Walla</t>
  </si>
  <si>
    <t>Wapato</t>
  </si>
  <si>
    <t>Warden</t>
  </si>
  <si>
    <t>Washougal</t>
  </si>
  <si>
    <t>Washtucna</t>
  </si>
  <si>
    <t>Waterville</t>
  </si>
  <si>
    <t>Wellpinit</t>
  </si>
  <si>
    <t>Wenatchee</t>
  </si>
  <si>
    <t>West Valley (Spokane)</t>
  </si>
  <si>
    <t>West Valley (Yakima)</t>
  </si>
  <si>
    <t>Whatcom Intergenerational HS</t>
  </si>
  <si>
    <t>White Pass</t>
  </si>
  <si>
    <t>White River</t>
  </si>
  <si>
    <t>White Salmon Valley</t>
  </si>
  <si>
    <t>Why Not You Academy Midway</t>
  </si>
  <si>
    <t>Wilbur</t>
  </si>
  <si>
    <t>Willapa Valley</t>
  </si>
  <si>
    <t>Wilson Creek</t>
  </si>
  <si>
    <t>Winlock</t>
  </si>
  <si>
    <t>Wishkah Valley</t>
  </si>
  <si>
    <t>Wishram</t>
  </si>
  <si>
    <t>Woodland</t>
  </si>
  <si>
    <t>Yakima</t>
  </si>
  <si>
    <t>Yelm</t>
  </si>
  <si>
    <t>Zillah</t>
  </si>
  <si>
    <t>2022-23</t>
  </si>
  <si>
    <t>2023-24</t>
  </si>
  <si>
    <t>02420</t>
  </si>
  <si>
    <t>06119</t>
  </si>
  <si>
    <t>01122</t>
  </si>
  <si>
    <t>09075</t>
  </si>
  <si>
    <t>06117</t>
  </si>
  <si>
    <t>05401</t>
  </si>
  <si>
    <t>04228</t>
  </si>
  <si>
    <t>04222</t>
  </si>
  <si>
    <t>08401</t>
  </si>
  <si>
    <t>02250</t>
  </si>
  <si>
    <t>05313</t>
  </si>
  <si>
    <t>07002</t>
  </si>
  <si>
    <t>09206</t>
  </si>
  <si>
    <t>04127</t>
  </si>
  <si>
    <t>06801</t>
  </si>
  <si>
    <t>06114</t>
  </si>
  <si>
    <t>03053</t>
  </si>
  <si>
    <t>06103</t>
  </si>
  <si>
    <t>06098</t>
  </si>
  <si>
    <t>Impact Black River</t>
  </si>
  <si>
    <t>08402</t>
  </si>
  <si>
    <t>08458</t>
  </si>
  <si>
    <t>03017</t>
  </si>
  <si>
    <t>03052</t>
  </si>
  <si>
    <t>06101</t>
  </si>
  <si>
    <t>04129</t>
  </si>
  <si>
    <t>01158</t>
  </si>
  <si>
    <t>08122</t>
  </si>
  <si>
    <t>09207</t>
  </si>
  <si>
    <t>04019</t>
  </si>
  <si>
    <t>09013</t>
  </si>
  <si>
    <t>01147</t>
  </si>
  <si>
    <t>09102</t>
  </si>
  <si>
    <t>Paschal Sherman</t>
  </si>
  <si>
    <t>03050</t>
  </si>
  <si>
    <t>04901</t>
  </si>
  <si>
    <t>05121</t>
  </si>
  <si>
    <t>03116</t>
  </si>
  <si>
    <t>05903</t>
  </si>
  <si>
    <t>05402</t>
  </si>
  <si>
    <t>03400</t>
  </si>
  <si>
    <t>06122</t>
  </si>
  <si>
    <t>01160</t>
  </si>
  <si>
    <t>06901</t>
  </si>
  <si>
    <t>Rooted Vancouver</t>
  </si>
  <si>
    <t>05323</t>
  </si>
  <si>
    <t>07035</t>
  </si>
  <si>
    <t>08130</t>
  </si>
  <si>
    <t>06037</t>
  </si>
  <si>
    <t>06112</t>
  </si>
  <si>
    <t>01109</t>
  </si>
  <si>
    <t>09209</t>
  </si>
  <si>
    <t>04246</t>
  </si>
  <si>
    <t>08404</t>
  </si>
  <si>
    <t>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</si>
</sst>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3" fontId="0" fillId="0" borderId="0" xfId="0" applyNumberFormat="1"/>
    <xf numFmtId="0" fontId="16" fillId="33" borderId="0" xfId="0" applyFont="1" applyFill="1" applyAlignment="1">
      <alignment horizontal="center"/>
    </xf>
    <xf numFmtId="3" fontId="0" fillId="0" borderId="10" xfId="0" applyNumberFormat="1" applyBorder="1"/>
    <xf numFmtId="0" fontId="0" fillId="0" borderId="10" xfId="0" applyBorder="1"/>
    <xf numFmtId="0" fontId="18" fillId="0" borderId="0" xfId="0" applyFont="1"/>
    <xf numFmtId="0" fontId="0" fillId="34" borderId="0" xfId="0" applyFill="1"/>
    <xf numFmtId="3" fontId="0" fillId="0" borderId="11" xfId="0" applyNumberFormat="1" applyBorder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3" fontId="0" fillId="0" borderId="12" xfId="0" applyNumberFormat="1" applyBorder="1"/>
    <xf numFmtId="0" fontId="0" fillId="0" borderId="0" xfId="0" quotePrefix="1"/>
    <xf numFmtId="0" fontId="0" fillId="0" borderId="13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6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1BC327C-F588-4FBB-804C-9A8EA46113CF}" name="Table17" displayName="Table17" ref="A1:H325" totalsRowShown="0">
  <autoFilter ref="A1:H325" xr:uid="{31BC327C-F588-4FBB-804C-9A8EA46113CF}"/>
  <tableColumns count="8">
    <tableColumn id="1" xr3:uid="{D1F350CA-1490-43E7-A789-0713315D6ED2}" name="CCDDD"/>
    <tableColumn id="2" xr3:uid="{1B2DCF73-AF5E-4380-B22C-F9183580F72C}" name="DistrictName"/>
    <tableColumn id="3" xr3:uid="{A2BA9499-FCE3-484B-A718-50529B16EBAD}" name="ToFrom" dataDxfId="25"/>
    <tableColumn id="4" xr3:uid="{DE3880E6-B6B6-4F92-AA58-4A0233F24327}" name="FieldTrip" dataDxfId="24"/>
    <tableColumn id="5" xr3:uid="{2E1B16D9-CECA-4E56-A1B2-041E174C3AB6}" name="EXTRAcurricular" dataDxfId="23"/>
    <tableColumn id="6" xr3:uid="{E154D501-28F5-4461-8B38-D135C41CFF7B}" name="InterGov"/>
    <tableColumn id="7" xr3:uid="{79F45871-41BC-416C-BC3C-667F2E4B6F5F}" name="Other"/>
    <tableColumn id="8" xr3:uid="{71C5AE08-B195-4A4C-871C-62D387BA21A5}" name="TotalMiles" dataDxfId="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67876DA-CAE1-4980-B97E-D78C261DC7C1}" name="Table7" displayName="Table7" ref="A1:H328" totalsRowCount="1">
  <autoFilter ref="A1:H327" xr:uid="{C67876DA-CAE1-4980-B97E-D78C261DC7C1}"/>
  <tableColumns count="8">
    <tableColumn id="1" xr3:uid="{339F97AB-32A6-4944-9299-DF5874607428}" name="CCDDD" dataDxfId="21" totalsRowDxfId="20"/>
    <tableColumn id="2" xr3:uid="{D3917714-A6EA-4146-B53A-1C39FB04EDEC}" name="DistrictName"/>
    <tableColumn id="3" xr3:uid="{A56D8240-0594-4DA3-BC81-E764BDFD6FF2}" name="ToFrom" totalsRowFunction="sum" dataDxfId="19" totalsRowDxfId="18"/>
    <tableColumn id="4" xr3:uid="{8DFD31B9-75F7-4809-B83E-74A4B5AB37B9}" name="FieldTrip" totalsRowFunction="sum" dataDxfId="17" totalsRowDxfId="16"/>
    <tableColumn id="5" xr3:uid="{E1D6EF58-A6D2-4915-879E-D615CA4A1ACC}" name="EXTRAcurricular" totalsRowFunction="sum" dataDxfId="15" totalsRowDxfId="14"/>
    <tableColumn id="6" xr3:uid="{DDEA9A59-8431-4F40-A71D-DE0F235E28F6}" name="InterGov" totalsRowFunction="sum" totalsRowDxfId="13"/>
    <tableColumn id="7" xr3:uid="{2DCBBB68-0C73-44C9-9AA1-FD1AAF9DFD6C}" name="Other" totalsRowFunction="sum" totalsRowDxfId="12"/>
    <tableColumn id="8" xr3:uid="{9DC7F5C1-7C2B-4CBC-A9A2-84AD59912478}" name="TotalMiles" totalsRowFunction="sum" dataDxfId="11" totalsRowDxfId="1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3D21AF3-3ED9-4E12-B5CF-EB7534D6172F}" name="Table8" displayName="Table8" ref="A1:H328" totalsRowCount="1">
  <autoFilter ref="A1:H327" xr:uid="{63D21AF3-3ED9-4E12-B5CF-EB7534D6172F}"/>
  <tableColumns count="8">
    <tableColumn id="1" xr3:uid="{F2F12984-2C49-48EC-8170-CFC768EEEF3E}" name="CCDDD"/>
    <tableColumn id="2" xr3:uid="{B6A98EEF-B8CB-407D-8FEB-1C895C59C9FE}" name="DistrictName"/>
    <tableColumn id="3" xr3:uid="{F0E97691-CDFD-4136-BDF7-F8E4B4A56F95}" name="ToFrom" totalsRowFunction="sum" dataDxfId="9" totalsRowDxfId="8"/>
    <tableColumn id="4" xr3:uid="{DA70BDA7-A42E-49C8-A177-1FE66AE6B78C}" name="FieldTrip" totalsRowFunction="sum" dataDxfId="7" totalsRowDxfId="6"/>
    <tableColumn id="5" xr3:uid="{F15C7AE7-E350-4F50-B1FC-B7D16099F51C}" name="EXTRAcurricular" totalsRowFunction="sum" dataDxfId="5" totalsRowDxfId="4"/>
    <tableColumn id="6" xr3:uid="{96ABF2B7-EE3F-4E2D-9451-A945DAE58FDC}" name="InterGov" totalsRowFunction="sum" totalsRowDxfId="3"/>
    <tableColumn id="7" xr3:uid="{DAC968E2-8B1E-499E-99D9-E493D3A4C35A}" name="Other" totalsRowFunction="sum" totalsRowDxfId="2"/>
    <tableColumn id="8" xr3:uid="{DF8A1972-478E-4E9C-9064-4AF3DDF92B21}" name="TotalMiles" totalsRowFunction="sum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workbookViewId="0">
      <selection activeCell="G23" sqref="G23"/>
    </sheetView>
  </sheetViews>
  <sheetFormatPr defaultRowHeight="15" x14ac:dyDescent="0.25"/>
  <cols>
    <col min="1" max="1" width="20.7109375" bestFit="1" customWidth="1"/>
    <col min="2" max="3" width="11.140625" bestFit="1" customWidth="1"/>
    <col min="4" max="4" width="11.5703125" bestFit="1" customWidth="1"/>
    <col min="5" max="5" width="11.85546875" customWidth="1"/>
    <col min="6" max="9" width="11.140625" bestFit="1" customWidth="1"/>
    <col min="10" max="11" width="10.140625" bestFit="1" customWidth="1"/>
    <col min="12" max="12" width="11.140625" bestFit="1" customWidth="1"/>
    <col min="15" max="15" width="10" bestFit="1" customWidth="1"/>
    <col min="16" max="16" width="11.140625" bestFit="1" customWidth="1"/>
  </cols>
  <sheetData>
    <row r="1" spans="1:4" ht="15.75" x14ac:dyDescent="0.25">
      <c r="A1" s="5" t="s">
        <v>12</v>
      </c>
    </row>
    <row r="3" spans="1:4" ht="15.75" thickBot="1" x14ac:dyDescent="0.3">
      <c r="A3" s="2" t="s">
        <v>10</v>
      </c>
      <c r="B3" s="2" t="s">
        <v>335</v>
      </c>
      <c r="C3" s="2" t="s">
        <v>336</v>
      </c>
      <c r="D3" s="2" t="s">
        <v>391</v>
      </c>
    </row>
    <row r="4" spans="1:4" ht="15.75" thickBot="1" x14ac:dyDescent="0.3">
      <c r="A4" s="4" t="s">
        <v>2</v>
      </c>
      <c r="B4" s="3">
        <v>87146260</v>
      </c>
      <c r="C4" s="3">
        <v>88204416</v>
      </c>
      <c r="D4" s="3">
        <v>91261056</v>
      </c>
    </row>
    <row r="5" spans="1:4" ht="15.75" thickBot="1" x14ac:dyDescent="0.3">
      <c r="A5" s="4" t="s">
        <v>3</v>
      </c>
      <c r="B5" s="3">
        <v>2697117</v>
      </c>
      <c r="C5" s="10">
        <v>2722290</v>
      </c>
      <c r="D5" s="10">
        <v>3007639</v>
      </c>
    </row>
    <row r="6" spans="1:4" ht="15.75" thickBot="1" x14ac:dyDescent="0.3">
      <c r="A6" s="4" t="s">
        <v>4</v>
      </c>
      <c r="B6" s="3">
        <v>4397057</v>
      </c>
      <c r="C6" s="3">
        <v>4555594</v>
      </c>
      <c r="D6" s="3">
        <v>5492132</v>
      </c>
    </row>
    <row r="7" spans="1:4" ht="15.75" thickBot="1" x14ac:dyDescent="0.3">
      <c r="A7" s="4" t="s">
        <v>5</v>
      </c>
      <c r="B7" s="4">
        <v>22504</v>
      </c>
      <c r="C7" s="4">
        <v>22504</v>
      </c>
      <c r="D7" s="4">
        <v>56839</v>
      </c>
    </row>
    <row r="8" spans="1:4" ht="15.75" thickBot="1" x14ac:dyDescent="0.3">
      <c r="A8" s="4" t="s">
        <v>6</v>
      </c>
      <c r="B8" s="4">
        <v>1211027</v>
      </c>
      <c r="C8" s="4">
        <v>1214066</v>
      </c>
      <c r="D8" s="12">
        <v>1232031</v>
      </c>
    </row>
    <row r="9" spans="1:4" ht="15.75" thickBot="1" x14ac:dyDescent="0.3">
      <c r="A9" s="4" t="s">
        <v>7</v>
      </c>
      <c r="B9" s="3">
        <v>95473965</v>
      </c>
      <c r="C9" s="7">
        <v>96718870</v>
      </c>
      <c r="D9" s="3">
        <f>SUBTOTAL(109,Table8[TotalMiles])</f>
        <v>101049697</v>
      </c>
    </row>
    <row r="12" spans="1:4" x14ac:dyDescent="0.25">
      <c r="A12" s="6" t="s">
        <v>13</v>
      </c>
      <c r="B12" s="6"/>
      <c r="C12" s="6"/>
    </row>
    <row r="13" spans="1:4" x14ac:dyDescent="0.25">
      <c r="A13" s="6" t="s">
        <v>14</v>
      </c>
      <c r="B13" s="6"/>
      <c r="C13" s="6"/>
    </row>
  </sheetData>
  <phoneticPr fontId="19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F830F-8B21-42E5-8F2A-0FE6BBBC34B0}">
  <dimension ref="A1:H325"/>
  <sheetViews>
    <sheetView workbookViewId="0">
      <selection activeCell="M23" sqref="M23"/>
    </sheetView>
  </sheetViews>
  <sheetFormatPr defaultRowHeight="15" x14ac:dyDescent="0.25"/>
  <cols>
    <col min="1" max="1" width="9.28515625" customWidth="1"/>
    <col min="2" max="2" width="14.7109375" customWidth="1"/>
    <col min="3" max="3" width="10.140625" bestFit="1" customWidth="1"/>
    <col min="4" max="4" width="11" customWidth="1"/>
    <col min="5" max="5" width="17" customWidth="1"/>
    <col min="6" max="6" width="11" customWidth="1"/>
    <col min="8" max="8" width="12.5703125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>
        <v>14005</v>
      </c>
      <c r="B2" t="s">
        <v>15</v>
      </c>
      <c r="C2" s="1">
        <v>235423</v>
      </c>
      <c r="D2" s="1">
        <v>12470</v>
      </c>
      <c r="E2" s="1">
        <v>25899</v>
      </c>
      <c r="F2">
        <v>0</v>
      </c>
      <c r="G2" s="1">
        <v>7053</v>
      </c>
      <c r="H2" s="1">
        <v>280845</v>
      </c>
    </row>
    <row r="3" spans="1:8" x14ac:dyDescent="0.25">
      <c r="A3">
        <v>21226</v>
      </c>
      <c r="B3" t="s">
        <v>16</v>
      </c>
      <c r="C3" s="1">
        <v>51403</v>
      </c>
      <c r="D3" s="1">
        <v>3907</v>
      </c>
      <c r="E3" s="1">
        <v>8831</v>
      </c>
      <c r="F3">
        <v>0</v>
      </c>
      <c r="G3">
        <v>0</v>
      </c>
      <c r="H3" s="1">
        <v>64141</v>
      </c>
    </row>
    <row r="4" spans="1:8" x14ac:dyDescent="0.25">
      <c r="A4">
        <v>22017</v>
      </c>
      <c r="B4" t="s">
        <v>17</v>
      </c>
      <c r="C4" s="1">
        <v>51207</v>
      </c>
      <c r="D4" s="1">
        <v>2506</v>
      </c>
      <c r="E4" s="1">
        <v>10736</v>
      </c>
      <c r="F4">
        <v>0</v>
      </c>
      <c r="G4" s="1">
        <v>10125</v>
      </c>
      <c r="H4" s="1">
        <v>74574</v>
      </c>
    </row>
    <row r="5" spans="1:8" x14ac:dyDescent="0.25">
      <c r="A5">
        <v>29103</v>
      </c>
      <c r="B5" t="s">
        <v>18</v>
      </c>
      <c r="C5" s="1">
        <v>245435</v>
      </c>
      <c r="D5" s="1">
        <v>3205</v>
      </c>
      <c r="E5" s="1">
        <v>26894</v>
      </c>
      <c r="F5">
        <v>687</v>
      </c>
      <c r="G5" s="1">
        <v>1992</v>
      </c>
      <c r="H5" s="1">
        <v>278213</v>
      </c>
    </row>
    <row r="6" spans="1:8" x14ac:dyDescent="0.25">
      <c r="A6">
        <v>31016</v>
      </c>
      <c r="B6" t="s">
        <v>19</v>
      </c>
      <c r="C6" s="1">
        <v>639578</v>
      </c>
      <c r="D6" s="1">
        <v>7089</v>
      </c>
      <c r="E6" s="1">
        <v>16260</v>
      </c>
      <c r="F6">
        <v>0</v>
      </c>
      <c r="G6" s="1">
        <v>11487</v>
      </c>
      <c r="H6" s="1">
        <v>674414</v>
      </c>
    </row>
    <row r="7" spans="1:8" x14ac:dyDescent="0.25">
      <c r="A7">
        <v>2420</v>
      </c>
      <c r="B7" t="s">
        <v>20</v>
      </c>
      <c r="C7" s="1">
        <v>72341</v>
      </c>
      <c r="D7" s="1">
        <v>2207</v>
      </c>
      <c r="E7" s="1">
        <v>19232</v>
      </c>
      <c r="F7">
        <v>0</v>
      </c>
      <c r="G7">
        <v>706</v>
      </c>
      <c r="H7" s="1">
        <v>94486</v>
      </c>
    </row>
    <row r="8" spans="1:8" x14ac:dyDescent="0.25">
      <c r="A8">
        <v>17408</v>
      </c>
      <c r="B8" t="s">
        <v>21</v>
      </c>
      <c r="C8" s="1">
        <v>1175914</v>
      </c>
      <c r="D8" s="1">
        <v>88057</v>
      </c>
      <c r="E8" s="1">
        <v>6616</v>
      </c>
      <c r="F8">
        <v>0</v>
      </c>
      <c r="G8" s="1">
        <v>32851</v>
      </c>
      <c r="H8" s="1">
        <v>1303438</v>
      </c>
    </row>
    <row r="9" spans="1:8" x14ac:dyDescent="0.25">
      <c r="A9">
        <v>18303</v>
      </c>
      <c r="B9" t="s">
        <v>22</v>
      </c>
      <c r="C9" s="1">
        <v>161631</v>
      </c>
      <c r="D9" s="1">
        <v>2952</v>
      </c>
      <c r="E9" s="1">
        <v>17709</v>
      </c>
      <c r="F9">
        <v>0</v>
      </c>
      <c r="G9" s="1">
        <v>1968</v>
      </c>
      <c r="H9" s="1">
        <v>184260</v>
      </c>
    </row>
    <row r="10" spans="1:8" x14ac:dyDescent="0.25">
      <c r="A10">
        <v>6119</v>
      </c>
      <c r="B10" t="s">
        <v>23</v>
      </c>
      <c r="C10" s="1">
        <v>1618920</v>
      </c>
      <c r="D10">
        <v>0</v>
      </c>
      <c r="E10" s="1">
        <v>39332</v>
      </c>
      <c r="F10">
        <v>0</v>
      </c>
      <c r="G10">
        <v>0</v>
      </c>
      <c r="H10" s="1">
        <v>1658252</v>
      </c>
    </row>
    <row r="11" spans="1:8" x14ac:dyDescent="0.25">
      <c r="A11">
        <v>17405</v>
      </c>
      <c r="B11" t="s">
        <v>24</v>
      </c>
      <c r="C11" s="1">
        <v>711179</v>
      </c>
      <c r="D11" s="1">
        <v>19557</v>
      </c>
      <c r="E11" s="1">
        <v>56630</v>
      </c>
      <c r="F11">
        <v>0</v>
      </c>
      <c r="G11" s="1">
        <v>52449</v>
      </c>
      <c r="H11" s="1">
        <v>839815</v>
      </c>
    </row>
    <row r="12" spans="1:8" x14ac:dyDescent="0.25">
      <c r="A12">
        <v>37501</v>
      </c>
      <c r="B12" t="s">
        <v>25</v>
      </c>
      <c r="C12" s="1">
        <v>763458</v>
      </c>
      <c r="D12" s="1">
        <v>56624</v>
      </c>
      <c r="E12" s="1">
        <v>19656</v>
      </c>
      <c r="F12">
        <v>0</v>
      </c>
      <c r="G12">
        <v>0</v>
      </c>
      <c r="H12" s="1">
        <v>839738</v>
      </c>
    </row>
    <row r="13" spans="1:8" x14ac:dyDescent="0.25">
      <c r="A13">
        <v>1122</v>
      </c>
      <c r="B13" t="s">
        <v>26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</row>
    <row r="14" spans="1:8" x14ac:dyDescent="0.25">
      <c r="A14">
        <v>27403</v>
      </c>
      <c r="B14" t="s">
        <v>27</v>
      </c>
      <c r="C14" s="1">
        <v>2379302</v>
      </c>
      <c r="D14" s="1">
        <v>20809</v>
      </c>
      <c r="E14" s="1">
        <v>26872</v>
      </c>
      <c r="F14">
        <v>0</v>
      </c>
      <c r="G14" s="1">
        <v>47502</v>
      </c>
      <c r="H14" s="1">
        <v>2474485</v>
      </c>
    </row>
    <row r="15" spans="1:8" x14ac:dyDescent="0.25">
      <c r="A15">
        <v>20203</v>
      </c>
      <c r="B15" t="s">
        <v>28</v>
      </c>
      <c r="C15" s="1">
        <v>47563</v>
      </c>
      <c r="D15">
        <v>128</v>
      </c>
      <c r="E15" s="1">
        <v>3290</v>
      </c>
      <c r="F15">
        <v>0</v>
      </c>
      <c r="G15">
        <v>0</v>
      </c>
      <c r="H15" s="1">
        <v>50981</v>
      </c>
    </row>
    <row r="16" spans="1:8" x14ac:dyDescent="0.25">
      <c r="A16">
        <v>37503</v>
      </c>
      <c r="B16" t="s">
        <v>29</v>
      </c>
      <c r="C16" s="1">
        <v>142186</v>
      </c>
      <c r="D16" s="1">
        <v>4053</v>
      </c>
      <c r="E16" s="1">
        <v>20475</v>
      </c>
      <c r="F16">
        <v>0</v>
      </c>
      <c r="G16">
        <v>0</v>
      </c>
      <c r="H16" s="1">
        <v>166714</v>
      </c>
    </row>
    <row r="17" spans="1:8" x14ac:dyDescent="0.25">
      <c r="A17">
        <v>21234</v>
      </c>
      <c r="B17" t="s">
        <v>30</v>
      </c>
      <c r="C17" s="1">
        <v>49693</v>
      </c>
      <c r="D17" s="1">
        <v>1451</v>
      </c>
      <c r="E17">
        <v>0</v>
      </c>
      <c r="F17">
        <v>0</v>
      </c>
      <c r="G17">
        <v>0</v>
      </c>
      <c r="H17" s="1">
        <v>51144</v>
      </c>
    </row>
    <row r="18" spans="1:8" x14ac:dyDescent="0.25">
      <c r="A18">
        <v>18100</v>
      </c>
      <c r="B18" t="s">
        <v>31</v>
      </c>
      <c r="C18" s="1">
        <v>261515</v>
      </c>
      <c r="D18" s="1">
        <v>4819</v>
      </c>
      <c r="E18" s="1">
        <v>13855</v>
      </c>
      <c r="F18" s="1">
        <v>3235</v>
      </c>
      <c r="G18">
        <v>0</v>
      </c>
      <c r="H18" s="1">
        <v>283424</v>
      </c>
    </row>
    <row r="19" spans="1:8" x14ac:dyDescent="0.25">
      <c r="A19">
        <v>24111</v>
      </c>
      <c r="B19" t="s">
        <v>32</v>
      </c>
      <c r="C19" s="1">
        <v>41572</v>
      </c>
      <c r="D19" s="1">
        <v>8856</v>
      </c>
      <c r="E19" s="1">
        <v>18069</v>
      </c>
      <c r="F19">
        <v>0</v>
      </c>
      <c r="G19" s="1">
        <v>8320</v>
      </c>
      <c r="H19" s="1">
        <v>76817</v>
      </c>
    </row>
    <row r="20" spans="1:8" x14ac:dyDescent="0.25">
      <c r="A20">
        <v>9075</v>
      </c>
      <c r="B20" t="s">
        <v>33</v>
      </c>
      <c r="C20" s="1">
        <v>26689</v>
      </c>
      <c r="D20" s="1">
        <v>3270</v>
      </c>
      <c r="E20" s="1">
        <v>9824</v>
      </c>
      <c r="F20">
        <v>0</v>
      </c>
      <c r="G20">
        <v>978</v>
      </c>
      <c r="H20" s="1">
        <v>40761</v>
      </c>
    </row>
    <row r="21" spans="1:8" x14ac:dyDescent="0.25">
      <c r="A21">
        <v>16046</v>
      </c>
      <c r="B21" t="s">
        <v>34</v>
      </c>
      <c r="C21" s="1">
        <v>24803</v>
      </c>
      <c r="D21">
        <v>250</v>
      </c>
      <c r="E21">
        <v>0</v>
      </c>
      <c r="F21">
        <v>0</v>
      </c>
      <c r="G21">
        <v>0</v>
      </c>
      <c r="H21" s="1">
        <v>25053</v>
      </c>
    </row>
    <row r="22" spans="1:8" x14ac:dyDescent="0.25">
      <c r="A22">
        <v>29100</v>
      </c>
      <c r="B22" t="s">
        <v>35</v>
      </c>
      <c r="C22" s="1">
        <v>471215</v>
      </c>
      <c r="D22" s="1">
        <v>13736</v>
      </c>
      <c r="E22" s="1">
        <v>17842</v>
      </c>
      <c r="F22">
        <v>0</v>
      </c>
      <c r="G22">
        <v>0</v>
      </c>
      <c r="H22" s="1">
        <v>502793</v>
      </c>
    </row>
    <row r="23" spans="1:8" x14ac:dyDescent="0.25">
      <c r="A23">
        <v>6117</v>
      </c>
      <c r="B23" t="s">
        <v>36</v>
      </c>
      <c r="C23" s="1">
        <v>498945</v>
      </c>
      <c r="D23" s="1">
        <v>24926</v>
      </c>
      <c r="E23" s="1">
        <v>27754</v>
      </c>
      <c r="F23">
        <v>0</v>
      </c>
      <c r="G23" s="1">
        <v>4651</v>
      </c>
      <c r="H23" s="1">
        <v>556276</v>
      </c>
    </row>
    <row r="24" spans="1:8" x14ac:dyDescent="0.25">
      <c r="A24">
        <v>5401</v>
      </c>
      <c r="B24" t="s">
        <v>37</v>
      </c>
      <c r="C24" s="1">
        <v>37356</v>
      </c>
      <c r="D24">
        <v>809</v>
      </c>
      <c r="E24" s="1">
        <v>16283</v>
      </c>
      <c r="F24">
        <v>185</v>
      </c>
      <c r="G24">
        <v>99</v>
      </c>
      <c r="H24" s="1">
        <v>54732</v>
      </c>
    </row>
    <row r="25" spans="1:8" x14ac:dyDescent="0.25">
      <c r="A25">
        <v>27019</v>
      </c>
      <c r="B25" t="s">
        <v>38</v>
      </c>
      <c r="C25" s="1">
        <v>20121</v>
      </c>
      <c r="D25" s="1">
        <v>1068</v>
      </c>
      <c r="E25" s="1">
        <v>2457</v>
      </c>
      <c r="F25">
        <v>0</v>
      </c>
      <c r="G25">
        <v>0</v>
      </c>
      <c r="H25" s="1">
        <v>23646</v>
      </c>
    </row>
    <row r="26" spans="1:8" x14ac:dyDescent="0.25">
      <c r="A26">
        <v>4228</v>
      </c>
      <c r="B26" t="s">
        <v>39</v>
      </c>
      <c r="C26" s="1">
        <v>182496</v>
      </c>
      <c r="D26" s="1">
        <v>3797</v>
      </c>
      <c r="E26" s="1">
        <v>25128</v>
      </c>
      <c r="F26">
        <v>0</v>
      </c>
      <c r="G26">
        <v>0</v>
      </c>
      <c r="H26" s="1">
        <v>211421</v>
      </c>
    </row>
    <row r="27" spans="1:8" x14ac:dyDescent="0.25">
      <c r="A27">
        <v>4222</v>
      </c>
      <c r="B27" t="s">
        <v>40</v>
      </c>
      <c r="C27" s="1">
        <v>58293</v>
      </c>
      <c r="D27" s="1">
        <v>7126</v>
      </c>
      <c r="E27" s="1">
        <v>26813</v>
      </c>
      <c r="F27">
        <v>0</v>
      </c>
      <c r="G27">
        <v>0</v>
      </c>
      <c r="H27" s="1">
        <v>92232</v>
      </c>
    </row>
    <row r="28" spans="1:8" x14ac:dyDescent="0.25">
      <c r="A28">
        <v>8401</v>
      </c>
      <c r="B28" t="s">
        <v>41</v>
      </c>
      <c r="C28" s="1">
        <v>136582</v>
      </c>
      <c r="D28" s="1">
        <v>2301</v>
      </c>
      <c r="E28" s="1">
        <v>12966</v>
      </c>
      <c r="F28">
        <v>0</v>
      </c>
      <c r="G28">
        <v>0</v>
      </c>
      <c r="H28" s="1">
        <v>151849</v>
      </c>
    </row>
    <row r="29" spans="1:8" x14ac:dyDescent="0.25">
      <c r="A29">
        <v>18901</v>
      </c>
      <c r="B29" t="s">
        <v>42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</row>
    <row r="30" spans="1:8" x14ac:dyDescent="0.25">
      <c r="A30">
        <v>20215</v>
      </c>
      <c r="B30" t="s">
        <v>43</v>
      </c>
      <c r="C30" s="1">
        <v>35542</v>
      </c>
      <c r="D30">
        <v>577</v>
      </c>
      <c r="E30" s="1">
        <v>1128</v>
      </c>
      <c r="F30">
        <v>0</v>
      </c>
      <c r="G30">
        <v>0</v>
      </c>
      <c r="H30" s="1">
        <v>37247</v>
      </c>
    </row>
    <row r="31" spans="1:8" x14ac:dyDescent="0.25">
      <c r="A31">
        <v>18401</v>
      </c>
      <c r="B31" t="s">
        <v>44</v>
      </c>
      <c r="C31" s="1">
        <v>1571084</v>
      </c>
      <c r="D31" s="1">
        <v>46000</v>
      </c>
      <c r="E31" s="1">
        <v>19993</v>
      </c>
      <c r="F31">
        <v>571</v>
      </c>
      <c r="G31">
        <v>0</v>
      </c>
      <c r="H31" s="1">
        <v>1637648</v>
      </c>
    </row>
    <row r="32" spans="1:8" x14ac:dyDescent="0.25">
      <c r="A32">
        <v>32356</v>
      </c>
      <c r="B32" t="s">
        <v>45</v>
      </c>
      <c r="C32" s="1">
        <v>788541</v>
      </c>
      <c r="D32" s="1">
        <v>47383</v>
      </c>
      <c r="E32" s="1">
        <v>53855</v>
      </c>
      <c r="F32">
        <v>0</v>
      </c>
      <c r="G32">
        <v>639</v>
      </c>
      <c r="H32" s="1">
        <v>890418</v>
      </c>
    </row>
    <row r="33" spans="1:8" x14ac:dyDescent="0.25">
      <c r="A33">
        <v>21401</v>
      </c>
      <c r="B33" t="s">
        <v>46</v>
      </c>
      <c r="C33" s="1">
        <v>332562</v>
      </c>
      <c r="D33" s="1">
        <v>7335</v>
      </c>
      <c r="E33" s="1">
        <v>5788</v>
      </c>
      <c r="F33">
        <v>0</v>
      </c>
      <c r="G33">
        <v>0</v>
      </c>
      <c r="H33" s="1">
        <v>345685</v>
      </c>
    </row>
    <row r="34" spans="1:8" x14ac:dyDescent="0.25">
      <c r="A34">
        <v>21302</v>
      </c>
      <c r="B34" t="s">
        <v>47</v>
      </c>
      <c r="C34" s="1">
        <v>249227</v>
      </c>
      <c r="D34" s="1">
        <v>3379</v>
      </c>
      <c r="E34" s="1">
        <v>8384</v>
      </c>
      <c r="F34">
        <v>0</v>
      </c>
      <c r="G34">
        <v>0</v>
      </c>
      <c r="H34" s="1">
        <v>260990</v>
      </c>
    </row>
    <row r="35" spans="1:8" x14ac:dyDescent="0.25">
      <c r="A35">
        <v>32360</v>
      </c>
      <c r="B35" t="s">
        <v>48</v>
      </c>
      <c r="C35" s="1">
        <v>658440</v>
      </c>
      <c r="D35" s="1">
        <v>2317</v>
      </c>
      <c r="E35" s="1">
        <v>82844</v>
      </c>
      <c r="F35">
        <v>0</v>
      </c>
      <c r="G35" s="1">
        <v>106822</v>
      </c>
      <c r="H35" s="1">
        <v>850423</v>
      </c>
    </row>
    <row r="36" spans="1:8" x14ac:dyDescent="0.25">
      <c r="A36">
        <v>33036</v>
      </c>
      <c r="B36" t="s">
        <v>49</v>
      </c>
      <c r="C36" s="1">
        <v>127181</v>
      </c>
      <c r="D36" s="1">
        <v>2790</v>
      </c>
      <c r="E36" s="1">
        <v>27023</v>
      </c>
      <c r="F36">
        <v>0</v>
      </c>
      <c r="G36">
        <v>365</v>
      </c>
      <c r="H36" s="1">
        <v>157359</v>
      </c>
    </row>
    <row r="37" spans="1:8" x14ac:dyDescent="0.25">
      <c r="A37">
        <v>27901</v>
      </c>
      <c r="B37" t="s">
        <v>50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</row>
    <row r="38" spans="1:8" x14ac:dyDescent="0.25">
      <c r="A38">
        <v>16049</v>
      </c>
      <c r="B38" t="s">
        <v>51</v>
      </c>
      <c r="C38" s="1">
        <v>171716</v>
      </c>
      <c r="D38" s="1">
        <v>3930</v>
      </c>
      <c r="E38" s="1">
        <v>12763</v>
      </c>
      <c r="F38">
        <v>492</v>
      </c>
      <c r="G38">
        <v>0</v>
      </c>
      <c r="H38" s="1">
        <v>188901</v>
      </c>
    </row>
    <row r="39" spans="1:8" x14ac:dyDescent="0.25">
      <c r="A39">
        <v>2250</v>
      </c>
      <c r="B39" t="s">
        <v>52</v>
      </c>
      <c r="C39" s="1">
        <v>133142</v>
      </c>
      <c r="D39" s="1">
        <v>10680</v>
      </c>
      <c r="E39" s="1">
        <v>28055</v>
      </c>
      <c r="F39">
        <v>0</v>
      </c>
      <c r="G39">
        <v>0</v>
      </c>
      <c r="H39" s="1">
        <v>171877</v>
      </c>
    </row>
    <row r="40" spans="1:8" x14ac:dyDescent="0.25">
      <c r="A40">
        <v>19404</v>
      </c>
      <c r="B40" t="s">
        <v>53</v>
      </c>
      <c r="C40" s="1">
        <v>81235</v>
      </c>
      <c r="D40" s="1">
        <v>6673</v>
      </c>
      <c r="E40" s="1">
        <v>16868</v>
      </c>
      <c r="F40">
        <v>0</v>
      </c>
      <c r="G40">
        <v>0</v>
      </c>
      <c r="H40" s="1">
        <v>104776</v>
      </c>
    </row>
    <row r="41" spans="1:8" x14ac:dyDescent="0.25">
      <c r="A41">
        <v>27400</v>
      </c>
      <c r="B41" t="s">
        <v>54</v>
      </c>
      <c r="C41" s="1">
        <v>880335</v>
      </c>
      <c r="D41" s="1">
        <v>11341</v>
      </c>
      <c r="E41" s="1">
        <v>48568</v>
      </c>
      <c r="F41">
        <v>0</v>
      </c>
      <c r="G41" s="1">
        <v>28661</v>
      </c>
      <c r="H41" s="1">
        <v>968905</v>
      </c>
    </row>
    <row r="42" spans="1:8" x14ac:dyDescent="0.25">
      <c r="A42">
        <v>38300</v>
      </c>
      <c r="B42" t="s">
        <v>55</v>
      </c>
      <c r="C42" s="1">
        <v>97692</v>
      </c>
      <c r="D42" s="1">
        <v>4279</v>
      </c>
      <c r="E42" s="1">
        <v>16632</v>
      </c>
      <c r="F42">
        <v>0</v>
      </c>
      <c r="G42">
        <v>209</v>
      </c>
      <c r="H42" s="1">
        <v>118812</v>
      </c>
    </row>
    <row r="43" spans="1:8" x14ac:dyDescent="0.25">
      <c r="A43">
        <v>36250</v>
      </c>
      <c r="B43" t="s">
        <v>56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</row>
    <row r="44" spans="1:8" x14ac:dyDescent="0.25">
      <c r="A44">
        <v>38306</v>
      </c>
      <c r="B44" t="s">
        <v>57</v>
      </c>
      <c r="C44" s="1">
        <v>28322</v>
      </c>
      <c r="D44">
        <v>584</v>
      </c>
      <c r="E44" s="1">
        <v>6865</v>
      </c>
      <c r="F44">
        <v>0</v>
      </c>
      <c r="G44">
        <v>0</v>
      </c>
      <c r="H44" s="1">
        <v>35771</v>
      </c>
    </row>
    <row r="45" spans="1:8" x14ac:dyDescent="0.25">
      <c r="A45">
        <v>33206</v>
      </c>
      <c r="B45" t="s">
        <v>58</v>
      </c>
      <c r="C45" s="1">
        <v>49642</v>
      </c>
      <c r="D45">
        <v>464</v>
      </c>
      <c r="E45" s="1">
        <v>8952</v>
      </c>
      <c r="F45">
        <v>0</v>
      </c>
      <c r="G45">
        <v>0</v>
      </c>
      <c r="H45" s="1">
        <v>59058</v>
      </c>
    </row>
    <row r="46" spans="1:8" x14ac:dyDescent="0.25">
      <c r="A46">
        <v>36400</v>
      </c>
      <c r="B46" t="s">
        <v>59</v>
      </c>
      <c r="C46" s="1">
        <v>71254</v>
      </c>
      <c r="D46" s="1">
        <v>1372</v>
      </c>
      <c r="E46" s="1">
        <v>3521</v>
      </c>
      <c r="F46">
        <v>0</v>
      </c>
      <c r="G46">
        <v>116</v>
      </c>
      <c r="H46" s="1">
        <v>76263</v>
      </c>
    </row>
    <row r="47" spans="1:8" x14ac:dyDescent="0.25">
      <c r="A47">
        <v>33115</v>
      </c>
      <c r="B47" t="s">
        <v>60</v>
      </c>
      <c r="C47" s="1">
        <v>263389</v>
      </c>
      <c r="D47" s="1">
        <v>4898</v>
      </c>
      <c r="E47" s="1">
        <v>33677</v>
      </c>
      <c r="F47">
        <v>0</v>
      </c>
      <c r="G47">
        <v>0</v>
      </c>
      <c r="H47" s="1">
        <v>301964</v>
      </c>
    </row>
    <row r="48" spans="1:8" x14ac:dyDescent="0.25">
      <c r="A48">
        <v>29011</v>
      </c>
      <c r="B48" t="s">
        <v>61</v>
      </c>
      <c r="C48" s="1">
        <v>106706</v>
      </c>
      <c r="D48" s="1">
        <v>1659</v>
      </c>
      <c r="E48" s="1">
        <v>8103</v>
      </c>
      <c r="F48">
        <v>0</v>
      </c>
      <c r="G48" s="1">
        <v>7501</v>
      </c>
      <c r="H48" s="1">
        <v>123969</v>
      </c>
    </row>
    <row r="49" spans="1:8" x14ac:dyDescent="0.25">
      <c r="A49">
        <v>29317</v>
      </c>
      <c r="B49" t="s">
        <v>62</v>
      </c>
      <c r="C49" s="1">
        <v>32457</v>
      </c>
      <c r="D49" s="1">
        <v>1062</v>
      </c>
      <c r="E49" s="1">
        <v>2344</v>
      </c>
      <c r="F49">
        <v>0</v>
      </c>
      <c r="G49">
        <v>0</v>
      </c>
      <c r="H49" s="1">
        <v>35863</v>
      </c>
    </row>
    <row r="50" spans="1:8" x14ac:dyDescent="0.25">
      <c r="A50">
        <v>14099</v>
      </c>
      <c r="B50" t="s">
        <v>63</v>
      </c>
      <c r="C50" s="1">
        <v>12214</v>
      </c>
      <c r="D50">
        <v>0</v>
      </c>
      <c r="E50">
        <v>0</v>
      </c>
      <c r="F50">
        <v>0</v>
      </c>
      <c r="G50">
        <v>0</v>
      </c>
      <c r="H50" s="1">
        <v>12214</v>
      </c>
    </row>
    <row r="51" spans="1:8" x14ac:dyDescent="0.25">
      <c r="A51">
        <v>13151</v>
      </c>
      <c r="B51" t="s">
        <v>64</v>
      </c>
      <c r="C51" s="1">
        <v>91050</v>
      </c>
      <c r="D51" s="1">
        <v>2044</v>
      </c>
      <c r="E51" s="1">
        <v>4202</v>
      </c>
      <c r="F51">
        <v>0</v>
      </c>
      <c r="G51" s="1">
        <v>1617</v>
      </c>
      <c r="H51" s="1">
        <v>98913</v>
      </c>
    </row>
    <row r="52" spans="1:8" x14ac:dyDescent="0.25">
      <c r="A52">
        <v>15204</v>
      </c>
      <c r="B52" t="s">
        <v>65</v>
      </c>
      <c r="C52" s="1">
        <v>107072</v>
      </c>
      <c r="D52" s="1">
        <v>1661</v>
      </c>
      <c r="E52" s="1">
        <v>13386</v>
      </c>
      <c r="F52">
        <v>0</v>
      </c>
      <c r="G52">
        <v>0</v>
      </c>
      <c r="H52" s="1">
        <v>122119</v>
      </c>
    </row>
    <row r="53" spans="1:8" x14ac:dyDescent="0.25">
      <c r="A53">
        <v>5313</v>
      </c>
      <c r="B53" t="s">
        <v>66</v>
      </c>
      <c r="C53" s="1">
        <v>21561</v>
      </c>
      <c r="D53">
        <v>333</v>
      </c>
      <c r="E53" s="1">
        <v>8275</v>
      </c>
      <c r="F53">
        <v>453</v>
      </c>
      <c r="G53">
        <v>0</v>
      </c>
      <c r="H53" s="1">
        <v>30622</v>
      </c>
    </row>
    <row r="54" spans="1:8" x14ac:dyDescent="0.25">
      <c r="A54">
        <v>22073</v>
      </c>
      <c r="B54" t="s">
        <v>67</v>
      </c>
      <c r="C54" s="1">
        <v>122015</v>
      </c>
      <c r="D54" s="1">
        <v>4209</v>
      </c>
      <c r="E54" s="1">
        <v>22398</v>
      </c>
      <c r="F54">
        <v>0</v>
      </c>
      <c r="G54">
        <v>317</v>
      </c>
      <c r="H54" s="1">
        <v>148939</v>
      </c>
    </row>
    <row r="55" spans="1:8" x14ac:dyDescent="0.25">
      <c r="A55">
        <v>10050</v>
      </c>
      <c r="B55" t="s">
        <v>68</v>
      </c>
      <c r="C55" s="1">
        <v>97164</v>
      </c>
      <c r="D55" s="1">
        <v>9577</v>
      </c>
      <c r="E55" s="1">
        <v>1067</v>
      </c>
      <c r="F55">
        <v>0</v>
      </c>
      <c r="G55">
        <v>0</v>
      </c>
      <c r="H55" s="1">
        <v>107808</v>
      </c>
    </row>
    <row r="56" spans="1:8" x14ac:dyDescent="0.25">
      <c r="A56">
        <v>26059</v>
      </c>
      <c r="B56" t="s">
        <v>69</v>
      </c>
      <c r="C56" s="1">
        <v>50107</v>
      </c>
      <c r="D56" s="1">
        <v>1125</v>
      </c>
      <c r="E56" s="1">
        <v>7401</v>
      </c>
      <c r="F56">
        <v>0</v>
      </c>
      <c r="G56">
        <v>0</v>
      </c>
      <c r="H56" s="1">
        <v>58633</v>
      </c>
    </row>
    <row r="57" spans="1:8" x14ac:dyDescent="0.25">
      <c r="A57">
        <v>31330</v>
      </c>
      <c r="B57" t="s">
        <v>70</v>
      </c>
      <c r="C57" s="1">
        <v>43779</v>
      </c>
      <c r="D57" s="1">
        <v>2202</v>
      </c>
      <c r="E57" s="1">
        <v>10886</v>
      </c>
      <c r="F57">
        <v>0</v>
      </c>
      <c r="G57">
        <v>391</v>
      </c>
      <c r="H57" s="1">
        <v>57258</v>
      </c>
    </row>
    <row r="58" spans="1:8" x14ac:dyDescent="0.25">
      <c r="A58">
        <v>22207</v>
      </c>
      <c r="B58" t="s">
        <v>71</v>
      </c>
      <c r="C58" s="1">
        <v>98450</v>
      </c>
      <c r="D58" s="1">
        <v>1330</v>
      </c>
      <c r="E58" s="1">
        <v>21258</v>
      </c>
      <c r="F58">
        <v>0</v>
      </c>
      <c r="G58">
        <v>0</v>
      </c>
      <c r="H58" s="1">
        <v>121038</v>
      </c>
    </row>
    <row r="59" spans="1:8" x14ac:dyDescent="0.25">
      <c r="A59">
        <v>7002</v>
      </c>
      <c r="B59" t="s">
        <v>72</v>
      </c>
      <c r="C59" s="1">
        <v>62057</v>
      </c>
      <c r="D59" s="1">
        <v>2015</v>
      </c>
      <c r="E59" s="1">
        <v>16128</v>
      </c>
      <c r="F59">
        <v>0</v>
      </c>
      <c r="G59">
        <v>0</v>
      </c>
      <c r="H59" s="1">
        <v>80200</v>
      </c>
    </row>
    <row r="60" spans="1:8" x14ac:dyDescent="0.25">
      <c r="A60">
        <v>32414</v>
      </c>
      <c r="B60" t="s">
        <v>73</v>
      </c>
      <c r="C60" s="1">
        <v>267054</v>
      </c>
      <c r="D60" s="1">
        <v>10649</v>
      </c>
      <c r="E60" s="1">
        <v>26031</v>
      </c>
      <c r="F60">
        <v>0</v>
      </c>
      <c r="G60">
        <v>0</v>
      </c>
      <c r="H60" s="1">
        <v>303734</v>
      </c>
    </row>
    <row r="61" spans="1:8" x14ac:dyDescent="0.25">
      <c r="A61">
        <v>27343</v>
      </c>
      <c r="B61" t="s">
        <v>74</v>
      </c>
      <c r="C61">
        <v>0</v>
      </c>
      <c r="D61">
        <v>298</v>
      </c>
      <c r="E61" s="1">
        <v>1196</v>
      </c>
      <c r="F61">
        <v>0</v>
      </c>
      <c r="G61">
        <v>0</v>
      </c>
      <c r="H61" s="1">
        <v>1494</v>
      </c>
    </row>
    <row r="62" spans="1:8" x14ac:dyDescent="0.25">
      <c r="A62">
        <v>36101</v>
      </c>
      <c r="B62" t="s">
        <v>75</v>
      </c>
      <c r="C62" s="1">
        <v>3801</v>
      </c>
      <c r="D62">
        <v>0</v>
      </c>
      <c r="E62">
        <v>106</v>
      </c>
      <c r="F62">
        <v>0</v>
      </c>
      <c r="G62">
        <v>0</v>
      </c>
      <c r="H62" s="1">
        <v>3907</v>
      </c>
    </row>
    <row r="63" spans="1:8" x14ac:dyDescent="0.25">
      <c r="A63">
        <v>32361</v>
      </c>
      <c r="B63" t="s">
        <v>76</v>
      </c>
      <c r="C63" s="1">
        <v>469904</v>
      </c>
      <c r="D63" s="1">
        <v>4736</v>
      </c>
      <c r="E63" s="1">
        <v>58928</v>
      </c>
      <c r="F63">
        <v>0</v>
      </c>
      <c r="G63">
        <v>0</v>
      </c>
      <c r="H63" s="1">
        <v>533568</v>
      </c>
    </row>
    <row r="64" spans="1:8" x14ac:dyDescent="0.25">
      <c r="A64">
        <v>39090</v>
      </c>
      <c r="B64" t="s">
        <v>77</v>
      </c>
      <c r="C64" s="1">
        <v>262688</v>
      </c>
      <c r="D64" s="1">
        <v>7865</v>
      </c>
      <c r="E64" s="1">
        <v>20944</v>
      </c>
      <c r="F64">
        <v>0</v>
      </c>
      <c r="G64">
        <v>0</v>
      </c>
      <c r="H64" s="1">
        <v>291497</v>
      </c>
    </row>
    <row r="65" spans="1:8" x14ac:dyDescent="0.25">
      <c r="A65">
        <v>9206</v>
      </c>
      <c r="B65" t="s">
        <v>78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</row>
    <row r="66" spans="1:8" x14ac:dyDescent="0.25">
      <c r="A66">
        <v>19028</v>
      </c>
      <c r="B66" t="s">
        <v>79</v>
      </c>
      <c r="C66" s="1">
        <v>20112</v>
      </c>
      <c r="D66" s="1">
        <v>1149</v>
      </c>
      <c r="E66" s="1">
        <v>1084</v>
      </c>
      <c r="F66">
        <v>0</v>
      </c>
      <c r="G66">
        <v>0</v>
      </c>
      <c r="H66" s="1">
        <v>22345</v>
      </c>
    </row>
    <row r="67" spans="1:8" x14ac:dyDescent="0.25">
      <c r="A67">
        <v>27404</v>
      </c>
      <c r="B67" t="s">
        <v>80</v>
      </c>
      <c r="C67" s="1">
        <v>234929</v>
      </c>
      <c r="D67" s="1">
        <v>3518</v>
      </c>
      <c r="E67" s="1">
        <v>9384</v>
      </c>
      <c r="F67">
        <v>0</v>
      </c>
      <c r="G67">
        <v>387</v>
      </c>
      <c r="H67" s="1">
        <v>248218</v>
      </c>
    </row>
    <row r="68" spans="1:8" x14ac:dyDescent="0.25">
      <c r="A68">
        <v>31015</v>
      </c>
      <c r="B68" t="s">
        <v>81</v>
      </c>
      <c r="C68" s="1">
        <v>1617885</v>
      </c>
      <c r="D68" s="1">
        <v>27428</v>
      </c>
      <c r="E68" s="1">
        <v>33476</v>
      </c>
      <c r="F68">
        <v>0</v>
      </c>
      <c r="G68" s="1">
        <v>39910</v>
      </c>
      <c r="H68" s="1">
        <v>1718699</v>
      </c>
    </row>
    <row r="69" spans="1:8" x14ac:dyDescent="0.25">
      <c r="A69">
        <v>19401</v>
      </c>
      <c r="B69" t="s">
        <v>82</v>
      </c>
      <c r="C69" s="1">
        <v>304973</v>
      </c>
      <c r="D69" s="1">
        <v>17745</v>
      </c>
      <c r="E69" s="1">
        <v>26638</v>
      </c>
      <c r="F69">
        <v>0</v>
      </c>
      <c r="G69">
        <v>0</v>
      </c>
      <c r="H69" s="1">
        <v>349356</v>
      </c>
    </row>
    <row r="70" spans="1:8" x14ac:dyDescent="0.25">
      <c r="A70">
        <v>14068</v>
      </c>
      <c r="B70" t="s">
        <v>83</v>
      </c>
      <c r="C70" s="1">
        <v>131788</v>
      </c>
      <c r="D70" s="1">
        <v>4508</v>
      </c>
      <c r="E70" s="1">
        <v>9102</v>
      </c>
      <c r="F70">
        <v>0</v>
      </c>
      <c r="G70">
        <v>0</v>
      </c>
      <c r="H70" s="1">
        <v>145398</v>
      </c>
    </row>
    <row r="71" spans="1:8" x14ac:dyDescent="0.25">
      <c r="A71">
        <v>38308</v>
      </c>
      <c r="B71" t="s">
        <v>84</v>
      </c>
      <c r="C71" s="1">
        <v>31793</v>
      </c>
      <c r="D71" s="1">
        <v>2272</v>
      </c>
      <c r="E71" s="1">
        <v>9997</v>
      </c>
      <c r="F71">
        <v>0</v>
      </c>
      <c r="G71">
        <v>0</v>
      </c>
      <c r="H71" s="1">
        <v>44062</v>
      </c>
    </row>
    <row r="72" spans="1:8" x14ac:dyDescent="0.25">
      <c r="A72">
        <v>4127</v>
      </c>
      <c r="B72" t="s">
        <v>85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</row>
    <row r="73" spans="1:8" x14ac:dyDescent="0.25">
      <c r="A73">
        <v>17216</v>
      </c>
      <c r="B73" t="s">
        <v>86</v>
      </c>
      <c r="C73" s="1">
        <v>477403</v>
      </c>
      <c r="D73" s="1">
        <v>12947</v>
      </c>
      <c r="E73" s="1">
        <v>4468</v>
      </c>
      <c r="F73">
        <v>0</v>
      </c>
      <c r="G73">
        <v>295</v>
      </c>
      <c r="H73" s="1">
        <v>495113</v>
      </c>
    </row>
    <row r="74" spans="1:8" x14ac:dyDescent="0.25">
      <c r="A74">
        <v>13165</v>
      </c>
      <c r="B74" t="s">
        <v>87</v>
      </c>
      <c r="C74" s="1">
        <v>263452</v>
      </c>
      <c r="D74" s="1">
        <v>10042</v>
      </c>
      <c r="E74" s="1">
        <v>36021</v>
      </c>
      <c r="F74">
        <v>0</v>
      </c>
      <c r="G74" s="1">
        <v>7855</v>
      </c>
      <c r="H74" s="1">
        <v>317370</v>
      </c>
    </row>
    <row r="75" spans="1:8" x14ac:dyDescent="0.25">
      <c r="A75">
        <v>39801</v>
      </c>
      <c r="B75" t="s">
        <v>11</v>
      </c>
      <c r="C75" s="1">
        <v>212301</v>
      </c>
      <c r="D75">
        <v>0</v>
      </c>
      <c r="E75">
        <v>0</v>
      </c>
      <c r="F75">
        <v>0</v>
      </c>
      <c r="G75">
        <v>0</v>
      </c>
      <c r="H75" s="1">
        <v>212301</v>
      </c>
    </row>
    <row r="76" spans="1:8" x14ac:dyDescent="0.25">
      <c r="A76">
        <v>6801</v>
      </c>
      <c r="B76" t="s">
        <v>8</v>
      </c>
      <c r="C76" s="1">
        <v>1601043</v>
      </c>
      <c r="D76">
        <v>0</v>
      </c>
      <c r="E76">
        <v>0</v>
      </c>
      <c r="F76">
        <v>0</v>
      </c>
      <c r="G76">
        <v>0</v>
      </c>
      <c r="H76" s="1">
        <v>1601043</v>
      </c>
    </row>
    <row r="77" spans="1:8" x14ac:dyDescent="0.25">
      <c r="A77">
        <v>34801</v>
      </c>
      <c r="B77" t="s">
        <v>9</v>
      </c>
      <c r="C77" s="1">
        <v>89948</v>
      </c>
      <c r="D77">
        <v>0</v>
      </c>
      <c r="E77">
        <v>0</v>
      </c>
      <c r="F77">
        <v>0</v>
      </c>
      <c r="G77">
        <v>0</v>
      </c>
      <c r="H77" s="1">
        <v>89948</v>
      </c>
    </row>
    <row r="78" spans="1:8" x14ac:dyDescent="0.25">
      <c r="A78">
        <v>21036</v>
      </c>
      <c r="B78" t="s">
        <v>88</v>
      </c>
      <c r="C78" s="1">
        <v>8745</v>
      </c>
      <c r="D78">
        <v>790</v>
      </c>
      <c r="E78">
        <v>0</v>
      </c>
      <c r="F78">
        <v>0</v>
      </c>
      <c r="G78">
        <v>0</v>
      </c>
      <c r="H78" s="1">
        <v>9535</v>
      </c>
    </row>
    <row r="79" spans="1:8" x14ac:dyDescent="0.25">
      <c r="A79">
        <v>31002</v>
      </c>
      <c r="B79" t="s">
        <v>89</v>
      </c>
      <c r="C79" s="1">
        <v>1090535</v>
      </c>
      <c r="D79" s="1">
        <v>59606</v>
      </c>
      <c r="E79" s="1">
        <v>55936</v>
      </c>
      <c r="F79">
        <v>0</v>
      </c>
      <c r="G79">
        <v>0</v>
      </c>
      <c r="H79" s="1">
        <v>1206077</v>
      </c>
    </row>
    <row r="80" spans="1:8" x14ac:dyDescent="0.25">
      <c r="A80">
        <v>6114</v>
      </c>
      <c r="B80" t="s">
        <v>90</v>
      </c>
      <c r="C80" s="1">
        <v>2058079</v>
      </c>
      <c r="D80" s="1">
        <v>60292</v>
      </c>
      <c r="E80" s="1">
        <v>80601</v>
      </c>
      <c r="F80">
        <v>0</v>
      </c>
      <c r="G80" s="1">
        <v>28187</v>
      </c>
      <c r="H80" s="1">
        <v>2227159</v>
      </c>
    </row>
    <row r="81" spans="1:8" x14ac:dyDescent="0.25">
      <c r="A81">
        <v>33205</v>
      </c>
      <c r="B81" t="s">
        <v>91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</row>
    <row r="82" spans="1:8" x14ac:dyDescent="0.25">
      <c r="A82">
        <v>17210</v>
      </c>
      <c r="B82" t="s">
        <v>92</v>
      </c>
      <c r="C82" s="1">
        <v>1232822</v>
      </c>
      <c r="D82" s="1">
        <v>23262</v>
      </c>
      <c r="E82" s="1">
        <v>41475</v>
      </c>
      <c r="F82">
        <v>0</v>
      </c>
      <c r="G82" s="1">
        <v>8927</v>
      </c>
      <c r="H82" s="1">
        <v>1306486</v>
      </c>
    </row>
    <row r="83" spans="1:8" x14ac:dyDescent="0.25">
      <c r="A83">
        <v>37502</v>
      </c>
      <c r="B83" t="s">
        <v>93</v>
      </c>
      <c r="C83" s="1">
        <v>718753</v>
      </c>
      <c r="D83" s="1">
        <v>10022</v>
      </c>
      <c r="E83" s="1">
        <v>21470</v>
      </c>
      <c r="F83">
        <v>0</v>
      </c>
      <c r="G83">
        <v>0</v>
      </c>
      <c r="H83" s="1">
        <v>750245</v>
      </c>
    </row>
    <row r="84" spans="1:8" x14ac:dyDescent="0.25">
      <c r="A84">
        <v>27417</v>
      </c>
      <c r="B84" t="s">
        <v>94</v>
      </c>
      <c r="C84" s="1">
        <v>219498</v>
      </c>
      <c r="D84" s="1">
        <v>8992</v>
      </c>
      <c r="E84" s="1">
        <v>16876</v>
      </c>
      <c r="F84">
        <v>0</v>
      </c>
      <c r="G84" s="1">
        <v>17873</v>
      </c>
      <c r="H84" s="1">
        <v>263239</v>
      </c>
    </row>
    <row r="85" spans="1:8" x14ac:dyDescent="0.25">
      <c r="A85">
        <v>3053</v>
      </c>
      <c r="B85" t="s">
        <v>95</v>
      </c>
      <c r="C85" s="1">
        <v>70252</v>
      </c>
      <c r="D85" s="1">
        <v>5841</v>
      </c>
      <c r="E85">
        <v>0</v>
      </c>
      <c r="F85">
        <v>0</v>
      </c>
      <c r="G85">
        <v>0</v>
      </c>
      <c r="H85" s="1">
        <v>76093</v>
      </c>
    </row>
    <row r="86" spans="1:8" x14ac:dyDescent="0.25">
      <c r="A86">
        <v>17901</v>
      </c>
      <c r="B86" t="s">
        <v>96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</row>
    <row r="87" spans="1:8" x14ac:dyDescent="0.25">
      <c r="A87">
        <v>27402</v>
      </c>
      <c r="B87" t="s">
        <v>97</v>
      </c>
      <c r="C87" s="1">
        <v>513021</v>
      </c>
      <c r="D87" s="1">
        <v>14365</v>
      </c>
      <c r="E87" s="1">
        <v>24141</v>
      </c>
      <c r="F87">
        <v>0</v>
      </c>
      <c r="G87">
        <v>0</v>
      </c>
      <c r="H87" s="1">
        <v>551527</v>
      </c>
    </row>
    <row r="88" spans="1:8" x14ac:dyDescent="0.25">
      <c r="A88">
        <v>32358</v>
      </c>
      <c r="B88" t="s">
        <v>98</v>
      </c>
      <c r="C88" s="1">
        <v>139557</v>
      </c>
      <c r="D88">
        <v>882</v>
      </c>
      <c r="E88" s="1">
        <v>33256</v>
      </c>
      <c r="F88">
        <v>0</v>
      </c>
      <c r="G88">
        <v>138</v>
      </c>
      <c r="H88" s="1">
        <v>173833</v>
      </c>
    </row>
    <row r="89" spans="1:8" x14ac:dyDescent="0.25">
      <c r="A89">
        <v>38302</v>
      </c>
      <c r="B89" t="s">
        <v>99</v>
      </c>
      <c r="C89" s="1">
        <v>62773</v>
      </c>
      <c r="D89" s="1">
        <v>2044</v>
      </c>
      <c r="E89" s="1">
        <v>26140</v>
      </c>
      <c r="F89">
        <v>0</v>
      </c>
      <c r="G89">
        <v>0</v>
      </c>
      <c r="H89" s="1">
        <v>90957</v>
      </c>
    </row>
    <row r="90" spans="1:8" x14ac:dyDescent="0.25">
      <c r="A90">
        <v>20401</v>
      </c>
      <c r="B90" t="s">
        <v>100</v>
      </c>
      <c r="C90" s="1">
        <v>31361</v>
      </c>
      <c r="D90" s="1">
        <v>1029</v>
      </c>
      <c r="E90" s="1">
        <v>4902</v>
      </c>
      <c r="F90">
        <v>0</v>
      </c>
      <c r="G90">
        <v>0</v>
      </c>
      <c r="H90" s="1">
        <v>37292</v>
      </c>
    </row>
    <row r="91" spans="1:8" x14ac:dyDescent="0.25">
      <c r="A91">
        <v>20404</v>
      </c>
      <c r="B91" t="s">
        <v>101</v>
      </c>
      <c r="C91" s="1">
        <v>72367</v>
      </c>
      <c r="D91" s="1">
        <v>3698</v>
      </c>
      <c r="E91" s="1">
        <v>19702</v>
      </c>
      <c r="F91">
        <v>0</v>
      </c>
      <c r="G91">
        <v>0</v>
      </c>
      <c r="H91" s="1">
        <v>95767</v>
      </c>
    </row>
    <row r="92" spans="1:8" x14ac:dyDescent="0.25">
      <c r="A92">
        <v>13301</v>
      </c>
      <c r="B92" t="s">
        <v>102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</row>
    <row r="93" spans="1:8" x14ac:dyDescent="0.25">
      <c r="A93">
        <v>39200</v>
      </c>
      <c r="B93" t="s">
        <v>103</v>
      </c>
      <c r="C93" s="1">
        <v>196066</v>
      </c>
      <c r="D93" s="1">
        <v>10013</v>
      </c>
      <c r="E93" s="1">
        <v>27832</v>
      </c>
      <c r="F93">
        <v>0</v>
      </c>
      <c r="G93">
        <v>0</v>
      </c>
      <c r="H93" s="1">
        <v>233911</v>
      </c>
    </row>
    <row r="94" spans="1:8" x14ac:dyDescent="0.25">
      <c r="A94">
        <v>39204</v>
      </c>
      <c r="B94" t="s">
        <v>104</v>
      </c>
      <c r="C94" s="1">
        <v>73463</v>
      </c>
      <c r="D94" s="1">
        <v>2983</v>
      </c>
      <c r="E94" s="1">
        <v>15681</v>
      </c>
      <c r="F94">
        <v>0</v>
      </c>
      <c r="G94">
        <v>0</v>
      </c>
      <c r="H94" s="1">
        <v>92127</v>
      </c>
    </row>
    <row r="95" spans="1:8" x14ac:dyDescent="0.25">
      <c r="A95">
        <v>31332</v>
      </c>
      <c r="B95" t="s">
        <v>105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</row>
    <row r="96" spans="1:8" x14ac:dyDescent="0.25">
      <c r="A96">
        <v>23054</v>
      </c>
      <c r="B96" t="s">
        <v>106</v>
      </c>
      <c r="C96" s="1">
        <v>20575</v>
      </c>
      <c r="D96">
        <v>722</v>
      </c>
      <c r="E96">
        <v>825</v>
      </c>
      <c r="F96">
        <v>0</v>
      </c>
      <c r="G96">
        <v>0</v>
      </c>
      <c r="H96" s="1">
        <v>22122</v>
      </c>
    </row>
    <row r="97" spans="1:8" x14ac:dyDescent="0.25">
      <c r="A97">
        <v>32312</v>
      </c>
      <c r="B97" t="s">
        <v>107</v>
      </c>
      <c r="C97" s="1">
        <v>12397</v>
      </c>
      <c r="D97">
        <v>102</v>
      </c>
      <c r="E97">
        <v>0</v>
      </c>
      <c r="F97">
        <v>0</v>
      </c>
      <c r="G97">
        <v>0</v>
      </c>
      <c r="H97" s="1">
        <v>12499</v>
      </c>
    </row>
    <row r="98" spans="1:8" x14ac:dyDescent="0.25">
      <c r="A98">
        <v>27904</v>
      </c>
      <c r="B98" t="s">
        <v>108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</row>
    <row r="99" spans="1:8" x14ac:dyDescent="0.25">
      <c r="A99">
        <v>17906</v>
      </c>
      <c r="B99" t="s">
        <v>109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</row>
    <row r="100" spans="1:8" x14ac:dyDescent="0.25">
      <c r="A100">
        <v>17910</v>
      </c>
      <c r="B100" t="s">
        <v>110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</row>
    <row r="101" spans="1:8" x14ac:dyDescent="0.25">
      <c r="A101">
        <v>6103</v>
      </c>
      <c r="B101" t="s">
        <v>111</v>
      </c>
      <c r="C101" s="1">
        <v>25344</v>
      </c>
      <c r="D101">
        <v>492</v>
      </c>
      <c r="E101">
        <v>0</v>
      </c>
      <c r="F101">
        <v>0</v>
      </c>
      <c r="G101">
        <v>0</v>
      </c>
      <c r="H101" s="1">
        <v>25836</v>
      </c>
    </row>
    <row r="102" spans="1:8" x14ac:dyDescent="0.25">
      <c r="A102">
        <v>34324</v>
      </c>
      <c r="B102" t="s">
        <v>112</v>
      </c>
      <c r="C102" s="1">
        <v>68142</v>
      </c>
      <c r="D102" s="1">
        <v>1544</v>
      </c>
      <c r="E102" s="1">
        <v>1475</v>
      </c>
      <c r="F102">
        <v>0</v>
      </c>
      <c r="G102">
        <v>566</v>
      </c>
      <c r="H102" s="1">
        <v>71727</v>
      </c>
    </row>
    <row r="103" spans="1:8" x14ac:dyDescent="0.25">
      <c r="A103">
        <v>22204</v>
      </c>
      <c r="B103" t="s">
        <v>113</v>
      </c>
      <c r="C103" s="1">
        <v>51414</v>
      </c>
      <c r="D103">
        <v>838</v>
      </c>
      <c r="E103" s="1">
        <v>4534</v>
      </c>
      <c r="F103">
        <v>0</v>
      </c>
      <c r="G103">
        <v>0</v>
      </c>
      <c r="H103" s="1">
        <v>56786</v>
      </c>
    </row>
    <row r="104" spans="1:8" x14ac:dyDescent="0.25">
      <c r="A104">
        <v>39203</v>
      </c>
      <c r="B104" t="s">
        <v>114</v>
      </c>
      <c r="C104" s="1">
        <v>125530</v>
      </c>
      <c r="D104" s="1">
        <v>2278</v>
      </c>
      <c r="E104" s="1">
        <v>16366</v>
      </c>
      <c r="F104">
        <v>0</v>
      </c>
      <c r="G104" s="1">
        <v>12483</v>
      </c>
      <c r="H104" s="1">
        <v>156657</v>
      </c>
    </row>
    <row r="105" spans="1:8" x14ac:dyDescent="0.25">
      <c r="A105">
        <v>17401</v>
      </c>
      <c r="B105" t="s">
        <v>115</v>
      </c>
      <c r="C105" s="1">
        <v>765524</v>
      </c>
      <c r="D105" s="1">
        <v>44902</v>
      </c>
      <c r="E105" s="1">
        <v>24801</v>
      </c>
      <c r="F105">
        <v>0</v>
      </c>
      <c r="G105">
        <v>0</v>
      </c>
      <c r="H105" s="1">
        <v>835227</v>
      </c>
    </row>
    <row r="106" spans="1:8" x14ac:dyDescent="0.25">
      <c r="A106">
        <v>6098</v>
      </c>
      <c r="B106" t="s">
        <v>116</v>
      </c>
      <c r="C106" s="1">
        <v>242280</v>
      </c>
      <c r="D106">
        <v>0</v>
      </c>
      <c r="E106" s="1">
        <v>16873</v>
      </c>
      <c r="F106">
        <v>0</v>
      </c>
      <c r="G106">
        <v>0</v>
      </c>
      <c r="H106" s="1">
        <v>259153</v>
      </c>
    </row>
    <row r="107" spans="1:8" x14ac:dyDescent="0.25">
      <c r="A107">
        <v>23404</v>
      </c>
      <c r="B107" t="s">
        <v>117</v>
      </c>
      <c r="C107" s="1">
        <v>75531</v>
      </c>
      <c r="D107" s="1">
        <v>4069</v>
      </c>
      <c r="E107">
        <v>0</v>
      </c>
      <c r="F107">
        <v>0</v>
      </c>
      <c r="G107" s="1">
        <v>19741</v>
      </c>
      <c r="H107" s="1">
        <v>99341</v>
      </c>
    </row>
    <row r="108" spans="1:8" x14ac:dyDescent="0.25">
      <c r="A108">
        <v>14028</v>
      </c>
      <c r="B108" t="s">
        <v>118</v>
      </c>
      <c r="C108" s="1">
        <v>127057</v>
      </c>
      <c r="D108" s="1">
        <v>5769</v>
      </c>
      <c r="E108" s="1">
        <v>18508</v>
      </c>
      <c r="F108">
        <v>0</v>
      </c>
      <c r="G108" s="1">
        <v>1244</v>
      </c>
      <c r="H108" s="1">
        <v>152578</v>
      </c>
    </row>
    <row r="109" spans="1:8" x14ac:dyDescent="0.25">
      <c r="A109">
        <v>17911</v>
      </c>
      <c r="B109" t="s">
        <v>119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</row>
    <row r="110" spans="1:8" x14ac:dyDescent="0.25">
      <c r="A110">
        <v>27902</v>
      </c>
      <c r="B110" t="s">
        <v>120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</row>
    <row r="111" spans="1:8" x14ac:dyDescent="0.25">
      <c r="A111">
        <v>17916</v>
      </c>
      <c r="B111" t="s">
        <v>121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</row>
    <row r="112" spans="1:8" x14ac:dyDescent="0.25">
      <c r="A112">
        <v>10070</v>
      </c>
      <c r="B112" t="s">
        <v>122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</row>
    <row r="113" spans="1:8" x14ac:dyDescent="0.25">
      <c r="A113">
        <v>31063</v>
      </c>
      <c r="B113" t="s">
        <v>123</v>
      </c>
      <c r="C113" s="1">
        <v>7920</v>
      </c>
      <c r="D113">
        <v>462</v>
      </c>
      <c r="E113">
        <v>0</v>
      </c>
      <c r="F113">
        <v>0</v>
      </c>
      <c r="G113">
        <v>0</v>
      </c>
      <c r="H113" s="1">
        <v>8382</v>
      </c>
    </row>
    <row r="114" spans="1:8" x14ac:dyDescent="0.25">
      <c r="A114">
        <v>36901</v>
      </c>
      <c r="B114" t="s">
        <v>124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</row>
    <row r="115" spans="1:8" x14ac:dyDescent="0.25">
      <c r="A115">
        <v>17411</v>
      </c>
      <c r="B115" t="s">
        <v>125</v>
      </c>
      <c r="C115" s="1">
        <v>1352741</v>
      </c>
      <c r="D115" s="1">
        <v>42901</v>
      </c>
      <c r="E115" s="1">
        <v>24293</v>
      </c>
      <c r="F115">
        <v>0</v>
      </c>
      <c r="G115">
        <v>0</v>
      </c>
      <c r="H115" s="1">
        <v>1419935</v>
      </c>
    </row>
    <row r="116" spans="1:8" x14ac:dyDescent="0.25">
      <c r="A116">
        <v>11056</v>
      </c>
      <c r="B116" t="s">
        <v>126</v>
      </c>
      <c r="C116" s="1">
        <v>20591</v>
      </c>
      <c r="D116">
        <v>990</v>
      </c>
      <c r="E116" s="1">
        <v>2012</v>
      </c>
      <c r="F116">
        <v>0</v>
      </c>
      <c r="G116">
        <v>0</v>
      </c>
      <c r="H116" s="1">
        <v>23593</v>
      </c>
    </row>
    <row r="117" spans="1:8" x14ac:dyDescent="0.25">
      <c r="A117">
        <v>8402</v>
      </c>
      <c r="B117" t="s">
        <v>127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</row>
    <row r="118" spans="1:8" x14ac:dyDescent="0.25">
      <c r="A118">
        <v>10003</v>
      </c>
      <c r="B118" t="s">
        <v>128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</row>
    <row r="119" spans="1:8" x14ac:dyDescent="0.25">
      <c r="A119">
        <v>8458</v>
      </c>
      <c r="B119" t="s">
        <v>129</v>
      </c>
      <c r="C119" s="1">
        <v>382620</v>
      </c>
      <c r="D119" s="1">
        <v>20107</v>
      </c>
      <c r="E119" s="1">
        <v>27774</v>
      </c>
      <c r="F119">
        <v>0</v>
      </c>
      <c r="G119" s="1">
        <v>4691</v>
      </c>
      <c r="H119" s="1">
        <v>435192</v>
      </c>
    </row>
    <row r="120" spans="1:8" x14ac:dyDescent="0.25">
      <c r="A120">
        <v>3017</v>
      </c>
      <c r="B120" t="s">
        <v>130</v>
      </c>
      <c r="C120" s="1">
        <v>1172066</v>
      </c>
      <c r="D120" s="1">
        <v>49269</v>
      </c>
      <c r="E120" s="1">
        <v>38841</v>
      </c>
      <c r="F120">
        <v>0</v>
      </c>
      <c r="G120" s="1">
        <v>28926</v>
      </c>
      <c r="H120" s="1">
        <v>1289102</v>
      </c>
    </row>
    <row r="121" spans="1:8" x14ac:dyDescent="0.25">
      <c r="A121">
        <v>17415</v>
      </c>
      <c r="B121" t="s">
        <v>131</v>
      </c>
      <c r="C121" s="1">
        <v>1290693</v>
      </c>
      <c r="D121" s="1">
        <v>48473</v>
      </c>
      <c r="E121" s="1">
        <v>48536</v>
      </c>
      <c r="F121">
        <v>0</v>
      </c>
      <c r="G121" s="1">
        <v>26986</v>
      </c>
      <c r="H121" s="1">
        <v>1414688</v>
      </c>
    </row>
    <row r="122" spans="1:8" x14ac:dyDescent="0.25">
      <c r="A122">
        <v>33212</v>
      </c>
      <c r="B122" t="s">
        <v>132</v>
      </c>
      <c r="C122" s="1">
        <v>106313</v>
      </c>
      <c r="D122" s="1">
        <v>5547</v>
      </c>
      <c r="E122" s="1">
        <v>26020</v>
      </c>
      <c r="F122">
        <v>0</v>
      </c>
      <c r="G122">
        <v>0</v>
      </c>
      <c r="H122" s="1">
        <v>137880</v>
      </c>
    </row>
    <row r="123" spans="1:8" x14ac:dyDescent="0.25">
      <c r="A123">
        <v>3052</v>
      </c>
      <c r="B123" t="s">
        <v>133</v>
      </c>
      <c r="C123" s="1">
        <v>113678</v>
      </c>
      <c r="D123" s="1">
        <v>4733</v>
      </c>
      <c r="E123" s="1">
        <v>19889</v>
      </c>
      <c r="F123">
        <v>0</v>
      </c>
      <c r="G123">
        <v>0</v>
      </c>
      <c r="H123" s="1">
        <v>138300</v>
      </c>
    </row>
    <row r="124" spans="1:8" x14ac:dyDescent="0.25">
      <c r="A124">
        <v>19403</v>
      </c>
      <c r="B124" t="s">
        <v>134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</row>
    <row r="125" spans="1:8" x14ac:dyDescent="0.25">
      <c r="A125">
        <v>20402</v>
      </c>
      <c r="B125" t="s">
        <v>135</v>
      </c>
      <c r="C125" s="1">
        <v>18847</v>
      </c>
      <c r="D125">
        <v>222</v>
      </c>
      <c r="E125" s="1">
        <v>3875</v>
      </c>
      <c r="F125">
        <v>0</v>
      </c>
      <c r="G125">
        <v>0</v>
      </c>
      <c r="H125" s="1">
        <v>22944</v>
      </c>
    </row>
    <row r="126" spans="1:8" x14ac:dyDescent="0.25">
      <c r="A126">
        <v>6101</v>
      </c>
      <c r="B126" t="s">
        <v>136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</row>
    <row r="127" spans="1:8" x14ac:dyDescent="0.25">
      <c r="A127">
        <v>29311</v>
      </c>
      <c r="B127" t="s">
        <v>137</v>
      </c>
      <c r="C127" s="1">
        <v>53259</v>
      </c>
      <c r="D127" s="1">
        <v>2492</v>
      </c>
      <c r="E127" s="1">
        <v>16541</v>
      </c>
      <c r="F127">
        <v>0</v>
      </c>
      <c r="G127">
        <v>0</v>
      </c>
      <c r="H127" s="1">
        <v>72292</v>
      </c>
    </row>
    <row r="128" spans="1:8" x14ac:dyDescent="0.25">
      <c r="A128">
        <v>38126</v>
      </c>
      <c r="B128" t="s">
        <v>138</v>
      </c>
      <c r="C128" s="1">
        <v>62504</v>
      </c>
      <c r="D128" s="1">
        <v>1810</v>
      </c>
      <c r="E128" s="1">
        <v>16294</v>
      </c>
      <c r="F128">
        <v>0</v>
      </c>
      <c r="G128">
        <v>0</v>
      </c>
      <c r="H128" s="1">
        <v>80608</v>
      </c>
    </row>
    <row r="129" spans="1:8" x14ac:dyDescent="0.25">
      <c r="A129">
        <v>4129</v>
      </c>
      <c r="B129" t="s">
        <v>139</v>
      </c>
      <c r="C129" s="1">
        <v>220902</v>
      </c>
      <c r="D129" s="1">
        <v>37148</v>
      </c>
      <c r="E129" s="1">
        <v>7034</v>
      </c>
      <c r="F129">
        <v>0</v>
      </c>
      <c r="G129">
        <v>0</v>
      </c>
      <c r="H129" s="1">
        <v>265084</v>
      </c>
    </row>
    <row r="130" spans="1:8" x14ac:dyDescent="0.25">
      <c r="A130">
        <v>14097</v>
      </c>
      <c r="B130" t="s">
        <v>140</v>
      </c>
      <c r="C130" s="1">
        <v>66240</v>
      </c>
      <c r="D130" s="1">
        <v>2491</v>
      </c>
      <c r="E130" s="1">
        <v>5248</v>
      </c>
      <c r="F130">
        <v>0</v>
      </c>
      <c r="G130">
        <v>0</v>
      </c>
      <c r="H130" s="1">
        <v>73979</v>
      </c>
    </row>
    <row r="131" spans="1:8" x14ac:dyDescent="0.25">
      <c r="A131">
        <v>31004</v>
      </c>
      <c r="B131" t="s">
        <v>141</v>
      </c>
      <c r="C131" s="1">
        <v>1086557</v>
      </c>
      <c r="D131" s="1">
        <v>5015</v>
      </c>
      <c r="E131" s="1">
        <v>16554</v>
      </c>
      <c r="F131">
        <v>0</v>
      </c>
      <c r="G131">
        <v>0</v>
      </c>
      <c r="H131" s="1">
        <v>1108126</v>
      </c>
    </row>
    <row r="132" spans="1:8" x14ac:dyDescent="0.25">
      <c r="A132">
        <v>17414</v>
      </c>
      <c r="B132" t="s">
        <v>142</v>
      </c>
      <c r="C132" s="1">
        <v>1254108</v>
      </c>
      <c r="D132" s="1">
        <v>18207</v>
      </c>
      <c r="E132" s="1">
        <v>28467</v>
      </c>
      <c r="F132">
        <v>0</v>
      </c>
      <c r="G132" s="1">
        <v>53842</v>
      </c>
      <c r="H132" s="1">
        <v>1354624</v>
      </c>
    </row>
    <row r="133" spans="1:8" x14ac:dyDescent="0.25">
      <c r="A133">
        <v>31306</v>
      </c>
      <c r="B133" t="s">
        <v>143</v>
      </c>
      <c r="C133" s="1">
        <v>194570</v>
      </c>
      <c r="D133" s="1">
        <v>5269</v>
      </c>
      <c r="E133" s="1">
        <v>20897</v>
      </c>
      <c r="F133">
        <v>0</v>
      </c>
      <c r="G133">
        <v>0</v>
      </c>
      <c r="H133" s="1">
        <v>220736</v>
      </c>
    </row>
    <row r="134" spans="1:8" x14ac:dyDescent="0.25">
      <c r="A134">
        <v>38264</v>
      </c>
      <c r="B134" t="s">
        <v>144</v>
      </c>
      <c r="C134" s="1">
        <v>7031</v>
      </c>
      <c r="D134">
        <v>67</v>
      </c>
      <c r="E134">
        <v>18</v>
      </c>
      <c r="F134">
        <v>0</v>
      </c>
      <c r="G134">
        <v>0</v>
      </c>
      <c r="H134" s="1">
        <v>7116</v>
      </c>
    </row>
    <row r="135" spans="1:8" x14ac:dyDescent="0.25">
      <c r="A135">
        <v>32362</v>
      </c>
      <c r="B135" t="s">
        <v>145</v>
      </c>
      <c r="C135" s="1">
        <v>139329</v>
      </c>
      <c r="D135" s="1">
        <v>1634</v>
      </c>
      <c r="E135" s="1">
        <v>18597</v>
      </c>
      <c r="F135">
        <v>0</v>
      </c>
      <c r="G135" s="1">
        <v>10110</v>
      </c>
      <c r="H135" s="1">
        <v>169670</v>
      </c>
    </row>
    <row r="136" spans="1:8" x14ac:dyDescent="0.25">
      <c r="A136">
        <v>1158</v>
      </c>
      <c r="B136" t="s">
        <v>146</v>
      </c>
      <c r="C136" s="1">
        <v>236803</v>
      </c>
      <c r="D136" s="1">
        <v>10138</v>
      </c>
      <c r="E136" s="1">
        <v>35040</v>
      </c>
      <c r="F136">
        <v>0</v>
      </c>
      <c r="G136">
        <v>0</v>
      </c>
      <c r="H136" s="1">
        <v>281981</v>
      </c>
    </row>
    <row r="137" spans="1:8" x14ac:dyDescent="0.25">
      <c r="A137">
        <v>8122</v>
      </c>
      <c r="B137" t="s">
        <v>147</v>
      </c>
      <c r="C137" s="1">
        <v>487264</v>
      </c>
      <c r="D137" s="1">
        <v>24992</v>
      </c>
      <c r="E137" s="1">
        <v>3892</v>
      </c>
      <c r="F137">
        <v>0</v>
      </c>
      <c r="G137" s="1">
        <v>4998</v>
      </c>
      <c r="H137" s="1">
        <v>521146</v>
      </c>
    </row>
    <row r="138" spans="1:8" x14ac:dyDescent="0.25">
      <c r="A138">
        <v>33183</v>
      </c>
      <c r="B138" t="s">
        <v>148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</row>
    <row r="139" spans="1:8" x14ac:dyDescent="0.25">
      <c r="A139">
        <v>28144</v>
      </c>
      <c r="B139" t="s">
        <v>149</v>
      </c>
      <c r="C139" s="1">
        <v>25508</v>
      </c>
      <c r="D139" s="1">
        <v>1403</v>
      </c>
      <c r="E139" s="1">
        <v>4409</v>
      </c>
      <c r="F139">
        <v>0</v>
      </c>
      <c r="G139">
        <v>0</v>
      </c>
      <c r="H139" s="1">
        <v>31320</v>
      </c>
    </row>
    <row r="140" spans="1:8" x14ac:dyDescent="0.25">
      <c r="A140">
        <v>32903</v>
      </c>
      <c r="B140" t="s">
        <v>150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</row>
    <row r="141" spans="1:8" x14ac:dyDescent="0.25">
      <c r="A141">
        <v>37903</v>
      </c>
      <c r="B141" t="s">
        <v>151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</row>
    <row r="142" spans="1:8" x14ac:dyDescent="0.25">
      <c r="A142">
        <v>20406</v>
      </c>
      <c r="B142" t="s">
        <v>152</v>
      </c>
      <c r="C142" s="1">
        <v>39922</v>
      </c>
      <c r="D142">
        <v>90</v>
      </c>
      <c r="E142" s="1">
        <v>4457</v>
      </c>
      <c r="F142">
        <v>0</v>
      </c>
      <c r="G142">
        <v>0</v>
      </c>
      <c r="H142" s="1">
        <v>44469</v>
      </c>
    </row>
    <row r="143" spans="1:8" x14ac:dyDescent="0.25">
      <c r="A143">
        <v>37504</v>
      </c>
      <c r="B143" t="s">
        <v>153</v>
      </c>
      <c r="C143" s="1">
        <v>310901</v>
      </c>
      <c r="D143" s="1">
        <v>7041</v>
      </c>
      <c r="E143" s="1">
        <v>33202</v>
      </c>
      <c r="F143">
        <v>0</v>
      </c>
      <c r="G143" s="1">
        <v>3635</v>
      </c>
      <c r="H143" s="1">
        <v>354779</v>
      </c>
    </row>
    <row r="144" spans="1:8" x14ac:dyDescent="0.25">
      <c r="A144">
        <v>39120</v>
      </c>
      <c r="B144" t="s">
        <v>154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</row>
    <row r="145" spans="1:8" x14ac:dyDescent="0.25">
      <c r="A145">
        <v>9207</v>
      </c>
      <c r="B145" t="s">
        <v>155</v>
      </c>
      <c r="C145" s="1">
        <v>43199</v>
      </c>
      <c r="D145">
        <v>870</v>
      </c>
      <c r="E145" s="1">
        <v>6628</v>
      </c>
      <c r="F145">
        <v>0</v>
      </c>
      <c r="G145">
        <v>0</v>
      </c>
      <c r="H145" s="1">
        <v>50697</v>
      </c>
    </row>
    <row r="146" spans="1:8" x14ac:dyDescent="0.25">
      <c r="A146">
        <v>4019</v>
      </c>
      <c r="B146" t="s">
        <v>156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</row>
    <row r="147" spans="1:8" x14ac:dyDescent="0.25">
      <c r="A147">
        <v>23311</v>
      </c>
      <c r="B147" t="s">
        <v>157</v>
      </c>
      <c r="C147" s="1">
        <v>75204</v>
      </c>
      <c r="D147" s="1">
        <v>2382</v>
      </c>
      <c r="E147" s="1">
        <v>13393</v>
      </c>
      <c r="F147">
        <v>0</v>
      </c>
      <c r="G147" s="1">
        <v>2663</v>
      </c>
      <c r="H147" s="1">
        <v>93642</v>
      </c>
    </row>
    <row r="148" spans="1:8" x14ac:dyDescent="0.25">
      <c r="A148">
        <v>33207</v>
      </c>
      <c r="B148" t="s">
        <v>158</v>
      </c>
      <c r="C148" s="1">
        <v>80383</v>
      </c>
      <c r="D148">
        <v>0</v>
      </c>
      <c r="E148">
        <v>0</v>
      </c>
      <c r="F148">
        <v>0</v>
      </c>
      <c r="G148">
        <v>0</v>
      </c>
      <c r="H148" s="1">
        <v>80383</v>
      </c>
    </row>
    <row r="149" spans="1:8" x14ac:dyDescent="0.25">
      <c r="A149">
        <v>31025</v>
      </c>
      <c r="B149" t="s">
        <v>159</v>
      </c>
      <c r="C149" s="1">
        <v>1089951</v>
      </c>
      <c r="D149" s="1">
        <v>15745</v>
      </c>
      <c r="E149" s="1">
        <v>16430</v>
      </c>
      <c r="F149">
        <v>0</v>
      </c>
      <c r="G149" s="1">
        <v>32519</v>
      </c>
      <c r="H149" s="1">
        <v>1154645</v>
      </c>
    </row>
    <row r="150" spans="1:8" x14ac:dyDescent="0.25">
      <c r="A150">
        <v>14065</v>
      </c>
      <c r="B150" t="s">
        <v>160</v>
      </c>
      <c r="C150" s="1">
        <v>18497</v>
      </c>
      <c r="D150" s="1">
        <v>1096</v>
      </c>
      <c r="E150">
        <v>705</v>
      </c>
      <c r="F150">
        <v>0</v>
      </c>
      <c r="G150">
        <v>0</v>
      </c>
      <c r="H150" s="1">
        <v>20298</v>
      </c>
    </row>
    <row r="151" spans="1:8" x14ac:dyDescent="0.25">
      <c r="A151">
        <v>32354</v>
      </c>
      <c r="B151" t="s">
        <v>161</v>
      </c>
      <c r="C151" s="1">
        <v>1001844</v>
      </c>
      <c r="D151" s="1">
        <v>7514</v>
      </c>
      <c r="E151" s="1">
        <v>48799</v>
      </c>
      <c r="F151">
        <v>0</v>
      </c>
      <c r="G151">
        <v>0</v>
      </c>
      <c r="H151" s="1">
        <v>1058157</v>
      </c>
    </row>
    <row r="152" spans="1:8" x14ac:dyDescent="0.25">
      <c r="A152">
        <v>32326</v>
      </c>
      <c r="B152" t="s">
        <v>162</v>
      </c>
      <c r="C152" s="1">
        <v>165563</v>
      </c>
      <c r="D152" s="1">
        <v>6618</v>
      </c>
      <c r="E152" s="1">
        <v>14893</v>
      </c>
      <c r="F152">
        <v>0</v>
      </c>
      <c r="G152">
        <v>512</v>
      </c>
      <c r="H152" s="1">
        <v>187586</v>
      </c>
    </row>
    <row r="153" spans="1:8" x14ac:dyDescent="0.25">
      <c r="A153">
        <v>17400</v>
      </c>
      <c r="B153" t="s">
        <v>163</v>
      </c>
      <c r="C153" s="1">
        <v>166046</v>
      </c>
      <c r="D153" s="1">
        <v>6467</v>
      </c>
      <c r="E153" s="1">
        <v>9877</v>
      </c>
      <c r="F153">
        <v>445</v>
      </c>
      <c r="G153">
        <v>315</v>
      </c>
      <c r="H153" s="1">
        <v>183150</v>
      </c>
    </row>
    <row r="154" spans="1:8" x14ac:dyDescent="0.25">
      <c r="A154">
        <v>37505</v>
      </c>
      <c r="B154" t="s">
        <v>164</v>
      </c>
      <c r="C154" s="1">
        <v>201462</v>
      </c>
      <c r="D154" s="1">
        <v>5621</v>
      </c>
      <c r="E154" s="1">
        <v>13566</v>
      </c>
      <c r="F154">
        <v>0</v>
      </c>
      <c r="G154" s="1">
        <v>7246</v>
      </c>
      <c r="H154" s="1">
        <v>227895</v>
      </c>
    </row>
    <row r="155" spans="1:8" x14ac:dyDescent="0.25">
      <c r="A155">
        <v>24350</v>
      </c>
      <c r="B155" t="s">
        <v>165</v>
      </c>
      <c r="C155" s="1">
        <v>130350</v>
      </c>
      <c r="D155" s="1">
        <v>11118</v>
      </c>
      <c r="E155" s="1">
        <v>28539</v>
      </c>
      <c r="F155" s="1">
        <v>2166</v>
      </c>
      <c r="G155">
        <v>0</v>
      </c>
      <c r="H155" s="1">
        <v>172173</v>
      </c>
    </row>
    <row r="156" spans="1:8" x14ac:dyDescent="0.25">
      <c r="A156">
        <v>30031</v>
      </c>
      <c r="B156" t="s">
        <v>166</v>
      </c>
      <c r="C156" s="1">
        <v>21149</v>
      </c>
      <c r="D156">
        <v>495</v>
      </c>
      <c r="E156">
        <v>134</v>
      </c>
      <c r="F156">
        <v>0</v>
      </c>
      <c r="G156">
        <v>650</v>
      </c>
      <c r="H156" s="1">
        <v>22428</v>
      </c>
    </row>
    <row r="157" spans="1:8" x14ac:dyDescent="0.25">
      <c r="A157">
        <v>31103</v>
      </c>
      <c r="B157" t="s">
        <v>167</v>
      </c>
      <c r="C157" s="1">
        <v>591932</v>
      </c>
      <c r="D157" s="1">
        <v>11834</v>
      </c>
      <c r="E157" s="1">
        <v>20716</v>
      </c>
      <c r="F157">
        <v>0</v>
      </c>
      <c r="G157" s="1">
        <v>11207</v>
      </c>
      <c r="H157" s="1">
        <v>635689</v>
      </c>
    </row>
    <row r="158" spans="1:8" x14ac:dyDescent="0.25">
      <c r="A158">
        <v>14066</v>
      </c>
      <c r="B158" t="s">
        <v>168</v>
      </c>
      <c r="C158" s="1">
        <v>86492</v>
      </c>
      <c r="D158" s="1">
        <v>3846</v>
      </c>
      <c r="E158" s="1">
        <v>19469</v>
      </c>
      <c r="F158">
        <v>0</v>
      </c>
      <c r="G158" s="1">
        <v>2223</v>
      </c>
      <c r="H158" s="1">
        <v>112030</v>
      </c>
    </row>
    <row r="159" spans="1:8" x14ac:dyDescent="0.25">
      <c r="A159">
        <v>21214</v>
      </c>
      <c r="B159" t="s">
        <v>169</v>
      </c>
      <c r="C159" s="1">
        <v>58600</v>
      </c>
      <c r="D159" s="1">
        <v>9419</v>
      </c>
      <c r="E159">
        <v>904</v>
      </c>
      <c r="F159">
        <v>0</v>
      </c>
      <c r="G159">
        <v>0</v>
      </c>
      <c r="H159" s="1">
        <v>68923</v>
      </c>
    </row>
    <row r="160" spans="1:8" x14ac:dyDescent="0.25">
      <c r="A160">
        <v>13161</v>
      </c>
      <c r="B160" t="s">
        <v>170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</row>
    <row r="161" spans="1:8" x14ac:dyDescent="0.25">
      <c r="A161">
        <v>21206</v>
      </c>
      <c r="B161" t="s">
        <v>171</v>
      </c>
      <c r="C161" s="1">
        <v>41991</v>
      </c>
      <c r="D161" s="1">
        <v>1480</v>
      </c>
      <c r="E161" s="1">
        <v>5068</v>
      </c>
      <c r="F161">
        <v>0</v>
      </c>
      <c r="G161">
        <v>0</v>
      </c>
      <c r="H161" s="1">
        <v>48539</v>
      </c>
    </row>
    <row r="162" spans="1:8" x14ac:dyDescent="0.25">
      <c r="A162">
        <v>39209</v>
      </c>
      <c r="B162" t="s">
        <v>172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</row>
    <row r="163" spans="1:8" x14ac:dyDescent="0.25">
      <c r="A163">
        <v>37507</v>
      </c>
      <c r="B163" t="s">
        <v>173</v>
      </c>
      <c r="C163" s="1">
        <v>372005</v>
      </c>
      <c r="D163" s="1">
        <v>5368</v>
      </c>
      <c r="E163" s="1">
        <v>9891</v>
      </c>
      <c r="F163">
        <v>0</v>
      </c>
      <c r="G163" s="1">
        <v>5703</v>
      </c>
      <c r="H163" s="1">
        <v>392967</v>
      </c>
    </row>
    <row r="164" spans="1:8" x14ac:dyDescent="0.25">
      <c r="A164">
        <v>30029</v>
      </c>
      <c r="B164" t="s">
        <v>174</v>
      </c>
      <c r="C164" s="1">
        <v>9003</v>
      </c>
      <c r="D164">
        <v>513</v>
      </c>
      <c r="E164">
        <v>0</v>
      </c>
      <c r="F164">
        <v>0</v>
      </c>
      <c r="G164">
        <v>0</v>
      </c>
      <c r="H164" s="1">
        <v>9516</v>
      </c>
    </row>
    <row r="165" spans="1:8" x14ac:dyDescent="0.25">
      <c r="A165">
        <v>29320</v>
      </c>
      <c r="B165" t="s">
        <v>175</v>
      </c>
      <c r="C165" s="1">
        <v>849989</v>
      </c>
      <c r="D165" s="1">
        <v>31281</v>
      </c>
      <c r="E165" s="1">
        <v>16029</v>
      </c>
      <c r="F165">
        <v>0</v>
      </c>
      <c r="G165">
        <v>0</v>
      </c>
      <c r="H165" s="1">
        <v>897299</v>
      </c>
    </row>
    <row r="166" spans="1:8" x14ac:dyDescent="0.25">
      <c r="A166">
        <v>17903</v>
      </c>
      <c r="B166" t="s">
        <v>176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</row>
    <row r="167" spans="1:8" x14ac:dyDescent="0.25">
      <c r="A167">
        <v>31006</v>
      </c>
      <c r="B167" t="s">
        <v>177</v>
      </c>
      <c r="C167" s="1">
        <v>1122896</v>
      </c>
      <c r="D167" s="1">
        <v>15911</v>
      </c>
      <c r="E167" s="1">
        <v>30345</v>
      </c>
      <c r="F167">
        <v>0</v>
      </c>
      <c r="G167" s="1">
        <v>58325</v>
      </c>
      <c r="H167" s="1">
        <v>1227477</v>
      </c>
    </row>
    <row r="168" spans="1:8" x14ac:dyDescent="0.25">
      <c r="A168">
        <v>39003</v>
      </c>
      <c r="B168" t="s">
        <v>178</v>
      </c>
      <c r="C168" s="1">
        <v>93258</v>
      </c>
      <c r="D168" s="1">
        <v>35167</v>
      </c>
      <c r="E168">
        <v>0</v>
      </c>
      <c r="F168">
        <v>0</v>
      </c>
      <c r="G168">
        <v>0</v>
      </c>
      <c r="H168" s="1">
        <v>128425</v>
      </c>
    </row>
    <row r="169" spans="1:8" x14ac:dyDescent="0.25">
      <c r="A169">
        <v>21014</v>
      </c>
      <c r="B169" t="s">
        <v>179</v>
      </c>
      <c r="C169" s="1">
        <v>80186</v>
      </c>
      <c r="D169" s="1">
        <v>1401</v>
      </c>
      <c r="E169" s="1">
        <v>9009</v>
      </c>
      <c r="F169">
        <v>0</v>
      </c>
      <c r="G169">
        <v>840</v>
      </c>
      <c r="H169" s="1">
        <v>91436</v>
      </c>
    </row>
    <row r="170" spans="1:8" x14ac:dyDescent="0.25">
      <c r="A170">
        <v>25155</v>
      </c>
      <c r="B170" t="s">
        <v>180</v>
      </c>
      <c r="C170" s="1">
        <v>65256</v>
      </c>
      <c r="D170" s="1">
        <v>7865</v>
      </c>
      <c r="E170" s="1">
        <v>29485</v>
      </c>
      <c r="F170">
        <v>0</v>
      </c>
      <c r="G170">
        <v>0</v>
      </c>
      <c r="H170" s="1">
        <v>102606</v>
      </c>
    </row>
    <row r="171" spans="1:8" x14ac:dyDescent="0.25">
      <c r="A171">
        <v>24014</v>
      </c>
      <c r="B171" t="s">
        <v>181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</row>
    <row r="172" spans="1:8" x14ac:dyDescent="0.25">
      <c r="A172">
        <v>26056</v>
      </c>
      <c r="B172" t="s">
        <v>182</v>
      </c>
      <c r="C172" s="1">
        <v>196079</v>
      </c>
      <c r="D172" s="1">
        <v>2253</v>
      </c>
      <c r="E172" s="1">
        <v>21389</v>
      </c>
      <c r="F172">
        <v>0</v>
      </c>
      <c r="G172">
        <v>0</v>
      </c>
      <c r="H172" s="1">
        <v>219721</v>
      </c>
    </row>
    <row r="173" spans="1:8" x14ac:dyDescent="0.25">
      <c r="A173">
        <v>32325</v>
      </c>
      <c r="B173" t="s">
        <v>183</v>
      </c>
      <c r="C173" s="1">
        <v>231567</v>
      </c>
      <c r="D173" s="1">
        <v>6009</v>
      </c>
      <c r="E173" s="1">
        <v>26932</v>
      </c>
      <c r="F173">
        <v>0</v>
      </c>
      <c r="G173">
        <v>0</v>
      </c>
      <c r="H173" s="1">
        <v>264508</v>
      </c>
    </row>
    <row r="174" spans="1:8" x14ac:dyDescent="0.25">
      <c r="A174">
        <v>37506</v>
      </c>
      <c r="B174" t="s">
        <v>184</v>
      </c>
      <c r="C174" s="1">
        <v>220197</v>
      </c>
      <c r="D174" s="1">
        <v>7741</v>
      </c>
      <c r="E174" s="1">
        <v>17566</v>
      </c>
      <c r="F174">
        <v>0</v>
      </c>
      <c r="G174">
        <v>0</v>
      </c>
      <c r="H174" s="1">
        <v>245504</v>
      </c>
    </row>
    <row r="175" spans="1:8" x14ac:dyDescent="0.25">
      <c r="A175">
        <v>14064</v>
      </c>
      <c r="B175" t="s">
        <v>185</v>
      </c>
      <c r="C175" s="1">
        <v>135556</v>
      </c>
      <c r="D175" s="1">
        <v>6562</v>
      </c>
      <c r="E175" s="1">
        <v>24685</v>
      </c>
      <c r="F175">
        <v>0</v>
      </c>
      <c r="G175">
        <v>0</v>
      </c>
      <c r="H175" s="1">
        <v>166803</v>
      </c>
    </row>
    <row r="176" spans="1:8" x14ac:dyDescent="0.25">
      <c r="A176">
        <v>11051</v>
      </c>
      <c r="B176" t="s">
        <v>186</v>
      </c>
      <c r="C176" s="1">
        <v>446877</v>
      </c>
      <c r="D176" s="1">
        <v>7075</v>
      </c>
      <c r="E176" s="1">
        <v>42300</v>
      </c>
      <c r="F176">
        <v>176</v>
      </c>
      <c r="G176" s="1">
        <v>14508</v>
      </c>
      <c r="H176" s="1">
        <v>510936</v>
      </c>
    </row>
    <row r="177" spans="1:8" x14ac:dyDescent="0.25">
      <c r="A177">
        <v>18400</v>
      </c>
      <c r="B177" t="s">
        <v>187</v>
      </c>
      <c r="C177" s="1">
        <v>1816315</v>
      </c>
      <c r="D177" s="1">
        <v>7838</v>
      </c>
      <c r="E177" s="1">
        <v>19142</v>
      </c>
      <c r="F177">
        <v>0</v>
      </c>
      <c r="G177">
        <v>0</v>
      </c>
      <c r="H177" s="1">
        <v>1843295</v>
      </c>
    </row>
    <row r="178" spans="1:8" x14ac:dyDescent="0.25">
      <c r="A178">
        <v>23403</v>
      </c>
      <c r="B178" t="s">
        <v>188</v>
      </c>
      <c r="C178" s="1">
        <v>382485</v>
      </c>
      <c r="D178" s="1">
        <v>5252</v>
      </c>
      <c r="E178" s="1">
        <v>12734</v>
      </c>
      <c r="F178">
        <v>0</v>
      </c>
      <c r="G178" s="1">
        <v>12827</v>
      </c>
      <c r="H178" s="1">
        <v>413298</v>
      </c>
    </row>
    <row r="179" spans="1:8" x14ac:dyDescent="0.25">
      <c r="A179">
        <v>25200</v>
      </c>
      <c r="B179" t="s">
        <v>189</v>
      </c>
      <c r="C179" s="1">
        <v>29778</v>
      </c>
      <c r="D179">
        <v>948</v>
      </c>
      <c r="E179" s="1">
        <v>4083</v>
      </c>
      <c r="F179">
        <v>0</v>
      </c>
      <c r="G179">
        <v>0</v>
      </c>
      <c r="H179" s="1">
        <v>34809</v>
      </c>
    </row>
    <row r="180" spans="1:8" x14ac:dyDescent="0.25">
      <c r="A180">
        <v>34003</v>
      </c>
      <c r="B180" t="s">
        <v>190</v>
      </c>
      <c r="C180" s="1">
        <v>1280158</v>
      </c>
      <c r="D180" s="1">
        <v>13897</v>
      </c>
      <c r="E180" s="1">
        <v>15959</v>
      </c>
      <c r="F180" s="1">
        <v>1735</v>
      </c>
      <c r="G180">
        <v>26</v>
      </c>
      <c r="H180" s="1">
        <v>1311775</v>
      </c>
    </row>
    <row r="181" spans="1:8" x14ac:dyDescent="0.25">
      <c r="A181">
        <v>33211</v>
      </c>
      <c r="B181" t="s">
        <v>191</v>
      </c>
      <c r="C181" s="1">
        <v>62288</v>
      </c>
      <c r="D181" s="1">
        <v>2033</v>
      </c>
      <c r="E181" s="1">
        <v>10580</v>
      </c>
      <c r="F181">
        <v>0</v>
      </c>
      <c r="G181">
        <v>0</v>
      </c>
      <c r="H181" s="1">
        <v>74901</v>
      </c>
    </row>
    <row r="182" spans="1:8" x14ac:dyDescent="0.25">
      <c r="A182">
        <v>17417</v>
      </c>
      <c r="B182" t="s">
        <v>192</v>
      </c>
      <c r="C182" s="1">
        <v>1446483</v>
      </c>
      <c r="D182" s="1">
        <v>4925</v>
      </c>
      <c r="E182" s="1">
        <v>23868</v>
      </c>
      <c r="F182">
        <v>0</v>
      </c>
      <c r="G182" s="1">
        <v>20983</v>
      </c>
      <c r="H182" s="1">
        <v>1496259</v>
      </c>
    </row>
    <row r="183" spans="1:8" x14ac:dyDescent="0.25">
      <c r="A183">
        <v>15201</v>
      </c>
      <c r="B183" t="s">
        <v>193</v>
      </c>
      <c r="C183" s="1">
        <v>394972</v>
      </c>
      <c r="D183" s="1">
        <v>10143</v>
      </c>
      <c r="E183" s="1">
        <v>24237</v>
      </c>
      <c r="F183">
        <v>0</v>
      </c>
      <c r="G183">
        <v>0</v>
      </c>
      <c r="H183" s="1">
        <v>429352</v>
      </c>
    </row>
    <row r="184" spans="1:8" x14ac:dyDescent="0.25">
      <c r="A184">
        <v>38324</v>
      </c>
      <c r="B184" t="s">
        <v>194</v>
      </c>
      <c r="C184" s="1">
        <v>62940</v>
      </c>
      <c r="D184" s="1">
        <v>6069</v>
      </c>
      <c r="E184" s="1">
        <v>27029</v>
      </c>
      <c r="F184">
        <v>0</v>
      </c>
      <c r="G184" s="1">
        <v>6369</v>
      </c>
      <c r="H184" s="1">
        <v>102407</v>
      </c>
    </row>
    <row r="185" spans="1:8" x14ac:dyDescent="0.25">
      <c r="A185">
        <v>14400</v>
      </c>
      <c r="B185" t="s">
        <v>195</v>
      </c>
      <c r="C185">
        <v>0</v>
      </c>
      <c r="D185" s="1">
        <v>2893</v>
      </c>
      <c r="E185" s="1">
        <v>10648</v>
      </c>
      <c r="F185">
        <v>0</v>
      </c>
      <c r="G185">
        <v>0</v>
      </c>
      <c r="H185" s="1">
        <v>13541</v>
      </c>
    </row>
    <row r="186" spans="1:8" x14ac:dyDescent="0.25">
      <c r="A186">
        <v>25101</v>
      </c>
      <c r="B186" t="s">
        <v>196</v>
      </c>
      <c r="C186" s="1">
        <v>236554</v>
      </c>
      <c r="D186" s="1">
        <v>10152</v>
      </c>
      <c r="E186" s="1">
        <v>25500</v>
      </c>
      <c r="F186">
        <v>0</v>
      </c>
      <c r="G186">
        <v>0</v>
      </c>
      <c r="H186" s="1">
        <v>272206</v>
      </c>
    </row>
    <row r="187" spans="1:8" x14ac:dyDescent="0.25">
      <c r="A187">
        <v>14172</v>
      </c>
      <c r="B187" t="s">
        <v>197</v>
      </c>
      <c r="C187" s="1">
        <v>58376</v>
      </c>
      <c r="D187" s="1">
        <v>7981</v>
      </c>
      <c r="E187">
        <v>0</v>
      </c>
      <c r="F187">
        <v>0</v>
      </c>
      <c r="G187">
        <v>0</v>
      </c>
      <c r="H187" s="1">
        <v>66357</v>
      </c>
    </row>
    <row r="188" spans="1:8" x14ac:dyDescent="0.25">
      <c r="A188">
        <v>22105</v>
      </c>
      <c r="B188" t="s">
        <v>198</v>
      </c>
      <c r="C188" s="1">
        <v>92905</v>
      </c>
      <c r="D188">
        <v>795</v>
      </c>
      <c r="E188" s="1">
        <v>1066</v>
      </c>
      <c r="F188">
        <v>704</v>
      </c>
      <c r="G188" s="1">
        <v>9106</v>
      </c>
      <c r="H188" s="1">
        <v>104576</v>
      </c>
    </row>
    <row r="189" spans="1:8" x14ac:dyDescent="0.25">
      <c r="A189">
        <v>24105</v>
      </c>
      <c r="B189" t="s">
        <v>199</v>
      </c>
      <c r="C189" s="1">
        <v>91682</v>
      </c>
      <c r="D189" s="1">
        <v>3099</v>
      </c>
      <c r="E189" s="1">
        <v>31592</v>
      </c>
      <c r="F189">
        <v>257</v>
      </c>
      <c r="G189">
        <v>0</v>
      </c>
      <c r="H189" s="1">
        <v>126630</v>
      </c>
    </row>
    <row r="190" spans="1:8" x14ac:dyDescent="0.25">
      <c r="A190">
        <v>34111</v>
      </c>
      <c r="B190" t="s">
        <v>200</v>
      </c>
      <c r="C190" s="1">
        <v>903423</v>
      </c>
      <c r="D190" s="1">
        <v>25786</v>
      </c>
      <c r="E190" s="1">
        <v>18060</v>
      </c>
      <c r="F190">
        <v>0</v>
      </c>
      <c r="G190">
        <v>0</v>
      </c>
      <c r="H190" s="1">
        <v>947269</v>
      </c>
    </row>
    <row r="191" spans="1:8" x14ac:dyDescent="0.25">
      <c r="A191">
        <v>24019</v>
      </c>
      <c r="B191" t="s">
        <v>201</v>
      </c>
      <c r="C191" s="1">
        <v>147263</v>
      </c>
      <c r="D191" s="1">
        <v>4694</v>
      </c>
      <c r="E191" s="1">
        <v>17969</v>
      </c>
      <c r="F191">
        <v>0</v>
      </c>
      <c r="G191" s="1">
        <v>2346</v>
      </c>
      <c r="H191" s="1">
        <v>172272</v>
      </c>
    </row>
    <row r="192" spans="1:8" x14ac:dyDescent="0.25">
      <c r="A192">
        <v>21300</v>
      </c>
      <c r="B192" t="s">
        <v>202</v>
      </c>
      <c r="C192" s="1">
        <v>98629</v>
      </c>
      <c r="D192">
        <v>0</v>
      </c>
      <c r="E192" s="1">
        <v>27131</v>
      </c>
      <c r="F192">
        <v>0</v>
      </c>
      <c r="G192">
        <v>0</v>
      </c>
      <c r="H192" s="1">
        <v>125760</v>
      </c>
    </row>
    <row r="193" spans="1:8" x14ac:dyDescent="0.25">
      <c r="A193">
        <v>33030</v>
      </c>
      <c r="B193" t="s">
        <v>203</v>
      </c>
      <c r="C193" s="1">
        <v>22537</v>
      </c>
      <c r="D193">
        <v>596</v>
      </c>
      <c r="E193">
        <v>0</v>
      </c>
      <c r="F193">
        <v>0</v>
      </c>
      <c r="G193">
        <v>0</v>
      </c>
      <c r="H193" s="1">
        <v>23133</v>
      </c>
    </row>
    <row r="194" spans="1:8" x14ac:dyDescent="0.25">
      <c r="A194">
        <v>28137</v>
      </c>
      <c r="B194" t="s">
        <v>204</v>
      </c>
      <c r="C194" s="1">
        <v>19856</v>
      </c>
      <c r="D194" s="1">
        <v>1262</v>
      </c>
      <c r="E194" s="1">
        <v>8221</v>
      </c>
      <c r="F194">
        <v>0</v>
      </c>
      <c r="G194" s="1">
        <v>1472</v>
      </c>
      <c r="H194" s="1">
        <v>30811</v>
      </c>
    </row>
    <row r="195" spans="1:8" x14ac:dyDescent="0.25">
      <c r="A195">
        <v>32123</v>
      </c>
      <c r="B195" t="s">
        <v>205</v>
      </c>
      <c r="C195">
        <v>529</v>
      </c>
      <c r="D195">
        <v>169</v>
      </c>
      <c r="E195">
        <v>0</v>
      </c>
      <c r="F195">
        <v>0</v>
      </c>
      <c r="G195">
        <v>9</v>
      </c>
      <c r="H195">
        <v>707</v>
      </c>
    </row>
    <row r="196" spans="1:8" x14ac:dyDescent="0.25">
      <c r="A196">
        <v>10065</v>
      </c>
      <c r="B196" t="s">
        <v>206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</row>
    <row r="197" spans="1:8" x14ac:dyDescent="0.25">
      <c r="A197">
        <v>9013</v>
      </c>
      <c r="B197" t="s">
        <v>207</v>
      </c>
      <c r="C197" s="1">
        <v>56030</v>
      </c>
      <c r="D197" s="1">
        <v>1129</v>
      </c>
      <c r="E197">
        <v>168</v>
      </c>
      <c r="F197">
        <v>0</v>
      </c>
      <c r="G197" s="1">
        <v>1213</v>
      </c>
      <c r="H197" s="1">
        <v>58540</v>
      </c>
    </row>
    <row r="198" spans="1:8" x14ac:dyDescent="0.25">
      <c r="A198">
        <v>24410</v>
      </c>
      <c r="B198" t="s">
        <v>208</v>
      </c>
      <c r="C198" s="1">
        <v>34549</v>
      </c>
      <c r="D198" s="1">
        <v>2160</v>
      </c>
      <c r="E198" s="1">
        <v>12178</v>
      </c>
      <c r="F198">
        <v>0</v>
      </c>
      <c r="G198">
        <v>116</v>
      </c>
      <c r="H198" s="1">
        <v>49003</v>
      </c>
    </row>
    <row r="199" spans="1:8" x14ac:dyDescent="0.25">
      <c r="A199">
        <v>27344</v>
      </c>
      <c r="B199" t="s">
        <v>209</v>
      </c>
      <c r="C199" s="1">
        <v>225947</v>
      </c>
      <c r="D199" s="1">
        <v>3478</v>
      </c>
      <c r="E199" s="1">
        <v>28913</v>
      </c>
      <c r="F199">
        <v>0</v>
      </c>
      <c r="G199">
        <v>0</v>
      </c>
      <c r="H199" s="1">
        <v>258338</v>
      </c>
    </row>
    <row r="200" spans="1:8" x14ac:dyDescent="0.25">
      <c r="A200">
        <v>1147</v>
      </c>
      <c r="B200" t="s">
        <v>210</v>
      </c>
      <c r="C200" s="1">
        <v>311152</v>
      </c>
      <c r="D200" s="1">
        <v>12298</v>
      </c>
      <c r="E200" s="1">
        <v>41436</v>
      </c>
      <c r="F200">
        <v>0</v>
      </c>
      <c r="G200" s="1">
        <v>5721</v>
      </c>
      <c r="H200" s="1">
        <v>370607</v>
      </c>
    </row>
    <row r="201" spans="1:8" x14ac:dyDescent="0.25">
      <c r="A201">
        <v>9102</v>
      </c>
      <c r="B201" t="s">
        <v>211</v>
      </c>
      <c r="C201" s="1">
        <v>15991</v>
      </c>
      <c r="D201">
        <v>771</v>
      </c>
      <c r="E201">
        <v>104</v>
      </c>
      <c r="F201">
        <v>0</v>
      </c>
      <c r="G201">
        <v>0</v>
      </c>
      <c r="H201" s="1">
        <v>16866</v>
      </c>
    </row>
    <row r="202" spans="1:8" x14ac:dyDescent="0.25">
      <c r="A202">
        <v>38301</v>
      </c>
      <c r="B202" t="s">
        <v>212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</row>
    <row r="203" spans="1:8" x14ac:dyDescent="0.25">
      <c r="A203">
        <v>11001</v>
      </c>
      <c r="B203" t="s">
        <v>213</v>
      </c>
      <c r="C203" s="1">
        <v>1342205</v>
      </c>
      <c r="D203">
        <v>0</v>
      </c>
      <c r="E203" s="1">
        <v>10089</v>
      </c>
      <c r="F203">
        <v>0</v>
      </c>
      <c r="G203">
        <v>0</v>
      </c>
      <c r="H203" s="1">
        <v>1352294</v>
      </c>
    </row>
    <row r="204" spans="1:8" x14ac:dyDescent="0.25">
      <c r="A204">
        <v>24122</v>
      </c>
      <c r="B204" t="s">
        <v>214</v>
      </c>
      <c r="C204" s="1">
        <v>25647</v>
      </c>
      <c r="D204" s="1">
        <v>1202</v>
      </c>
      <c r="E204" s="1">
        <v>7752</v>
      </c>
      <c r="F204">
        <v>0</v>
      </c>
      <c r="G204">
        <v>0</v>
      </c>
      <c r="H204" s="1">
        <v>34601</v>
      </c>
    </row>
    <row r="205" spans="1:8" x14ac:dyDescent="0.25">
      <c r="A205">
        <v>3050</v>
      </c>
      <c r="B205" t="s">
        <v>215</v>
      </c>
      <c r="C205" s="1">
        <v>57331</v>
      </c>
      <c r="D205" s="1">
        <v>1087</v>
      </c>
      <c r="E205" s="1">
        <v>5731</v>
      </c>
      <c r="F205">
        <v>0</v>
      </c>
      <c r="G205" s="1">
        <v>1049</v>
      </c>
      <c r="H205" s="1">
        <v>65198</v>
      </c>
    </row>
    <row r="206" spans="1:8" x14ac:dyDescent="0.25">
      <c r="A206">
        <v>21301</v>
      </c>
      <c r="B206" t="s">
        <v>216</v>
      </c>
      <c r="C206" s="1">
        <v>18533</v>
      </c>
      <c r="D206" s="1">
        <v>2432</v>
      </c>
      <c r="E206" s="1">
        <v>9719</v>
      </c>
      <c r="F206">
        <v>0</v>
      </c>
      <c r="G206" s="1">
        <v>1541</v>
      </c>
      <c r="H206" s="1">
        <v>32225</v>
      </c>
    </row>
    <row r="207" spans="1:8" x14ac:dyDescent="0.25">
      <c r="A207">
        <v>27401</v>
      </c>
      <c r="B207" t="s">
        <v>217</v>
      </c>
      <c r="C207" s="1">
        <v>1111201</v>
      </c>
      <c r="D207" s="1">
        <v>44937</v>
      </c>
      <c r="E207" s="1">
        <v>53433</v>
      </c>
      <c r="F207" s="1">
        <v>6686</v>
      </c>
      <c r="G207" s="1">
        <v>49494</v>
      </c>
      <c r="H207" s="1">
        <v>1265751</v>
      </c>
    </row>
    <row r="208" spans="1:8" x14ac:dyDescent="0.25">
      <c r="A208">
        <v>4901</v>
      </c>
      <c r="B208" t="s">
        <v>218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</row>
    <row r="209" spans="1:8" x14ac:dyDescent="0.25">
      <c r="A209">
        <v>23402</v>
      </c>
      <c r="B209" t="s">
        <v>219</v>
      </c>
      <c r="C209" s="1">
        <v>151276</v>
      </c>
      <c r="D209" s="1">
        <v>2944</v>
      </c>
      <c r="E209">
        <v>756</v>
      </c>
      <c r="F209">
        <v>0</v>
      </c>
      <c r="G209">
        <v>0</v>
      </c>
      <c r="H209" s="1">
        <v>154976</v>
      </c>
    </row>
    <row r="210" spans="1:8" x14ac:dyDescent="0.25">
      <c r="A210">
        <v>12110</v>
      </c>
      <c r="B210" t="s">
        <v>220</v>
      </c>
      <c r="C210" s="1">
        <v>97185</v>
      </c>
      <c r="D210" s="1">
        <v>2345</v>
      </c>
      <c r="E210" s="1">
        <v>12048</v>
      </c>
      <c r="F210">
        <v>146</v>
      </c>
      <c r="G210" s="1">
        <v>1618</v>
      </c>
      <c r="H210" s="1">
        <v>113342</v>
      </c>
    </row>
    <row r="211" spans="1:8" x14ac:dyDescent="0.25">
      <c r="A211">
        <v>5121</v>
      </c>
      <c r="B211" t="s">
        <v>221</v>
      </c>
      <c r="C211" s="1">
        <v>291519</v>
      </c>
      <c r="D211" s="1">
        <v>11522</v>
      </c>
      <c r="E211" s="1">
        <v>24410</v>
      </c>
      <c r="F211">
        <v>0</v>
      </c>
      <c r="G211">
        <v>0</v>
      </c>
      <c r="H211" s="1">
        <v>327451</v>
      </c>
    </row>
    <row r="212" spans="1:8" x14ac:dyDescent="0.25">
      <c r="A212">
        <v>16050</v>
      </c>
      <c r="B212" t="s">
        <v>222</v>
      </c>
      <c r="C212" s="1">
        <v>94023</v>
      </c>
      <c r="D212" s="1">
        <v>4755</v>
      </c>
      <c r="E212" s="1">
        <v>6148</v>
      </c>
      <c r="F212">
        <v>139</v>
      </c>
      <c r="G212">
        <v>0</v>
      </c>
      <c r="H212" s="1">
        <v>105065</v>
      </c>
    </row>
    <row r="213" spans="1:8" x14ac:dyDescent="0.25">
      <c r="A213">
        <v>36402</v>
      </c>
      <c r="B213" t="s">
        <v>223</v>
      </c>
      <c r="C213" s="1">
        <v>82921</v>
      </c>
      <c r="D213" s="1">
        <v>2781</v>
      </c>
      <c r="E213" s="1">
        <v>8369</v>
      </c>
      <c r="F213" s="1">
        <v>1501</v>
      </c>
      <c r="G213" s="1">
        <v>10738</v>
      </c>
      <c r="H213" s="1">
        <v>106310</v>
      </c>
    </row>
    <row r="214" spans="1:8" x14ac:dyDescent="0.25">
      <c r="A214">
        <v>32907</v>
      </c>
      <c r="B214" t="s">
        <v>224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</row>
    <row r="215" spans="1:8" x14ac:dyDescent="0.25">
      <c r="A215">
        <v>3116</v>
      </c>
      <c r="B215" t="s">
        <v>225</v>
      </c>
      <c r="C215" s="1">
        <v>297599</v>
      </c>
      <c r="D215" s="1">
        <v>11067</v>
      </c>
      <c r="E215" s="1">
        <v>34665</v>
      </c>
      <c r="F215" s="1">
        <v>1985</v>
      </c>
      <c r="G215" s="1">
        <v>3680</v>
      </c>
      <c r="H215" s="1">
        <v>348996</v>
      </c>
    </row>
    <row r="216" spans="1:8" x14ac:dyDescent="0.25">
      <c r="A216">
        <v>17801</v>
      </c>
      <c r="B216" t="s">
        <v>226</v>
      </c>
      <c r="C216" s="1">
        <v>120654</v>
      </c>
      <c r="D216">
        <v>0</v>
      </c>
      <c r="E216">
        <v>0</v>
      </c>
      <c r="F216">
        <v>0</v>
      </c>
      <c r="G216" s="1">
        <v>2122</v>
      </c>
      <c r="H216" s="1">
        <v>122776</v>
      </c>
    </row>
    <row r="217" spans="1:8" x14ac:dyDescent="0.25">
      <c r="A217">
        <v>38267</v>
      </c>
      <c r="B217" t="s">
        <v>227</v>
      </c>
      <c r="C217" s="1">
        <v>141382</v>
      </c>
      <c r="D217" s="1">
        <v>6974</v>
      </c>
      <c r="E217" s="1">
        <v>54281</v>
      </c>
      <c r="F217">
        <v>0</v>
      </c>
      <c r="G217" s="1">
        <v>2032</v>
      </c>
      <c r="H217" s="1">
        <v>204669</v>
      </c>
    </row>
    <row r="218" spans="1:8" x14ac:dyDescent="0.25">
      <c r="A218">
        <v>38901</v>
      </c>
      <c r="B218" t="s">
        <v>228</v>
      </c>
      <c r="C218" s="1">
        <v>5225</v>
      </c>
      <c r="D218">
        <v>425</v>
      </c>
      <c r="E218">
        <v>0</v>
      </c>
      <c r="F218">
        <v>0</v>
      </c>
      <c r="G218">
        <v>0</v>
      </c>
      <c r="H218" s="1">
        <v>5650</v>
      </c>
    </row>
    <row r="219" spans="1:8" x14ac:dyDescent="0.25">
      <c r="A219">
        <v>27003</v>
      </c>
      <c r="B219" t="s">
        <v>229</v>
      </c>
      <c r="C219" s="1">
        <v>1327825</v>
      </c>
      <c r="D219">
        <v>0</v>
      </c>
      <c r="E219" s="1">
        <v>18523</v>
      </c>
      <c r="F219">
        <v>0</v>
      </c>
      <c r="G219">
        <v>0</v>
      </c>
      <c r="H219" s="1">
        <v>1346348</v>
      </c>
    </row>
    <row r="220" spans="1:8" x14ac:dyDescent="0.25">
      <c r="A220">
        <v>16020</v>
      </c>
      <c r="B220" t="s">
        <v>230</v>
      </c>
      <c r="C220" s="1">
        <v>7045</v>
      </c>
      <c r="D220">
        <v>464</v>
      </c>
      <c r="E220">
        <v>0</v>
      </c>
      <c r="F220">
        <v>0</v>
      </c>
      <c r="G220">
        <v>0</v>
      </c>
      <c r="H220" s="1">
        <v>7509</v>
      </c>
    </row>
    <row r="221" spans="1:8" x14ac:dyDescent="0.25">
      <c r="A221">
        <v>16048</v>
      </c>
      <c r="B221" t="s">
        <v>231</v>
      </c>
      <c r="C221" s="1">
        <v>42935</v>
      </c>
      <c r="D221" s="1">
        <v>2042</v>
      </c>
      <c r="E221" s="1">
        <v>3566</v>
      </c>
      <c r="F221">
        <v>0</v>
      </c>
      <c r="G221">
        <v>640</v>
      </c>
      <c r="H221" s="1">
        <v>49183</v>
      </c>
    </row>
    <row r="222" spans="1:8" x14ac:dyDescent="0.25">
      <c r="A222">
        <v>5903</v>
      </c>
      <c r="B222" t="s">
        <v>232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</row>
    <row r="223" spans="1:8" x14ac:dyDescent="0.25">
      <c r="A223">
        <v>5402</v>
      </c>
      <c r="B223" t="s">
        <v>233</v>
      </c>
      <c r="C223" s="1">
        <v>76047</v>
      </c>
      <c r="D223" s="1">
        <v>3074</v>
      </c>
      <c r="E223" s="1">
        <v>39024</v>
      </c>
      <c r="F223">
        <v>0</v>
      </c>
      <c r="G223" s="1">
        <v>3855</v>
      </c>
      <c r="H223" s="1">
        <v>122000</v>
      </c>
    </row>
    <row r="224" spans="1:8" x14ac:dyDescent="0.25">
      <c r="A224">
        <v>13144</v>
      </c>
      <c r="B224" t="s">
        <v>234</v>
      </c>
      <c r="C224" s="1">
        <v>315812</v>
      </c>
      <c r="D224" s="1">
        <v>29040</v>
      </c>
      <c r="E224" s="1">
        <v>27481</v>
      </c>
      <c r="F224">
        <v>0</v>
      </c>
      <c r="G224" s="1">
        <v>5288</v>
      </c>
      <c r="H224" s="1">
        <v>377621</v>
      </c>
    </row>
    <row r="225" spans="1:8" x14ac:dyDescent="0.25">
      <c r="A225">
        <v>34307</v>
      </c>
      <c r="B225" t="s">
        <v>235</v>
      </c>
      <c r="C225" s="1">
        <v>46206</v>
      </c>
      <c r="D225" s="1">
        <v>1059</v>
      </c>
      <c r="E225" s="1">
        <v>27825</v>
      </c>
      <c r="F225">
        <v>0</v>
      </c>
      <c r="G225">
        <v>0</v>
      </c>
      <c r="H225" s="1">
        <v>75090</v>
      </c>
    </row>
    <row r="226" spans="1:8" x14ac:dyDescent="0.25">
      <c r="A226">
        <v>17908</v>
      </c>
      <c r="B226" t="s">
        <v>236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</row>
    <row r="227" spans="1:8" x14ac:dyDescent="0.25">
      <c r="A227">
        <v>25116</v>
      </c>
      <c r="B227" t="s">
        <v>237</v>
      </c>
      <c r="C227" s="1">
        <v>60876</v>
      </c>
      <c r="D227" s="1">
        <v>3971</v>
      </c>
      <c r="E227" s="1">
        <v>15583</v>
      </c>
      <c r="F227">
        <v>0</v>
      </c>
      <c r="G227">
        <v>0</v>
      </c>
      <c r="H227" s="1">
        <v>80430</v>
      </c>
    </row>
    <row r="228" spans="1:8" x14ac:dyDescent="0.25">
      <c r="A228">
        <v>22009</v>
      </c>
      <c r="B228" t="s">
        <v>238</v>
      </c>
      <c r="C228" s="1">
        <v>159525</v>
      </c>
      <c r="D228" s="1">
        <v>3536</v>
      </c>
      <c r="E228" s="1">
        <v>18926</v>
      </c>
      <c r="F228">
        <v>0</v>
      </c>
      <c r="G228" s="1">
        <v>1940</v>
      </c>
      <c r="H228" s="1">
        <v>183927</v>
      </c>
    </row>
    <row r="229" spans="1:8" x14ac:dyDescent="0.25">
      <c r="A229">
        <v>17403</v>
      </c>
      <c r="B229" t="s">
        <v>239</v>
      </c>
      <c r="C229" s="1">
        <v>1305450</v>
      </c>
      <c r="D229" s="1">
        <v>10907</v>
      </c>
      <c r="E229" s="1">
        <v>12827</v>
      </c>
      <c r="F229">
        <v>0</v>
      </c>
      <c r="G229">
        <v>0</v>
      </c>
      <c r="H229" s="1">
        <v>1329184</v>
      </c>
    </row>
    <row r="230" spans="1:8" x14ac:dyDescent="0.25">
      <c r="A230">
        <v>10309</v>
      </c>
      <c r="B230" t="s">
        <v>240</v>
      </c>
      <c r="C230" s="1">
        <v>69059</v>
      </c>
      <c r="D230" s="1">
        <v>2036</v>
      </c>
      <c r="E230" s="1">
        <v>14165</v>
      </c>
      <c r="F230">
        <v>0</v>
      </c>
      <c r="G230">
        <v>0</v>
      </c>
      <c r="H230" s="1">
        <v>85260</v>
      </c>
    </row>
    <row r="231" spans="1:8" x14ac:dyDescent="0.25">
      <c r="A231">
        <v>3400</v>
      </c>
      <c r="B231" t="s">
        <v>241</v>
      </c>
      <c r="C231" s="1">
        <v>751265</v>
      </c>
      <c r="D231" s="1">
        <v>72505</v>
      </c>
      <c r="E231" s="1">
        <v>31074</v>
      </c>
      <c r="F231">
        <v>0</v>
      </c>
      <c r="G231">
        <v>0</v>
      </c>
      <c r="H231" s="1">
        <v>854844</v>
      </c>
    </row>
    <row r="232" spans="1:8" x14ac:dyDescent="0.25">
      <c r="A232">
        <v>6122</v>
      </c>
      <c r="B232" t="s">
        <v>242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</row>
    <row r="233" spans="1:8" x14ac:dyDescent="0.25">
      <c r="A233">
        <v>1160</v>
      </c>
      <c r="B233" t="s">
        <v>243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</row>
    <row r="234" spans="1:8" x14ac:dyDescent="0.25">
      <c r="A234">
        <v>32416</v>
      </c>
      <c r="B234" t="s">
        <v>244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0</v>
      </c>
    </row>
    <row r="235" spans="1:8" x14ac:dyDescent="0.25">
      <c r="A235">
        <v>17407</v>
      </c>
      <c r="B235" t="s">
        <v>245</v>
      </c>
      <c r="C235" s="1">
        <v>469671</v>
      </c>
      <c r="D235" s="1">
        <v>5899</v>
      </c>
      <c r="E235" s="1">
        <v>13513</v>
      </c>
      <c r="F235">
        <v>0</v>
      </c>
      <c r="G235" s="1">
        <v>7699</v>
      </c>
      <c r="H235" s="1">
        <v>496782</v>
      </c>
    </row>
    <row r="236" spans="1:8" x14ac:dyDescent="0.25">
      <c r="A236">
        <v>34401</v>
      </c>
      <c r="B236" t="s">
        <v>246</v>
      </c>
      <c r="C236" s="1">
        <v>340522</v>
      </c>
      <c r="D236" s="1">
        <v>18151</v>
      </c>
      <c r="E236">
        <v>0</v>
      </c>
      <c r="F236">
        <v>0</v>
      </c>
      <c r="G236">
        <v>0</v>
      </c>
      <c r="H236" s="1">
        <v>358673</v>
      </c>
    </row>
    <row r="237" spans="1:8" x14ac:dyDescent="0.25">
      <c r="A237">
        <v>20403</v>
      </c>
      <c r="B237" t="s">
        <v>247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</row>
    <row r="238" spans="1:8" x14ac:dyDescent="0.25">
      <c r="A238">
        <v>38320</v>
      </c>
      <c r="B238" t="s">
        <v>248</v>
      </c>
      <c r="C238" s="1">
        <v>35362</v>
      </c>
      <c r="D238" s="1">
        <v>3562</v>
      </c>
      <c r="E238" s="1">
        <v>12443</v>
      </c>
      <c r="F238">
        <v>0</v>
      </c>
      <c r="G238" s="1">
        <v>5939</v>
      </c>
      <c r="H238" s="1">
        <v>57306</v>
      </c>
    </row>
    <row r="239" spans="1:8" x14ac:dyDescent="0.25">
      <c r="A239">
        <v>13160</v>
      </c>
      <c r="B239" t="s">
        <v>249</v>
      </c>
      <c r="C239" s="1">
        <v>239085</v>
      </c>
      <c r="D239" s="1">
        <v>10104</v>
      </c>
      <c r="E239" s="1">
        <v>36343</v>
      </c>
      <c r="F239">
        <v>0</v>
      </c>
      <c r="G239" s="1">
        <v>15729</v>
      </c>
      <c r="H239" s="1">
        <v>301261</v>
      </c>
    </row>
    <row r="240" spans="1:8" x14ac:dyDescent="0.25">
      <c r="A240">
        <v>28149</v>
      </c>
      <c r="B240" t="s">
        <v>250</v>
      </c>
      <c r="C240" s="1">
        <v>36460</v>
      </c>
      <c r="D240" s="1">
        <v>13060</v>
      </c>
      <c r="E240">
        <v>201</v>
      </c>
      <c r="F240">
        <v>0</v>
      </c>
      <c r="G240">
        <v>0</v>
      </c>
      <c r="H240" s="1">
        <v>49721</v>
      </c>
    </row>
    <row r="241" spans="1:8" x14ac:dyDescent="0.25">
      <c r="A241">
        <v>14104</v>
      </c>
      <c r="B241" t="s">
        <v>251</v>
      </c>
      <c r="C241">
        <v>0</v>
      </c>
      <c r="D241">
        <v>0</v>
      </c>
      <c r="E241">
        <v>0</v>
      </c>
      <c r="F241">
        <v>0</v>
      </c>
      <c r="G241">
        <v>0</v>
      </c>
      <c r="H241">
        <v>0</v>
      </c>
    </row>
    <row r="242" spans="1:8" x14ac:dyDescent="0.25">
      <c r="A242">
        <v>17001</v>
      </c>
      <c r="B242" t="s">
        <v>252</v>
      </c>
      <c r="C242" s="1">
        <v>2976691</v>
      </c>
      <c r="D242" s="1">
        <v>40174</v>
      </c>
      <c r="E242" s="1">
        <v>50524</v>
      </c>
      <c r="F242">
        <v>0</v>
      </c>
      <c r="G242" s="1">
        <v>165970</v>
      </c>
      <c r="H242" s="1">
        <v>3233359</v>
      </c>
    </row>
    <row r="243" spans="1:8" x14ac:dyDescent="0.25">
      <c r="A243">
        <v>29101</v>
      </c>
      <c r="B243" t="s">
        <v>253</v>
      </c>
      <c r="C243" s="1">
        <v>578459</v>
      </c>
      <c r="D243" s="1">
        <v>12981</v>
      </c>
      <c r="E243" s="1">
        <v>17354</v>
      </c>
      <c r="F243">
        <v>0</v>
      </c>
      <c r="G243" s="1">
        <v>17280</v>
      </c>
      <c r="H243" s="1">
        <v>626074</v>
      </c>
    </row>
    <row r="244" spans="1:8" x14ac:dyDescent="0.25">
      <c r="A244">
        <v>39119</v>
      </c>
      <c r="B244" t="s">
        <v>254</v>
      </c>
      <c r="C244" s="1">
        <v>246494</v>
      </c>
      <c r="D244">
        <v>397</v>
      </c>
      <c r="E244" s="1">
        <v>20149</v>
      </c>
      <c r="F244">
        <v>0</v>
      </c>
      <c r="G244">
        <v>0</v>
      </c>
      <c r="H244" s="1">
        <v>267040</v>
      </c>
    </row>
    <row r="245" spans="1:8" x14ac:dyDescent="0.25">
      <c r="A245">
        <v>26070</v>
      </c>
      <c r="B245" t="s">
        <v>255</v>
      </c>
      <c r="C245" s="1">
        <v>47237</v>
      </c>
      <c r="D245">
        <v>748</v>
      </c>
      <c r="E245" s="1">
        <v>17064</v>
      </c>
      <c r="F245">
        <v>0</v>
      </c>
      <c r="G245">
        <v>570</v>
      </c>
      <c r="H245" s="1">
        <v>65619</v>
      </c>
    </row>
    <row r="246" spans="1:8" x14ac:dyDescent="0.25">
      <c r="A246">
        <v>5323</v>
      </c>
      <c r="B246" t="s">
        <v>256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</v>
      </c>
    </row>
    <row r="247" spans="1:8" x14ac:dyDescent="0.25">
      <c r="A247">
        <v>23309</v>
      </c>
      <c r="B247" t="s">
        <v>257</v>
      </c>
      <c r="C247" s="1">
        <v>558251</v>
      </c>
      <c r="D247" s="1">
        <v>6075</v>
      </c>
      <c r="E247" s="1">
        <v>8839</v>
      </c>
      <c r="F247">
        <v>0</v>
      </c>
      <c r="G247">
        <v>0</v>
      </c>
      <c r="H247" s="1">
        <v>573165</v>
      </c>
    </row>
    <row r="248" spans="1:8" x14ac:dyDescent="0.25">
      <c r="A248">
        <v>17412</v>
      </c>
      <c r="B248" t="s">
        <v>258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</v>
      </c>
    </row>
    <row r="249" spans="1:8" x14ac:dyDescent="0.25">
      <c r="A249">
        <v>30002</v>
      </c>
      <c r="B249" t="s">
        <v>259</v>
      </c>
      <c r="C249" s="1">
        <v>22379</v>
      </c>
      <c r="D249">
        <v>218</v>
      </c>
      <c r="E249">
        <v>0</v>
      </c>
      <c r="F249">
        <v>0</v>
      </c>
      <c r="G249" s="1">
        <v>1738</v>
      </c>
      <c r="H249" s="1">
        <v>24335</v>
      </c>
    </row>
    <row r="250" spans="1:8" x14ac:dyDescent="0.25">
      <c r="A250">
        <v>17404</v>
      </c>
      <c r="B250" t="s">
        <v>260</v>
      </c>
      <c r="C250" s="1">
        <v>11752</v>
      </c>
      <c r="D250" s="1">
        <v>1690</v>
      </c>
      <c r="E250">
        <v>0</v>
      </c>
      <c r="F250">
        <v>0</v>
      </c>
      <c r="G250">
        <v>0</v>
      </c>
      <c r="H250" s="1">
        <v>13442</v>
      </c>
    </row>
    <row r="251" spans="1:8" x14ac:dyDescent="0.25">
      <c r="A251">
        <v>31201</v>
      </c>
      <c r="B251" t="s">
        <v>261</v>
      </c>
      <c r="C251" s="1">
        <v>830672</v>
      </c>
      <c r="D251" s="1">
        <v>13752</v>
      </c>
      <c r="E251" s="1">
        <v>17677</v>
      </c>
      <c r="F251">
        <v>0</v>
      </c>
      <c r="G251" s="1">
        <v>6361</v>
      </c>
      <c r="H251" s="1">
        <v>868462</v>
      </c>
    </row>
    <row r="252" spans="1:8" x14ac:dyDescent="0.25">
      <c r="A252">
        <v>17410</v>
      </c>
      <c r="B252" t="s">
        <v>262</v>
      </c>
      <c r="C252" s="1">
        <v>635366</v>
      </c>
      <c r="D252" s="1">
        <v>21126</v>
      </c>
      <c r="E252" s="1">
        <v>32267</v>
      </c>
      <c r="F252">
        <v>477</v>
      </c>
      <c r="G252">
        <v>0</v>
      </c>
      <c r="H252" s="1">
        <v>689236</v>
      </c>
    </row>
    <row r="253" spans="1:8" x14ac:dyDescent="0.25">
      <c r="A253">
        <v>13156</v>
      </c>
      <c r="B253" t="s">
        <v>263</v>
      </c>
      <c r="C253" s="1">
        <v>57229</v>
      </c>
      <c r="D253" s="1">
        <v>2613</v>
      </c>
      <c r="E253" s="1">
        <v>8793</v>
      </c>
      <c r="F253">
        <v>0</v>
      </c>
      <c r="G253">
        <v>22</v>
      </c>
      <c r="H253" s="1">
        <v>68657</v>
      </c>
    </row>
    <row r="254" spans="1:8" x14ac:dyDescent="0.25">
      <c r="A254">
        <v>27909</v>
      </c>
      <c r="B254" t="s">
        <v>264</v>
      </c>
      <c r="C254">
        <v>0</v>
      </c>
      <c r="D254">
        <v>0</v>
      </c>
      <c r="E254">
        <v>0</v>
      </c>
      <c r="F254">
        <v>0</v>
      </c>
      <c r="G254">
        <v>0</v>
      </c>
      <c r="H254">
        <v>0</v>
      </c>
    </row>
    <row r="255" spans="1:8" x14ac:dyDescent="0.25">
      <c r="A255">
        <v>25118</v>
      </c>
      <c r="B255" t="s">
        <v>265</v>
      </c>
      <c r="C255" s="1">
        <v>45019</v>
      </c>
      <c r="D255" s="1">
        <v>5256</v>
      </c>
      <c r="E255" s="1">
        <v>10418</v>
      </c>
      <c r="F255">
        <v>0</v>
      </c>
      <c r="G255">
        <v>0</v>
      </c>
      <c r="H255" s="1">
        <v>60693</v>
      </c>
    </row>
    <row r="256" spans="1:8" x14ac:dyDescent="0.25">
      <c r="A256">
        <v>18402</v>
      </c>
      <c r="B256" t="s">
        <v>266</v>
      </c>
      <c r="C256" s="1">
        <v>1297304</v>
      </c>
      <c r="D256" s="1">
        <v>51993</v>
      </c>
      <c r="E256">
        <v>0</v>
      </c>
      <c r="F256">
        <v>0</v>
      </c>
      <c r="G256">
        <v>0</v>
      </c>
      <c r="H256" s="1">
        <v>1349297</v>
      </c>
    </row>
    <row r="257" spans="1:8" x14ac:dyDescent="0.25">
      <c r="A257">
        <v>15206</v>
      </c>
      <c r="B257" t="s">
        <v>267</v>
      </c>
      <c r="C257" s="1">
        <v>197022</v>
      </c>
      <c r="D257" s="1">
        <v>4396</v>
      </c>
      <c r="E257" s="1">
        <v>12517</v>
      </c>
      <c r="F257">
        <v>0</v>
      </c>
      <c r="G257">
        <v>0</v>
      </c>
      <c r="H257" s="1">
        <v>213935</v>
      </c>
    </row>
    <row r="258" spans="1:8" x14ac:dyDescent="0.25">
      <c r="A258">
        <v>23042</v>
      </c>
      <c r="B258" t="s">
        <v>268</v>
      </c>
      <c r="C258" s="1">
        <v>17948</v>
      </c>
      <c r="D258">
        <v>762</v>
      </c>
      <c r="E258">
        <v>0</v>
      </c>
      <c r="F258">
        <v>0</v>
      </c>
      <c r="G258">
        <v>0</v>
      </c>
      <c r="H258" s="1">
        <v>18710</v>
      </c>
    </row>
    <row r="259" spans="1:8" x14ac:dyDescent="0.25">
      <c r="A259">
        <v>32081</v>
      </c>
      <c r="B259" t="s">
        <v>269</v>
      </c>
      <c r="C259" s="1">
        <v>1512443</v>
      </c>
      <c r="D259" s="1">
        <v>217820</v>
      </c>
      <c r="E259">
        <v>0</v>
      </c>
      <c r="F259">
        <v>0</v>
      </c>
      <c r="G259">
        <v>0</v>
      </c>
      <c r="H259" s="1">
        <v>1730263</v>
      </c>
    </row>
    <row r="260" spans="1:8" x14ac:dyDescent="0.25">
      <c r="A260">
        <v>32901</v>
      </c>
      <c r="B260" t="s">
        <v>270</v>
      </c>
      <c r="C260">
        <v>0</v>
      </c>
      <c r="D260">
        <v>0</v>
      </c>
      <c r="E260">
        <v>0</v>
      </c>
      <c r="F260">
        <v>0</v>
      </c>
      <c r="G260">
        <v>0</v>
      </c>
      <c r="H260">
        <v>0</v>
      </c>
    </row>
    <row r="261" spans="1:8" x14ac:dyDescent="0.25">
      <c r="A261">
        <v>22008</v>
      </c>
      <c r="B261" t="s">
        <v>271</v>
      </c>
      <c r="C261" s="1">
        <v>21652</v>
      </c>
      <c r="D261">
        <v>652</v>
      </c>
      <c r="E261" s="1">
        <v>5201</v>
      </c>
      <c r="F261">
        <v>0</v>
      </c>
      <c r="G261">
        <v>0</v>
      </c>
      <c r="H261" s="1">
        <v>27505</v>
      </c>
    </row>
    <row r="262" spans="1:8" x14ac:dyDescent="0.25">
      <c r="A262">
        <v>38322</v>
      </c>
      <c r="B262" t="s">
        <v>272</v>
      </c>
      <c r="C262" s="1">
        <v>96174</v>
      </c>
      <c r="D262">
        <v>321</v>
      </c>
      <c r="E262" s="1">
        <v>28619</v>
      </c>
      <c r="F262">
        <v>0</v>
      </c>
      <c r="G262">
        <v>0</v>
      </c>
      <c r="H262" s="1">
        <v>125114</v>
      </c>
    </row>
    <row r="263" spans="1:8" x14ac:dyDescent="0.25">
      <c r="A263">
        <v>31401</v>
      </c>
      <c r="B263" t="s">
        <v>273</v>
      </c>
      <c r="C263" s="1">
        <v>700513</v>
      </c>
      <c r="D263" s="1">
        <v>6199</v>
      </c>
      <c r="E263" s="1">
        <v>25293</v>
      </c>
      <c r="F263">
        <v>0</v>
      </c>
      <c r="G263" s="1">
        <v>5219</v>
      </c>
      <c r="H263" s="1">
        <v>737224</v>
      </c>
    </row>
    <row r="264" spans="1:8" x14ac:dyDescent="0.25">
      <c r="A264">
        <v>11054</v>
      </c>
      <c r="B264" t="s">
        <v>274</v>
      </c>
      <c r="C264" s="1">
        <v>13985</v>
      </c>
      <c r="D264">
        <v>0</v>
      </c>
      <c r="E264">
        <v>0</v>
      </c>
      <c r="F264">
        <v>0</v>
      </c>
      <c r="G264">
        <v>0</v>
      </c>
      <c r="H264" s="1">
        <v>13985</v>
      </c>
    </row>
    <row r="265" spans="1:8" x14ac:dyDescent="0.25">
      <c r="A265">
        <v>7035</v>
      </c>
      <c r="B265" t="s">
        <v>275</v>
      </c>
      <c r="C265">
        <v>0</v>
      </c>
      <c r="D265">
        <v>0</v>
      </c>
      <c r="E265">
        <v>0</v>
      </c>
      <c r="F265">
        <v>0</v>
      </c>
      <c r="G265">
        <v>0</v>
      </c>
      <c r="H265">
        <v>0</v>
      </c>
    </row>
    <row r="266" spans="1:8" x14ac:dyDescent="0.25">
      <c r="A266">
        <v>27001</v>
      </c>
      <c r="B266" t="s">
        <v>276</v>
      </c>
      <c r="C266" s="1">
        <v>548161</v>
      </c>
      <c r="D266" s="1">
        <v>10161</v>
      </c>
      <c r="E266" s="1">
        <v>13401</v>
      </c>
      <c r="F266">
        <v>0</v>
      </c>
      <c r="G266">
        <v>0</v>
      </c>
      <c r="H266" s="1">
        <v>571723</v>
      </c>
    </row>
    <row r="267" spans="1:8" x14ac:dyDescent="0.25">
      <c r="A267">
        <v>38304</v>
      </c>
      <c r="B267" t="s">
        <v>277</v>
      </c>
      <c r="C267" s="1">
        <v>14745</v>
      </c>
      <c r="D267">
        <v>257</v>
      </c>
      <c r="E267">
        <v>309</v>
      </c>
      <c r="F267">
        <v>0</v>
      </c>
      <c r="G267">
        <v>0</v>
      </c>
      <c r="H267" s="1">
        <v>15311</v>
      </c>
    </row>
    <row r="268" spans="1:8" x14ac:dyDescent="0.25">
      <c r="A268">
        <v>30303</v>
      </c>
      <c r="B268" t="s">
        <v>278</v>
      </c>
      <c r="C268" s="1">
        <v>137191</v>
      </c>
      <c r="D268" s="1">
        <v>2025</v>
      </c>
      <c r="E268" s="1">
        <v>19351</v>
      </c>
      <c r="F268">
        <v>0</v>
      </c>
      <c r="G268">
        <v>0</v>
      </c>
      <c r="H268" s="1">
        <v>158567</v>
      </c>
    </row>
    <row r="269" spans="1:8" x14ac:dyDescent="0.25">
      <c r="A269">
        <v>31311</v>
      </c>
      <c r="B269" t="s">
        <v>279</v>
      </c>
      <c r="C269" s="1">
        <v>311711</v>
      </c>
      <c r="D269">
        <v>0</v>
      </c>
      <c r="E269" s="1">
        <v>17792</v>
      </c>
      <c r="F269">
        <v>0</v>
      </c>
      <c r="G269">
        <v>0</v>
      </c>
      <c r="H269" s="1">
        <v>329503</v>
      </c>
    </row>
    <row r="270" spans="1:8" x14ac:dyDescent="0.25">
      <c r="A270">
        <v>17905</v>
      </c>
      <c r="B270" t="s">
        <v>280</v>
      </c>
      <c r="C270">
        <v>0</v>
      </c>
      <c r="D270">
        <v>0</v>
      </c>
      <c r="E270">
        <v>0</v>
      </c>
      <c r="F270">
        <v>0</v>
      </c>
      <c r="G270">
        <v>0</v>
      </c>
      <c r="H270">
        <v>0</v>
      </c>
    </row>
    <row r="271" spans="1:8" x14ac:dyDescent="0.25">
      <c r="A271">
        <v>27905</v>
      </c>
      <c r="B271" t="s">
        <v>281</v>
      </c>
      <c r="C271">
        <v>0</v>
      </c>
      <c r="D271">
        <v>0</v>
      </c>
      <c r="E271">
        <v>0</v>
      </c>
      <c r="F271">
        <v>0</v>
      </c>
      <c r="G271">
        <v>0</v>
      </c>
      <c r="H271">
        <v>0</v>
      </c>
    </row>
    <row r="272" spans="1:8" x14ac:dyDescent="0.25">
      <c r="A272">
        <v>17902</v>
      </c>
      <c r="B272" t="s">
        <v>282</v>
      </c>
      <c r="C272">
        <v>0</v>
      </c>
      <c r="D272">
        <v>0</v>
      </c>
      <c r="E272">
        <v>0</v>
      </c>
      <c r="F272">
        <v>0</v>
      </c>
      <c r="G272">
        <v>0</v>
      </c>
      <c r="H272">
        <v>0</v>
      </c>
    </row>
    <row r="273" spans="1:8" x14ac:dyDescent="0.25">
      <c r="A273">
        <v>33202</v>
      </c>
      <c r="B273" t="s">
        <v>283</v>
      </c>
      <c r="C273">
        <v>0</v>
      </c>
      <c r="D273">
        <v>0</v>
      </c>
      <c r="E273">
        <v>0</v>
      </c>
      <c r="F273">
        <v>0</v>
      </c>
      <c r="G273">
        <v>0</v>
      </c>
      <c r="H273">
        <v>0</v>
      </c>
    </row>
    <row r="274" spans="1:8" x14ac:dyDescent="0.25">
      <c r="A274">
        <v>27320</v>
      </c>
      <c r="B274" t="s">
        <v>284</v>
      </c>
      <c r="C274" s="1">
        <v>606447</v>
      </c>
      <c r="D274" s="1">
        <v>41783</v>
      </c>
      <c r="E274">
        <v>0</v>
      </c>
      <c r="F274">
        <v>0</v>
      </c>
      <c r="G274">
        <v>0</v>
      </c>
      <c r="H274" s="1">
        <v>648230</v>
      </c>
    </row>
    <row r="275" spans="1:8" x14ac:dyDescent="0.25">
      <c r="A275">
        <v>39201</v>
      </c>
      <c r="B275" t="s">
        <v>285</v>
      </c>
      <c r="C275" s="1">
        <v>333579</v>
      </c>
      <c r="D275" s="1">
        <v>56667</v>
      </c>
      <c r="E275">
        <v>0</v>
      </c>
      <c r="F275">
        <v>0</v>
      </c>
      <c r="G275">
        <v>0</v>
      </c>
      <c r="H275" s="1">
        <v>390246</v>
      </c>
    </row>
    <row r="276" spans="1:8" x14ac:dyDescent="0.25">
      <c r="A276">
        <v>18902</v>
      </c>
      <c r="B276" t="s">
        <v>286</v>
      </c>
      <c r="C276">
        <v>0</v>
      </c>
      <c r="D276">
        <v>0</v>
      </c>
      <c r="E276">
        <v>0</v>
      </c>
      <c r="F276">
        <v>0</v>
      </c>
      <c r="G276">
        <v>0</v>
      </c>
      <c r="H276">
        <v>0</v>
      </c>
    </row>
    <row r="277" spans="1:8" x14ac:dyDescent="0.25">
      <c r="A277">
        <v>27010</v>
      </c>
      <c r="B277" t="s">
        <v>287</v>
      </c>
      <c r="C277" s="1">
        <v>2063119</v>
      </c>
      <c r="D277" s="1">
        <v>46506</v>
      </c>
      <c r="E277" s="1">
        <v>70770</v>
      </c>
      <c r="F277">
        <v>0</v>
      </c>
      <c r="G277" s="1">
        <v>60741</v>
      </c>
      <c r="H277" s="1">
        <v>2241136</v>
      </c>
    </row>
    <row r="278" spans="1:8" x14ac:dyDescent="0.25">
      <c r="A278">
        <v>14077</v>
      </c>
      <c r="B278" t="s">
        <v>288</v>
      </c>
      <c r="C278" s="1">
        <v>8052</v>
      </c>
      <c r="D278">
        <v>692</v>
      </c>
      <c r="E278" s="1">
        <v>4569</v>
      </c>
      <c r="F278">
        <v>0</v>
      </c>
      <c r="G278">
        <v>0</v>
      </c>
      <c r="H278" s="1">
        <v>13313</v>
      </c>
    </row>
    <row r="279" spans="1:8" x14ac:dyDescent="0.25">
      <c r="A279">
        <v>17409</v>
      </c>
      <c r="B279" t="s">
        <v>289</v>
      </c>
      <c r="C279" s="1">
        <v>531832</v>
      </c>
      <c r="D279" s="1">
        <v>16724</v>
      </c>
      <c r="E279" s="1">
        <v>23340</v>
      </c>
      <c r="F279">
        <v>0</v>
      </c>
      <c r="G279">
        <v>0</v>
      </c>
      <c r="H279" s="1">
        <v>571896</v>
      </c>
    </row>
    <row r="280" spans="1:8" x14ac:dyDescent="0.25">
      <c r="A280">
        <v>38265</v>
      </c>
      <c r="B280" t="s">
        <v>290</v>
      </c>
      <c r="C280">
        <v>0</v>
      </c>
      <c r="D280">
        <v>0</v>
      </c>
      <c r="E280">
        <v>0</v>
      </c>
      <c r="F280">
        <v>0</v>
      </c>
      <c r="G280">
        <v>0</v>
      </c>
      <c r="H280">
        <v>0</v>
      </c>
    </row>
    <row r="281" spans="1:8" x14ac:dyDescent="0.25">
      <c r="A281">
        <v>34402</v>
      </c>
      <c r="B281" t="s">
        <v>291</v>
      </c>
      <c r="C281" s="1">
        <v>166025</v>
      </c>
      <c r="D281" s="1">
        <v>4997</v>
      </c>
      <c r="E281" s="1">
        <v>15337</v>
      </c>
      <c r="F281">
        <v>0</v>
      </c>
      <c r="G281">
        <v>0</v>
      </c>
      <c r="H281" s="1">
        <v>186359</v>
      </c>
    </row>
    <row r="282" spans="1:8" x14ac:dyDescent="0.25">
      <c r="A282">
        <v>19400</v>
      </c>
      <c r="B282" t="s">
        <v>292</v>
      </c>
      <c r="C282" s="1">
        <v>44334</v>
      </c>
      <c r="D282" s="1">
        <v>4127</v>
      </c>
      <c r="E282" s="1">
        <v>5461</v>
      </c>
      <c r="F282">
        <v>464</v>
      </c>
      <c r="G282">
        <v>995</v>
      </c>
      <c r="H282" s="1">
        <v>55381</v>
      </c>
    </row>
    <row r="283" spans="1:8" x14ac:dyDescent="0.25">
      <c r="A283">
        <v>21237</v>
      </c>
      <c r="B283" t="s">
        <v>293</v>
      </c>
      <c r="C283" s="1">
        <v>130514</v>
      </c>
      <c r="D283" s="1">
        <v>1973</v>
      </c>
      <c r="E283" s="1">
        <v>28783</v>
      </c>
      <c r="F283">
        <v>0</v>
      </c>
      <c r="G283" s="1">
        <v>10262</v>
      </c>
      <c r="H283" s="1">
        <v>171532</v>
      </c>
    </row>
    <row r="284" spans="1:8" x14ac:dyDescent="0.25">
      <c r="A284">
        <v>24404</v>
      </c>
      <c r="B284" t="s">
        <v>294</v>
      </c>
      <c r="C284" s="1">
        <v>187146</v>
      </c>
      <c r="D284" s="1">
        <v>4979</v>
      </c>
      <c r="E284" s="1">
        <v>24113</v>
      </c>
      <c r="F284">
        <v>0</v>
      </c>
      <c r="G284" s="1">
        <v>7554</v>
      </c>
      <c r="H284" s="1">
        <v>223792</v>
      </c>
    </row>
    <row r="285" spans="1:8" x14ac:dyDescent="0.25">
      <c r="A285">
        <v>39202</v>
      </c>
      <c r="B285" t="s">
        <v>295</v>
      </c>
      <c r="C285" s="1">
        <v>153879</v>
      </c>
      <c r="D285" s="1">
        <v>24696</v>
      </c>
      <c r="E285" s="1">
        <v>29407</v>
      </c>
      <c r="F285">
        <v>0</v>
      </c>
      <c r="G285">
        <v>344</v>
      </c>
      <c r="H285" s="1">
        <v>208326</v>
      </c>
    </row>
    <row r="286" spans="1:8" x14ac:dyDescent="0.25">
      <c r="A286">
        <v>36300</v>
      </c>
      <c r="B286" t="s">
        <v>296</v>
      </c>
      <c r="C286" s="1">
        <v>28448</v>
      </c>
      <c r="D286">
        <v>0</v>
      </c>
      <c r="E286" s="1">
        <v>5944</v>
      </c>
      <c r="F286">
        <v>0</v>
      </c>
      <c r="G286">
        <v>0</v>
      </c>
      <c r="H286" s="1">
        <v>34392</v>
      </c>
    </row>
    <row r="287" spans="1:8" x14ac:dyDescent="0.25">
      <c r="A287">
        <v>8130</v>
      </c>
      <c r="B287" t="s">
        <v>297</v>
      </c>
      <c r="C287" s="1">
        <v>76564</v>
      </c>
      <c r="D287" s="1">
        <v>3200</v>
      </c>
      <c r="E287" s="1">
        <v>12326</v>
      </c>
      <c r="F287">
        <v>0</v>
      </c>
      <c r="G287">
        <v>0</v>
      </c>
      <c r="H287" s="1">
        <v>92090</v>
      </c>
    </row>
    <row r="288" spans="1:8" x14ac:dyDescent="0.25">
      <c r="A288">
        <v>20400</v>
      </c>
      <c r="B288" t="s">
        <v>298</v>
      </c>
      <c r="C288" s="1">
        <v>22383</v>
      </c>
      <c r="D288" s="1">
        <v>1381</v>
      </c>
      <c r="E288" s="1">
        <v>9683</v>
      </c>
      <c r="F288">
        <v>0</v>
      </c>
      <c r="G288">
        <v>0</v>
      </c>
      <c r="H288" s="1">
        <v>33447</v>
      </c>
    </row>
    <row r="289" spans="1:8" x14ac:dyDescent="0.25">
      <c r="A289">
        <v>17406</v>
      </c>
      <c r="B289" t="s">
        <v>299</v>
      </c>
      <c r="C289" s="1">
        <v>107900</v>
      </c>
      <c r="D289" s="1">
        <v>3271</v>
      </c>
      <c r="E289" s="1">
        <v>6597</v>
      </c>
      <c r="F289">
        <v>0</v>
      </c>
      <c r="G289">
        <v>0</v>
      </c>
      <c r="H289" s="1">
        <v>117768</v>
      </c>
    </row>
    <row r="290" spans="1:8" x14ac:dyDescent="0.25">
      <c r="A290">
        <v>34033</v>
      </c>
      <c r="B290" t="s">
        <v>300</v>
      </c>
      <c r="C290" s="1">
        <v>616118</v>
      </c>
      <c r="D290" s="1">
        <v>11387</v>
      </c>
      <c r="E290" s="1">
        <v>50720</v>
      </c>
      <c r="F290">
        <v>0</v>
      </c>
      <c r="G290">
        <v>0</v>
      </c>
      <c r="H290" s="1">
        <v>678225</v>
      </c>
    </row>
    <row r="291" spans="1:8" x14ac:dyDescent="0.25">
      <c r="A291">
        <v>39002</v>
      </c>
      <c r="B291" t="s">
        <v>301</v>
      </c>
      <c r="C291" s="1">
        <v>7772</v>
      </c>
      <c r="D291" s="1">
        <v>1180</v>
      </c>
      <c r="E291" s="1">
        <v>2416</v>
      </c>
      <c r="F291">
        <v>0</v>
      </c>
      <c r="G291">
        <v>747</v>
      </c>
      <c r="H291" s="1">
        <v>12115</v>
      </c>
    </row>
    <row r="292" spans="1:8" x14ac:dyDescent="0.25">
      <c r="A292">
        <v>27083</v>
      </c>
      <c r="B292" t="s">
        <v>302</v>
      </c>
      <c r="C292" s="1">
        <v>259173</v>
      </c>
      <c r="D292" s="1">
        <v>22869</v>
      </c>
      <c r="E292" s="1">
        <v>10768</v>
      </c>
      <c r="F292">
        <v>0</v>
      </c>
      <c r="G292">
        <v>0</v>
      </c>
      <c r="H292" s="1">
        <v>292810</v>
      </c>
    </row>
    <row r="293" spans="1:8" x14ac:dyDescent="0.25">
      <c r="A293">
        <v>33070</v>
      </c>
      <c r="B293" t="s">
        <v>303</v>
      </c>
      <c r="C293" s="1">
        <v>221031</v>
      </c>
      <c r="D293" s="1">
        <v>9517</v>
      </c>
      <c r="E293">
        <v>405</v>
      </c>
      <c r="F293">
        <v>0</v>
      </c>
      <c r="G293">
        <v>0</v>
      </c>
      <c r="H293" s="1">
        <v>230953</v>
      </c>
    </row>
    <row r="294" spans="1:8" x14ac:dyDescent="0.25">
      <c r="A294">
        <v>6037</v>
      </c>
      <c r="B294" t="s">
        <v>304</v>
      </c>
      <c r="C294" s="1">
        <v>1629108</v>
      </c>
      <c r="D294" s="1">
        <v>34429</v>
      </c>
      <c r="E294" s="1">
        <v>61729</v>
      </c>
      <c r="F294">
        <v>0</v>
      </c>
      <c r="G294">
        <v>0</v>
      </c>
      <c r="H294" s="1">
        <v>1725266</v>
      </c>
    </row>
    <row r="295" spans="1:8" x14ac:dyDescent="0.25">
      <c r="A295">
        <v>17402</v>
      </c>
      <c r="B295" t="s">
        <v>305</v>
      </c>
      <c r="C295" s="1">
        <v>32271</v>
      </c>
      <c r="D295">
        <v>794</v>
      </c>
      <c r="E295">
        <v>265</v>
      </c>
      <c r="F295">
        <v>0</v>
      </c>
      <c r="G295" s="1">
        <v>2407</v>
      </c>
      <c r="H295" s="1">
        <v>35737</v>
      </c>
    </row>
    <row r="296" spans="1:8" x14ac:dyDescent="0.25">
      <c r="A296">
        <v>34901</v>
      </c>
      <c r="B296" t="s">
        <v>306</v>
      </c>
      <c r="C296">
        <v>0</v>
      </c>
      <c r="D296">
        <v>0</v>
      </c>
      <c r="E296">
        <v>0</v>
      </c>
      <c r="F296">
        <v>0</v>
      </c>
      <c r="G296">
        <v>0</v>
      </c>
      <c r="H296">
        <v>0</v>
      </c>
    </row>
    <row r="297" spans="1:8" x14ac:dyDescent="0.25">
      <c r="A297">
        <v>35200</v>
      </c>
      <c r="B297" t="s">
        <v>307</v>
      </c>
      <c r="C297" s="1">
        <v>49212</v>
      </c>
      <c r="D297" s="1">
        <v>4470</v>
      </c>
      <c r="E297" s="1">
        <v>8888</v>
      </c>
      <c r="F297">
        <v>0</v>
      </c>
      <c r="G297">
        <v>0</v>
      </c>
      <c r="H297" s="1">
        <v>62570</v>
      </c>
    </row>
    <row r="298" spans="1:8" x14ac:dyDescent="0.25">
      <c r="A298">
        <v>13073</v>
      </c>
      <c r="B298" t="s">
        <v>308</v>
      </c>
      <c r="C298" s="1">
        <v>147945</v>
      </c>
      <c r="D298">
        <v>0</v>
      </c>
      <c r="E298" s="1">
        <v>11210</v>
      </c>
      <c r="F298">
        <v>0</v>
      </c>
      <c r="G298">
        <v>0</v>
      </c>
      <c r="H298" s="1">
        <v>159155</v>
      </c>
    </row>
    <row r="299" spans="1:8" x14ac:dyDescent="0.25">
      <c r="A299">
        <v>36401</v>
      </c>
      <c r="B299" t="s">
        <v>309</v>
      </c>
      <c r="C299" s="1">
        <v>22525</v>
      </c>
      <c r="D299" s="1">
        <v>1150</v>
      </c>
      <c r="E299" s="1">
        <v>3591</v>
      </c>
      <c r="F299">
        <v>0</v>
      </c>
      <c r="G299">
        <v>0</v>
      </c>
      <c r="H299" s="1">
        <v>27266</v>
      </c>
    </row>
    <row r="300" spans="1:8" x14ac:dyDescent="0.25">
      <c r="A300">
        <v>36140</v>
      </c>
      <c r="B300" t="s">
        <v>310</v>
      </c>
      <c r="C300" s="1">
        <v>315783</v>
      </c>
      <c r="D300" s="1">
        <v>13800</v>
      </c>
      <c r="E300" s="1">
        <v>55724</v>
      </c>
      <c r="F300">
        <v>0</v>
      </c>
      <c r="G300">
        <v>0</v>
      </c>
      <c r="H300" s="1">
        <v>385307</v>
      </c>
    </row>
    <row r="301" spans="1:8" x14ac:dyDescent="0.25">
      <c r="A301">
        <v>39207</v>
      </c>
      <c r="B301" t="s">
        <v>311</v>
      </c>
      <c r="C301" s="1">
        <v>298265</v>
      </c>
      <c r="D301" s="1">
        <v>20646</v>
      </c>
      <c r="E301" s="1">
        <v>5225</v>
      </c>
      <c r="F301">
        <v>0</v>
      </c>
      <c r="G301" s="1">
        <v>7957</v>
      </c>
      <c r="H301" s="1">
        <v>332093</v>
      </c>
    </row>
    <row r="302" spans="1:8" x14ac:dyDescent="0.25">
      <c r="A302">
        <v>13146</v>
      </c>
      <c r="B302" t="s">
        <v>312</v>
      </c>
      <c r="C302" s="1">
        <v>64646</v>
      </c>
      <c r="D302" s="1">
        <v>3859</v>
      </c>
      <c r="E302" s="1">
        <v>21554</v>
      </c>
      <c r="F302">
        <v>0</v>
      </c>
      <c r="G302">
        <v>831</v>
      </c>
      <c r="H302" s="1">
        <v>90890</v>
      </c>
    </row>
    <row r="303" spans="1:8" x14ac:dyDescent="0.25">
      <c r="A303">
        <v>6112</v>
      </c>
      <c r="B303" t="s">
        <v>313</v>
      </c>
      <c r="C303" s="1">
        <v>372547</v>
      </c>
      <c r="D303">
        <v>0</v>
      </c>
      <c r="E303" s="1">
        <v>21418</v>
      </c>
      <c r="F303">
        <v>0</v>
      </c>
      <c r="G303">
        <v>0</v>
      </c>
      <c r="H303" s="1">
        <v>393965</v>
      </c>
    </row>
    <row r="304" spans="1:8" x14ac:dyDescent="0.25">
      <c r="A304">
        <v>1109</v>
      </c>
      <c r="B304" t="s">
        <v>314</v>
      </c>
      <c r="C304" s="1">
        <v>35818</v>
      </c>
      <c r="D304">
        <v>892</v>
      </c>
      <c r="E304" s="1">
        <v>10595</v>
      </c>
      <c r="F304">
        <v>0</v>
      </c>
      <c r="G304" s="1">
        <v>5178</v>
      </c>
      <c r="H304" s="1">
        <v>52483</v>
      </c>
    </row>
    <row r="305" spans="1:8" x14ac:dyDescent="0.25">
      <c r="A305">
        <v>9209</v>
      </c>
      <c r="B305" t="s">
        <v>315</v>
      </c>
      <c r="C305" s="1">
        <v>54042</v>
      </c>
      <c r="D305" s="1">
        <v>1877</v>
      </c>
      <c r="E305" s="1">
        <v>21269</v>
      </c>
      <c r="F305">
        <v>0</v>
      </c>
      <c r="G305">
        <v>0</v>
      </c>
      <c r="H305" s="1">
        <v>77188</v>
      </c>
    </row>
    <row r="306" spans="1:8" x14ac:dyDescent="0.25">
      <c r="A306">
        <v>33049</v>
      </c>
      <c r="B306" t="s">
        <v>316</v>
      </c>
      <c r="C306" s="1">
        <v>52443</v>
      </c>
      <c r="D306" s="1">
        <v>5381</v>
      </c>
      <c r="E306" s="1">
        <v>11322</v>
      </c>
      <c r="F306">
        <v>0</v>
      </c>
      <c r="G306">
        <v>291</v>
      </c>
      <c r="H306" s="1">
        <v>69437</v>
      </c>
    </row>
    <row r="307" spans="1:8" x14ac:dyDescent="0.25">
      <c r="A307">
        <v>4246</v>
      </c>
      <c r="B307" t="s">
        <v>317</v>
      </c>
      <c r="C307" s="1">
        <v>357640</v>
      </c>
      <c r="D307" s="1">
        <v>26997</v>
      </c>
      <c r="E307" s="1">
        <v>41827</v>
      </c>
      <c r="F307">
        <v>0</v>
      </c>
      <c r="G307" s="1">
        <v>1336</v>
      </c>
      <c r="H307" s="1">
        <v>427800</v>
      </c>
    </row>
    <row r="308" spans="1:8" x14ac:dyDescent="0.25">
      <c r="A308">
        <v>32363</v>
      </c>
      <c r="B308" t="s">
        <v>318</v>
      </c>
      <c r="C308" s="1">
        <v>134048</v>
      </c>
      <c r="D308" s="1">
        <v>18862</v>
      </c>
      <c r="E308">
        <v>0</v>
      </c>
      <c r="F308">
        <v>0</v>
      </c>
      <c r="G308">
        <v>0</v>
      </c>
      <c r="H308" s="1">
        <v>152910</v>
      </c>
    </row>
    <row r="309" spans="1:8" x14ac:dyDescent="0.25">
      <c r="A309">
        <v>39208</v>
      </c>
      <c r="B309" t="s">
        <v>319</v>
      </c>
      <c r="C309" s="1">
        <v>406681</v>
      </c>
      <c r="D309" s="1">
        <v>5209</v>
      </c>
      <c r="E309" s="1">
        <v>41773</v>
      </c>
      <c r="F309">
        <v>0</v>
      </c>
      <c r="G309">
        <v>0</v>
      </c>
      <c r="H309" s="1">
        <v>453663</v>
      </c>
    </row>
    <row r="310" spans="1:8" x14ac:dyDescent="0.25">
      <c r="A310">
        <v>37902</v>
      </c>
      <c r="B310" t="s">
        <v>320</v>
      </c>
      <c r="C310">
        <v>0</v>
      </c>
      <c r="D310">
        <v>0</v>
      </c>
      <c r="E310">
        <v>0</v>
      </c>
      <c r="F310">
        <v>0</v>
      </c>
      <c r="G310">
        <v>0</v>
      </c>
      <c r="H310">
        <v>0</v>
      </c>
    </row>
    <row r="311" spans="1:8" x14ac:dyDescent="0.25">
      <c r="A311">
        <v>21303</v>
      </c>
      <c r="B311" t="s">
        <v>321</v>
      </c>
      <c r="C311" s="1">
        <v>75688</v>
      </c>
      <c r="D311">
        <v>782</v>
      </c>
      <c r="E311" s="1">
        <v>12763</v>
      </c>
      <c r="F311">
        <v>0</v>
      </c>
      <c r="G311" s="1">
        <v>1216</v>
      </c>
      <c r="H311" s="1">
        <v>90449</v>
      </c>
    </row>
    <row r="312" spans="1:8" x14ac:dyDescent="0.25">
      <c r="A312">
        <v>27416</v>
      </c>
      <c r="B312" t="s">
        <v>322</v>
      </c>
      <c r="C312" s="1">
        <v>414824</v>
      </c>
      <c r="D312" s="1">
        <v>8934</v>
      </c>
      <c r="E312" s="1">
        <v>15448</v>
      </c>
      <c r="F312">
        <v>0</v>
      </c>
      <c r="G312">
        <v>0</v>
      </c>
      <c r="H312" s="1">
        <v>439206</v>
      </c>
    </row>
    <row r="313" spans="1:8" x14ac:dyDescent="0.25">
      <c r="A313">
        <v>20405</v>
      </c>
      <c r="B313" t="s">
        <v>323</v>
      </c>
      <c r="C313" s="1">
        <v>89900</v>
      </c>
      <c r="D313" s="1">
        <v>5192</v>
      </c>
      <c r="E313" s="1">
        <v>28275</v>
      </c>
      <c r="F313">
        <v>0</v>
      </c>
      <c r="G313">
        <v>0</v>
      </c>
      <c r="H313" s="1">
        <v>123367</v>
      </c>
    </row>
    <row r="314" spans="1:8" x14ac:dyDescent="0.25">
      <c r="A314">
        <v>17917</v>
      </c>
      <c r="B314" t="s">
        <v>324</v>
      </c>
      <c r="C314">
        <v>0</v>
      </c>
      <c r="D314">
        <v>0</v>
      </c>
      <c r="E314">
        <v>0</v>
      </c>
      <c r="F314">
        <v>0</v>
      </c>
      <c r="G314">
        <v>0</v>
      </c>
      <c r="H314">
        <v>0</v>
      </c>
    </row>
    <row r="315" spans="1:8" x14ac:dyDescent="0.25">
      <c r="A315">
        <v>22200</v>
      </c>
      <c r="B315" t="s">
        <v>325</v>
      </c>
      <c r="C315">
        <v>0</v>
      </c>
      <c r="D315">
        <v>0</v>
      </c>
      <c r="E315">
        <v>0</v>
      </c>
      <c r="F315">
        <v>0</v>
      </c>
      <c r="G315">
        <v>0</v>
      </c>
      <c r="H315">
        <v>0</v>
      </c>
    </row>
    <row r="316" spans="1:8" x14ac:dyDescent="0.25">
      <c r="A316">
        <v>25160</v>
      </c>
      <c r="B316" t="s">
        <v>326</v>
      </c>
      <c r="C316" s="1">
        <v>86210</v>
      </c>
      <c r="D316" s="1">
        <v>1848</v>
      </c>
      <c r="E316" s="1">
        <v>17198</v>
      </c>
      <c r="F316">
        <v>0</v>
      </c>
      <c r="G316">
        <v>0</v>
      </c>
      <c r="H316" s="1">
        <v>105256</v>
      </c>
    </row>
    <row r="317" spans="1:8" x14ac:dyDescent="0.25">
      <c r="A317">
        <v>13167</v>
      </c>
      <c r="B317" t="s">
        <v>327</v>
      </c>
      <c r="C317">
        <v>0</v>
      </c>
      <c r="D317">
        <v>0</v>
      </c>
      <c r="E317">
        <v>0</v>
      </c>
      <c r="F317">
        <v>0</v>
      </c>
      <c r="G317">
        <v>0</v>
      </c>
      <c r="H317">
        <v>0</v>
      </c>
    </row>
    <row r="318" spans="1:8" x14ac:dyDescent="0.25">
      <c r="A318">
        <v>21232</v>
      </c>
      <c r="B318" t="s">
        <v>328</v>
      </c>
      <c r="C318" s="1">
        <v>106976</v>
      </c>
      <c r="D318" s="1">
        <v>2756</v>
      </c>
      <c r="E318" s="1">
        <v>4838</v>
      </c>
      <c r="F318">
        <v>0</v>
      </c>
      <c r="G318">
        <v>0</v>
      </c>
      <c r="H318" s="1">
        <v>114570</v>
      </c>
    </row>
    <row r="319" spans="1:8" x14ac:dyDescent="0.25">
      <c r="A319">
        <v>14117</v>
      </c>
      <c r="B319" t="s">
        <v>329</v>
      </c>
      <c r="C319" s="1">
        <v>23176</v>
      </c>
      <c r="D319" s="1">
        <v>3355</v>
      </c>
      <c r="E319" s="1">
        <v>3435</v>
      </c>
      <c r="F319">
        <v>0</v>
      </c>
      <c r="G319">
        <v>0</v>
      </c>
      <c r="H319" s="1">
        <v>29966</v>
      </c>
    </row>
    <row r="320" spans="1:8" x14ac:dyDescent="0.25">
      <c r="A320">
        <v>20094</v>
      </c>
      <c r="B320" t="s">
        <v>330</v>
      </c>
      <c r="C320" s="1">
        <v>7031</v>
      </c>
      <c r="D320" s="1">
        <v>3452</v>
      </c>
      <c r="E320" s="1">
        <v>14073</v>
      </c>
      <c r="F320">
        <v>0</v>
      </c>
      <c r="G320" s="1">
        <v>6132</v>
      </c>
      <c r="H320" s="1">
        <v>30688</v>
      </c>
    </row>
    <row r="321" spans="1:8" x14ac:dyDescent="0.25">
      <c r="A321">
        <v>8404</v>
      </c>
      <c r="B321" t="s">
        <v>331</v>
      </c>
      <c r="C321" s="1">
        <v>1150987</v>
      </c>
      <c r="D321" s="1">
        <v>87917</v>
      </c>
      <c r="E321">
        <v>0</v>
      </c>
      <c r="F321">
        <v>0</v>
      </c>
      <c r="G321">
        <v>0</v>
      </c>
      <c r="H321" s="1">
        <v>1238904</v>
      </c>
    </row>
    <row r="322" spans="1:8" x14ac:dyDescent="0.25">
      <c r="A322">
        <v>39007</v>
      </c>
      <c r="B322" t="s">
        <v>332</v>
      </c>
      <c r="C322" s="1">
        <v>485008</v>
      </c>
      <c r="D322" s="1">
        <v>31985</v>
      </c>
      <c r="E322" s="1">
        <v>13539</v>
      </c>
      <c r="F322">
        <v>0</v>
      </c>
      <c r="G322">
        <v>0</v>
      </c>
      <c r="H322" s="1">
        <v>530532</v>
      </c>
    </row>
    <row r="323" spans="1:8" x14ac:dyDescent="0.25">
      <c r="A323">
        <v>34002</v>
      </c>
      <c r="B323" t="s">
        <v>333</v>
      </c>
      <c r="C323" s="1">
        <v>609112</v>
      </c>
      <c r="D323" s="1">
        <v>5359</v>
      </c>
      <c r="E323" s="1">
        <v>15089</v>
      </c>
      <c r="F323">
        <v>0</v>
      </c>
      <c r="G323">
        <v>0</v>
      </c>
      <c r="H323" s="1">
        <v>629560</v>
      </c>
    </row>
    <row r="324" spans="1:8" x14ac:dyDescent="0.25">
      <c r="A324">
        <v>39205</v>
      </c>
      <c r="B324" t="s">
        <v>334</v>
      </c>
      <c r="C324" s="1">
        <v>46157</v>
      </c>
      <c r="D324" s="1">
        <v>4321</v>
      </c>
      <c r="E324" s="1">
        <v>13091</v>
      </c>
      <c r="F324">
        <v>0</v>
      </c>
      <c r="G324">
        <v>0</v>
      </c>
      <c r="H324" s="1">
        <v>63569</v>
      </c>
    </row>
    <row r="325" spans="1:8" x14ac:dyDescent="0.25">
      <c r="C325" s="1">
        <f t="shared" ref="C325:H325" si="0">SUM(C2:C324)</f>
        <v>87146260</v>
      </c>
      <c r="D325" s="1">
        <f t="shared" si="0"/>
        <v>2697117</v>
      </c>
      <c r="E325" s="1">
        <f t="shared" si="0"/>
        <v>4397057</v>
      </c>
      <c r="F325">
        <f t="shared" si="0"/>
        <v>22504</v>
      </c>
      <c r="G325" s="1">
        <f t="shared" si="0"/>
        <v>1211027</v>
      </c>
      <c r="H325" s="1">
        <f t="shared" si="0"/>
        <v>95473965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43038-AC25-4D13-8F27-4ED7E3AF934E}">
  <dimension ref="A1:H328"/>
  <sheetViews>
    <sheetView topLeftCell="A293" workbookViewId="0">
      <selection activeCell="H330" sqref="H330"/>
    </sheetView>
  </sheetViews>
  <sheetFormatPr defaultRowHeight="15" x14ac:dyDescent="0.25"/>
  <cols>
    <col min="1" max="1" width="9.28515625" style="8" customWidth="1"/>
    <col min="2" max="2" width="31.28515625" bestFit="1" customWidth="1"/>
    <col min="3" max="3" width="9.85546875" customWidth="1"/>
    <col min="4" max="4" width="11" customWidth="1"/>
    <col min="5" max="5" width="17" customWidth="1"/>
    <col min="6" max="6" width="11" customWidth="1"/>
    <col min="7" max="7" width="9.140625" bestFit="1" customWidth="1"/>
    <col min="8" max="8" width="12.5703125" customWidth="1"/>
  </cols>
  <sheetData>
    <row r="1" spans="1:8" x14ac:dyDescent="0.25">
      <c r="A1" s="8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s="8">
        <v>14005</v>
      </c>
      <c r="B2" t="s">
        <v>15</v>
      </c>
      <c r="C2" s="1">
        <v>235423</v>
      </c>
      <c r="D2" s="1">
        <v>12470</v>
      </c>
      <c r="E2" s="1">
        <v>25899</v>
      </c>
      <c r="F2">
        <v>0</v>
      </c>
      <c r="G2" s="1">
        <v>7053</v>
      </c>
      <c r="H2" s="1">
        <v>280845</v>
      </c>
    </row>
    <row r="3" spans="1:8" x14ac:dyDescent="0.25">
      <c r="A3" s="8">
        <v>21226</v>
      </c>
      <c r="B3" t="s">
        <v>16</v>
      </c>
      <c r="C3" s="1">
        <v>51403</v>
      </c>
      <c r="D3" s="1">
        <v>3907</v>
      </c>
      <c r="E3" s="1">
        <v>8831</v>
      </c>
      <c r="F3">
        <v>0</v>
      </c>
      <c r="G3">
        <v>0</v>
      </c>
      <c r="H3" s="1">
        <v>64141</v>
      </c>
    </row>
    <row r="4" spans="1:8" x14ac:dyDescent="0.25">
      <c r="A4" s="8">
        <v>22017</v>
      </c>
      <c r="B4" t="s">
        <v>17</v>
      </c>
      <c r="C4" s="1">
        <v>51207</v>
      </c>
      <c r="D4" s="1">
        <v>2506</v>
      </c>
      <c r="E4" s="1">
        <v>10736</v>
      </c>
      <c r="F4">
        <v>0</v>
      </c>
      <c r="G4" s="1">
        <v>10125</v>
      </c>
      <c r="H4" s="1">
        <v>74574</v>
      </c>
    </row>
    <row r="5" spans="1:8" x14ac:dyDescent="0.25">
      <c r="A5" s="8">
        <v>29103</v>
      </c>
      <c r="B5" t="s">
        <v>18</v>
      </c>
      <c r="C5" s="1">
        <v>245435</v>
      </c>
      <c r="D5" s="1">
        <v>3205</v>
      </c>
      <c r="E5" s="1">
        <v>26894</v>
      </c>
      <c r="F5">
        <v>687</v>
      </c>
      <c r="G5" s="1">
        <v>1992</v>
      </c>
      <c r="H5" s="1">
        <v>278213</v>
      </c>
    </row>
    <row r="6" spans="1:8" x14ac:dyDescent="0.25">
      <c r="A6" s="8">
        <v>31016</v>
      </c>
      <c r="B6" t="s">
        <v>19</v>
      </c>
      <c r="C6" s="1">
        <v>639578</v>
      </c>
      <c r="D6" s="1">
        <v>7089</v>
      </c>
      <c r="E6" s="1">
        <v>16260</v>
      </c>
      <c r="F6">
        <v>0</v>
      </c>
      <c r="G6" s="1">
        <v>11487</v>
      </c>
      <c r="H6" s="1">
        <v>674414</v>
      </c>
    </row>
    <row r="7" spans="1:8" x14ac:dyDescent="0.25">
      <c r="A7" s="9" t="s">
        <v>337</v>
      </c>
      <c r="B7" t="s">
        <v>20</v>
      </c>
      <c r="C7" s="1">
        <v>72341</v>
      </c>
      <c r="D7" s="1">
        <v>2207</v>
      </c>
      <c r="E7" s="1">
        <v>19232</v>
      </c>
      <c r="F7">
        <v>0</v>
      </c>
      <c r="G7">
        <v>706</v>
      </c>
      <c r="H7" s="1">
        <v>94486</v>
      </c>
    </row>
    <row r="8" spans="1:8" x14ac:dyDescent="0.25">
      <c r="A8" s="8">
        <v>17408</v>
      </c>
      <c r="B8" t="s">
        <v>21</v>
      </c>
      <c r="C8" s="1">
        <v>1175914</v>
      </c>
      <c r="D8" s="1">
        <v>88057</v>
      </c>
      <c r="E8" s="1">
        <v>6616</v>
      </c>
      <c r="F8">
        <v>0</v>
      </c>
      <c r="G8" s="1">
        <v>32851</v>
      </c>
      <c r="H8" s="1">
        <v>1303438</v>
      </c>
    </row>
    <row r="9" spans="1:8" x14ac:dyDescent="0.25">
      <c r="A9" s="8">
        <v>18303</v>
      </c>
      <c r="B9" t="s">
        <v>22</v>
      </c>
      <c r="C9" s="1">
        <v>161631</v>
      </c>
      <c r="D9" s="1">
        <v>2952</v>
      </c>
      <c r="E9" s="1">
        <v>17709</v>
      </c>
      <c r="F9">
        <v>0</v>
      </c>
      <c r="G9" s="1">
        <v>1968</v>
      </c>
      <c r="H9" s="1">
        <v>184260</v>
      </c>
    </row>
    <row r="10" spans="1:8" x14ac:dyDescent="0.25">
      <c r="A10" s="9" t="s">
        <v>338</v>
      </c>
      <c r="B10" t="s">
        <v>23</v>
      </c>
      <c r="C10" s="1">
        <v>1618920</v>
      </c>
      <c r="D10">
        <v>0</v>
      </c>
      <c r="E10" s="1">
        <v>39332</v>
      </c>
      <c r="F10">
        <v>0</v>
      </c>
      <c r="G10">
        <v>0</v>
      </c>
      <c r="H10" s="1">
        <v>1658252</v>
      </c>
    </row>
    <row r="11" spans="1:8" x14ac:dyDescent="0.25">
      <c r="A11" s="8">
        <v>17405</v>
      </c>
      <c r="B11" t="s">
        <v>24</v>
      </c>
      <c r="C11" s="1">
        <v>711179</v>
      </c>
      <c r="D11" s="1">
        <v>19557</v>
      </c>
      <c r="E11" s="1">
        <v>56630</v>
      </c>
      <c r="F11">
        <v>0</v>
      </c>
      <c r="G11" s="1">
        <v>52449</v>
      </c>
      <c r="H11" s="1">
        <v>839815</v>
      </c>
    </row>
    <row r="12" spans="1:8" x14ac:dyDescent="0.25">
      <c r="A12" s="8">
        <v>37501</v>
      </c>
      <c r="B12" t="s">
        <v>25</v>
      </c>
      <c r="C12" s="1">
        <v>763458</v>
      </c>
      <c r="D12" s="1">
        <v>56624</v>
      </c>
      <c r="E12" s="1">
        <v>19656</v>
      </c>
      <c r="F12">
        <v>0</v>
      </c>
      <c r="G12">
        <v>0</v>
      </c>
      <c r="H12" s="1">
        <v>839738</v>
      </c>
    </row>
    <row r="13" spans="1:8" x14ac:dyDescent="0.25">
      <c r="A13" s="9" t="s">
        <v>339</v>
      </c>
      <c r="B13" t="s">
        <v>26</v>
      </c>
      <c r="C13" s="1">
        <v>26220</v>
      </c>
      <c r="D13">
        <v>536</v>
      </c>
      <c r="E13">
        <v>0</v>
      </c>
      <c r="F13">
        <v>0</v>
      </c>
      <c r="G13">
        <v>0</v>
      </c>
      <c r="H13" s="1">
        <v>26756</v>
      </c>
    </row>
    <row r="14" spans="1:8" x14ac:dyDescent="0.25">
      <c r="A14" s="8">
        <v>27403</v>
      </c>
      <c r="B14" t="s">
        <v>27</v>
      </c>
      <c r="C14" s="1">
        <v>2379302</v>
      </c>
      <c r="D14" s="1">
        <v>20809</v>
      </c>
      <c r="E14" s="1">
        <v>26872</v>
      </c>
      <c r="F14">
        <v>0</v>
      </c>
      <c r="G14" s="1">
        <v>47502</v>
      </c>
      <c r="H14" s="1">
        <v>2474485</v>
      </c>
    </row>
    <row r="15" spans="1:8" x14ac:dyDescent="0.25">
      <c r="A15" s="8">
        <v>20203</v>
      </c>
      <c r="B15" t="s">
        <v>28</v>
      </c>
      <c r="C15" s="1">
        <v>47563</v>
      </c>
      <c r="D15">
        <v>128</v>
      </c>
      <c r="E15" s="1">
        <v>3290</v>
      </c>
      <c r="F15">
        <v>0</v>
      </c>
      <c r="G15">
        <v>0</v>
      </c>
      <c r="H15" s="1">
        <v>50981</v>
      </c>
    </row>
    <row r="16" spans="1:8" x14ac:dyDescent="0.25">
      <c r="A16" s="8">
        <v>37503</v>
      </c>
      <c r="B16" t="s">
        <v>29</v>
      </c>
      <c r="C16" s="1">
        <v>142186</v>
      </c>
      <c r="D16" s="1">
        <v>4053</v>
      </c>
      <c r="E16" s="1">
        <v>20475</v>
      </c>
      <c r="F16">
        <v>0</v>
      </c>
      <c r="G16">
        <v>0</v>
      </c>
      <c r="H16" s="1">
        <v>166714</v>
      </c>
    </row>
    <row r="17" spans="1:8" x14ac:dyDescent="0.25">
      <c r="A17" s="8">
        <v>21234</v>
      </c>
      <c r="B17" t="s">
        <v>30</v>
      </c>
      <c r="C17" s="1">
        <v>49693</v>
      </c>
      <c r="D17" s="1">
        <v>1451</v>
      </c>
      <c r="E17">
        <v>0</v>
      </c>
      <c r="F17">
        <v>0</v>
      </c>
      <c r="G17">
        <v>0</v>
      </c>
      <c r="H17" s="1">
        <v>51144</v>
      </c>
    </row>
    <row r="18" spans="1:8" x14ac:dyDescent="0.25">
      <c r="A18" s="8">
        <v>18100</v>
      </c>
      <c r="B18" t="s">
        <v>31</v>
      </c>
      <c r="C18" s="1">
        <v>261515</v>
      </c>
      <c r="D18" s="1">
        <v>4819</v>
      </c>
      <c r="E18" s="1">
        <v>13855</v>
      </c>
      <c r="F18" s="1">
        <v>3235</v>
      </c>
      <c r="G18">
        <v>0</v>
      </c>
      <c r="H18" s="1">
        <v>283424</v>
      </c>
    </row>
    <row r="19" spans="1:8" x14ac:dyDescent="0.25">
      <c r="A19" s="8">
        <v>24111</v>
      </c>
      <c r="B19" t="s">
        <v>32</v>
      </c>
      <c r="C19" s="1">
        <v>41572</v>
      </c>
      <c r="D19" s="1">
        <v>8856</v>
      </c>
      <c r="E19" s="1">
        <v>18069</v>
      </c>
      <c r="F19">
        <v>0</v>
      </c>
      <c r="G19" s="1">
        <v>8320</v>
      </c>
      <c r="H19" s="1">
        <v>76817</v>
      </c>
    </row>
    <row r="20" spans="1:8" x14ac:dyDescent="0.25">
      <c r="A20" s="9" t="s">
        <v>340</v>
      </c>
      <c r="B20" t="s">
        <v>33</v>
      </c>
      <c r="C20" s="1">
        <v>26689</v>
      </c>
      <c r="D20" s="1">
        <v>3270</v>
      </c>
      <c r="E20" s="1">
        <v>9824</v>
      </c>
      <c r="F20">
        <v>0</v>
      </c>
      <c r="G20">
        <v>978</v>
      </c>
      <c r="H20" s="1">
        <v>40761</v>
      </c>
    </row>
    <row r="21" spans="1:8" x14ac:dyDescent="0.25">
      <c r="A21" s="8">
        <v>16046</v>
      </c>
      <c r="B21" t="s">
        <v>34</v>
      </c>
      <c r="C21" s="1">
        <v>24803</v>
      </c>
      <c r="D21">
        <v>250</v>
      </c>
      <c r="E21">
        <v>0</v>
      </c>
      <c r="F21">
        <v>0</v>
      </c>
      <c r="G21">
        <v>0</v>
      </c>
      <c r="H21" s="1">
        <v>25053</v>
      </c>
    </row>
    <row r="22" spans="1:8" x14ac:dyDescent="0.25">
      <c r="A22" s="8">
        <v>29100</v>
      </c>
      <c r="B22" t="s">
        <v>35</v>
      </c>
      <c r="C22" s="1">
        <v>471215</v>
      </c>
      <c r="D22" s="1">
        <v>13736</v>
      </c>
      <c r="E22" s="1">
        <v>17842</v>
      </c>
      <c r="F22">
        <v>0</v>
      </c>
      <c r="G22">
        <v>0</v>
      </c>
      <c r="H22" s="1">
        <v>502793</v>
      </c>
    </row>
    <row r="23" spans="1:8" x14ac:dyDescent="0.25">
      <c r="A23" s="9" t="s">
        <v>341</v>
      </c>
      <c r="B23" t="s">
        <v>36</v>
      </c>
      <c r="C23" s="1">
        <v>498945</v>
      </c>
      <c r="D23" s="1">
        <v>24926</v>
      </c>
      <c r="E23" s="1">
        <v>27754</v>
      </c>
      <c r="F23">
        <v>0</v>
      </c>
      <c r="G23" s="1">
        <v>4651</v>
      </c>
      <c r="H23" s="1">
        <v>556276</v>
      </c>
    </row>
    <row r="24" spans="1:8" x14ac:dyDescent="0.25">
      <c r="A24" s="9" t="s">
        <v>342</v>
      </c>
      <c r="B24" t="s">
        <v>37</v>
      </c>
      <c r="C24" s="1">
        <v>37356</v>
      </c>
      <c r="D24">
        <v>809</v>
      </c>
      <c r="E24" s="1">
        <v>16283</v>
      </c>
      <c r="F24">
        <v>185</v>
      </c>
      <c r="G24">
        <v>99</v>
      </c>
      <c r="H24" s="1">
        <v>54732</v>
      </c>
    </row>
    <row r="25" spans="1:8" x14ac:dyDescent="0.25">
      <c r="A25" s="8">
        <v>27019</v>
      </c>
      <c r="B25" t="s">
        <v>38</v>
      </c>
      <c r="C25" s="1">
        <v>20121</v>
      </c>
      <c r="D25" s="1">
        <v>1068</v>
      </c>
      <c r="E25" s="1">
        <v>2457</v>
      </c>
      <c r="F25">
        <v>0</v>
      </c>
      <c r="G25">
        <v>0</v>
      </c>
      <c r="H25" s="1">
        <v>23646</v>
      </c>
    </row>
    <row r="26" spans="1:8" x14ac:dyDescent="0.25">
      <c r="A26" s="9" t="s">
        <v>343</v>
      </c>
      <c r="B26" t="s">
        <v>39</v>
      </c>
      <c r="C26" s="1">
        <v>129888</v>
      </c>
      <c r="D26" s="1">
        <v>1183</v>
      </c>
      <c r="E26" s="1">
        <v>16744</v>
      </c>
      <c r="F26">
        <v>0</v>
      </c>
      <c r="G26">
        <v>0</v>
      </c>
      <c r="H26" s="1">
        <v>147815</v>
      </c>
    </row>
    <row r="27" spans="1:8" x14ac:dyDescent="0.25">
      <c r="A27" s="9" t="s">
        <v>344</v>
      </c>
      <c r="B27" t="s">
        <v>40</v>
      </c>
      <c r="C27" s="1">
        <v>58293</v>
      </c>
      <c r="D27" s="1">
        <v>7126</v>
      </c>
      <c r="E27" s="1">
        <v>26813</v>
      </c>
      <c r="F27">
        <v>0</v>
      </c>
      <c r="G27">
        <v>0</v>
      </c>
      <c r="H27" s="1">
        <v>92232</v>
      </c>
    </row>
    <row r="28" spans="1:8" x14ac:dyDescent="0.25">
      <c r="A28" s="9" t="s">
        <v>345</v>
      </c>
      <c r="B28" t="s">
        <v>41</v>
      </c>
      <c r="C28" s="1">
        <v>136582</v>
      </c>
      <c r="D28" s="1">
        <v>2301</v>
      </c>
      <c r="E28" s="1">
        <v>12966</v>
      </c>
      <c r="F28">
        <v>0</v>
      </c>
      <c r="G28">
        <v>0</v>
      </c>
      <c r="H28" s="1">
        <v>151849</v>
      </c>
    </row>
    <row r="29" spans="1:8" x14ac:dyDescent="0.25">
      <c r="A29" s="8">
        <v>18901</v>
      </c>
      <c r="B29" t="s">
        <v>42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</row>
    <row r="30" spans="1:8" x14ac:dyDescent="0.25">
      <c r="A30" s="8">
        <v>20215</v>
      </c>
      <c r="B30" t="s">
        <v>43</v>
      </c>
      <c r="C30" s="1">
        <v>35542</v>
      </c>
      <c r="D30">
        <v>577</v>
      </c>
      <c r="E30" s="1">
        <v>1128</v>
      </c>
      <c r="F30">
        <v>0</v>
      </c>
      <c r="G30">
        <v>0</v>
      </c>
      <c r="H30" s="1">
        <v>37247</v>
      </c>
    </row>
    <row r="31" spans="1:8" x14ac:dyDescent="0.25">
      <c r="A31" s="8">
        <v>18401</v>
      </c>
      <c r="B31" t="s">
        <v>44</v>
      </c>
      <c r="C31" s="1">
        <v>1571084</v>
      </c>
      <c r="D31" s="1">
        <v>46000</v>
      </c>
      <c r="E31" s="1">
        <v>19993</v>
      </c>
      <c r="F31">
        <v>571</v>
      </c>
      <c r="G31">
        <v>0</v>
      </c>
      <c r="H31" s="1">
        <v>1637648</v>
      </c>
    </row>
    <row r="32" spans="1:8" x14ac:dyDescent="0.25">
      <c r="A32" s="8">
        <v>32356</v>
      </c>
      <c r="B32" t="s">
        <v>45</v>
      </c>
      <c r="C32" s="1">
        <v>788541</v>
      </c>
      <c r="D32" s="1">
        <v>47383</v>
      </c>
      <c r="E32" s="1">
        <v>53855</v>
      </c>
      <c r="F32">
        <v>0</v>
      </c>
      <c r="G32">
        <v>639</v>
      </c>
      <c r="H32" s="1">
        <v>890418</v>
      </c>
    </row>
    <row r="33" spans="1:8" x14ac:dyDescent="0.25">
      <c r="A33" s="8">
        <v>21401</v>
      </c>
      <c r="B33" t="s">
        <v>46</v>
      </c>
      <c r="C33" s="1">
        <v>332562</v>
      </c>
      <c r="D33" s="1">
        <v>7335</v>
      </c>
      <c r="E33" s="1">
        <v>5788</v>
      </c>
      <c r="F33">
        <v>0</v>
      </c>
      <c r="G33">
        <v>0</v>
      </c>
      <c r="H33" s="1">
        <v>345685</v>
      </c>
    </row>
    <row r="34" spans="1:8" x14ac:dyDescent="0.25">
      <c r="A34" s="8">
        <v>21302</v>
      </c>
      <c r="B34" t="s">
        <v>47</v>
      </c>
      <c r="C34" s="1">
        <v>249227</v>
      </c>
      <c r="D34" s="1">
        <v>3379</v>
      </c>
      <c r="E34" s="1">
        <v>8384</v>
      </c>
      <c r="F34">
        <v>0</v>
      </c>
      <c r="G34">
        <v>0</v>
      </c>
      <c r="H34" s="1">
        <v>260990</v>
      </c>
    </row>
    <row r="35" spans="1:8" x14ac:dyDescent="0.25">
      <c r="A35" s="8">
        <v>32360</v>
      </c>
      <c r="B35" t="s">
        <v>48</v>
      </c>
      <c r="C35" s="1">
        <v>658440</v>
      </c>
      <c r="D35" s="1">
        <v>2317</v>
      </c>
      <c r="E35" s="1">
        <v>82844</v>
      </c>
      <c r="F35">
        <v>0</v>
      </c>
      <c r="G35" s="1">
        <v>106822</v>
      </c>
      <c r="H35" s="1">
        <v>850423</v>
      </c>
    </row>
    <row r="36" spans="1:8" x14ac:dyDescent="0.25">
      <c r="A36" s="8">
        <v>33036</v>
      </c>
      <c r="B36" t="s">
        <v>49</v>
      </c>
      <c r="C36" s="1">
        <v>127181</v>
      </c>
      <c r="D36" s="1">
        <v>2790</v>
      </c>
      <c r="E36" s="1">
        <v>27023</v>
      </c>
      <c r="F36">
        <v>0</v>
      </c>
      <c r="G36">
        <v>365</v>
      </c>
      <c r="H36" s="1">
        <v>157359</v>
      </c>
    </row>
    <row r="37" spans="1:8" x14ac:dyDescent="0.25">
      <c r="A37" s="8">
        <v>27901</v>
      </c>
      <c r="B37" t="s">
        <v>50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</row>
    <row r="38" spans="1:8" x14ac:dyDescent="0.25">
      <c r="A38" s="8">
        <v>16049</v>
      </c>
      <c r="B38" t="s">
        <v>51</v>
      </c>
      <c r="C38" s="1">
        <v>171716</v>
      </c>
      <c r="D38" s="1">
        <v>3930</v>
      </c>
      <c r="E38" s="1">
        <v>12763</v>
      </c>
      <c r="F38">
        <v>492</v>
      </c>
      <c r="G38">
        <v>0</v>
      </c>
      <c r="H38" s="1">
        <v>188901</v>
      </c>
    </row>
    <row r="39" spans="1:8" x14ac:dyDescent="0.25">
      <c r="A39" s="9" t="s">
        <v>346</v>
      </c>
      <c r="B39" t="s">
        <v>52</v>
      </c>
      <c r="C39" s="1">
        <v>133142</v>
      </c>
      <c r="D39" s="1">
        <v>10680</v>
      </c>
      <c r="E39" s="1">
        <v>28055</v>
      </c>
      <c r="F39">
        <v>0</v>
      </c>
      <c r="G39">
        <v>0</v>
      </c>
      <c r="H39" s="1">
        <v>171877</v>
      </c>
    </row>
    <row r="40" spans="1:8" x14ac:dyDescent="0.25">
      <c r="A40" s="8">
        <v>19404</v>
      </c>
      <c r="B40" t="s">
        <v>53</v>
      </c>
      <c r="C40" s="1">
        <v>81235</v>
      </c>
      <c r="D40" s="1">
        <v>6673</v>
      </c>
      <c r="E40" s="1">
        <v>16868</v>
      </c>
      <c r="F40">
        <v>0</v>
      </c>
      <c r="G40">
        <v>0</v>
      </c>
      <c r="H40" s="1">
        <v>104776</v>
      </c>
    </row>
    <row r="41" spans="1:8" x14ac:dyDescent="0.25">
      <c r="A41" s="8">
        <v>27400</v>
      </c>
      <c r="B41" t="s">
        <v>54</v>
      </c>
      <c r="C41" s="1">
        <v>880335</v>
      </c>
      <c r="D41" s="1">
        <v>11341</v>
      </c>
      <c r="E41" s="1">
        <v>48568</v>
      </c>
      <c r="F41">
        <v>0</v>
      </c>
      <c r="G41" s="1">
        <v>28661</v>
      </c>
      <c r="H41" s="1">
        <v>968905</v>
      </c>
    </row>
    <row r="42" spans="1:8" x14ac:dyDescent="0.25">
      <c r="A42" s="8">
        <v>38300</v>
      </c>
      <c r="B42" t="s">
        <v>55</v>
      </c>
      <c r="C42" s="1">
        <v>97692</v>
      </c>
      <c r="D42" s="1">
        <v>4279</v>
      </c>
      <c r="E42" s="1">
        <v>16632</v>
      </c>
      <c r="F42">
        <v>0</v>
      </c>
      <c r="G42">
        <v>209</v>
      </c>
      <c r="H42" s="1">
        <v>118812</v>
      </c>
    </row>
    <row r="43" spans="1:8" x14ac:dyDescent="0.25">
      <c r="A43" s="8">
        <v>36250</v>
      </c>
      <c r="B43" t="s">
        <v>56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</row>
    <row r="44" spans="1:8" x14ac:dyDescent="0.25">
      <c r="A44" s="8">
        <v>38306</v>
      </c>
      <c r="B44" t="s">
        <v>57</v>
      </c>
      <c r="C44" s="1">
        <v>28322</v>
      </c>
      <c r="D44">
        <v>584</v>
      </c>
      <c r="E44" s="1">
        <v>6865</v>
      </c>
      <c r="F44">
        <v>0</v>
      </c>
      <c r="G44">
        <v>0</v>
      </c>
      <c r="H44" s="1">
        <v>35771</v>
      </c>
    </row>
    <row r="45" spans="1:8" x14ac:dyDescent="0.25">
      <c r="A45" s="8">
        <v>33206</v>
      </c>
      <c r="B45" t="s">
        <v>58</v>
      </c>
      <c r="C45" s="1">
        <v>49642</v>
      </c>
      <c r="D45">
        <v>464</v>
      </c>
      <c r="E45" s="1">
        <v>8952</v>
      </c>
      <c r="F45">
        <v>0</v>
      </c>
      <c r="G45">
        <v>0</v>
      </c>
      <c r="H45" s="1">
        <v>59058</v>
      </c>
    </row>
    <row r="46" spans="1:8" x14ac:dyDescent="0.25">
      <c r="A46" s="8">
        <v>36400</v>
      </c>
      <c r="B46" t="s">
        <v>59</v>
      </c>
      <c r="C46" s="1">
        <v>71254</v>
      </c>
      <c r="D46" s="1">
        <v>1372</v>
      </c>
      <c r="E46" s="1">
        <v>3521</v>
      </c>
      <c r="F46">
        <v>0</v>
      </c>
      <c r="G46">
        <v>116</v>
      </c>
      <c r="H46" s="1">
        <v>76263</v>
      </c>
    </row>
    <row r="47" spans="1:8" x14ac:dyDescent="0.25">
      <c r="A47" s="8">
        <v>33115</v>
      </c>
      <c r="B47" t="s">
        <v>60</v>
      </c>
      <c r="C47" s="1">
        <v>263389</v>
      </c>
      <c r="D47" s="1">
        <v>4898</v>
      </c>
      <c r="E47" s="1">
        <v>33677</v>
      </c>
      <c r="F47">
        <v>0</v>
      </c>
      <c r="G47">
        <v>0</v>
      </c>
      <c r="H47" s="1">
        <v>301964</v>
      </c>
    </row>
    <row r="48" spans="1:8" x14ac:dyDescent="0.25">
      <c r="A48" s="8">
        <v>29011</v>
      </c>
      <c r="B48" t="s">
        <v>61</v>
      </c>
      <c r="C48" s="1">
        <v>106706</v>
      </c>
      <c r="D48" s="1">
        <v>1659</v>
      </c>
      <c r="E48" s="1">
        <v>8103</v>
      </c>
      <c r="F48">
        <v>0</v>
      </c>
      <c r="G48" s="1">
        <v>7501</v>
      </c>
      <c r="H48" s="1">
        <v>123969</v>
      </c>
    </row>
    <row r="49" spans="1:8" x14ac:dyDescent="0.25">
      <c r="A49" s="8">
        <v>29317</v>
      </c>
      <c r="B49" t="s">
        <v>62</v>
      </c>
      <c r="C49" s="1">
        <v>32457</v>
      </c>
      <c r="D49" s="1">
        <v>1062</v>
      </c>
      <c r="E49" s="1">
        <v>2344</v>
      </c>
      <c r="F49">
        <v>0</v>
      </c>
      <c r="G49">
        <v>0</v>
      </c>
      <c r="H49" s="1">
        <v>35863</v>
      </c>
    </row>
    <row r="50" spans="1:8" x14ac:dyDescent="0.25">
      <c r="A50" s="8">
        <v>14099</v>
      </c>
      <c r="B50" t="s">
        <v>63</v>
      </c>
      <c r="C50" s="1">
        <v>12214</v>
      </c>
      <c r="D50">
        <v>0</v>
      </c>
      <c r="E50">
        <v>0</v>
      </c>
      <c r="F50">
        <v>0</v>
      </c>
      <c r="G50">
        <v>0</v>
      </c>
      <c r="H50" s="1">
        <v>12214</v>
      </c>
    </row>
    <row r="51" spans="1:8" x14ac:dyDescent="0.25">
      <c r="A51" s="8">
        <v>13151</v>
      </c>
      <c r="B51" t="s">
        <v>64</v>
      </c>
      <c r="C51" s="1">
        <v>91050</v>
      </c>
      <c r="D51" s="1">
        <v>2044</v>
      </c>
      <c r="E51" s="1">
        <v>4202</v>
      </c>
      <c r="F51">
        <v>0</v>
      </c>
      <c r="G51" s="1">
        <v>1617</v>
      </c>
      <c r="H51" s="1">
        <v>98913</v>
      </c>
    </row>
    <row r="52" spans="1:8" x14ac:dyDescent="0.25">
      <c r="A52" s="8">
        <v>15204</v>
      </c>
      <c r="B52" t="s">
        <v>65</v>
      </c>
      <c r="C52" s="1">
        <v>107072</v>
      </c>
      <c r="D52" s="1">
        <v>1661</v>
      </c>
      <c r="E52" s="1">
        <v>13386</v>
      </c>
      <c r="F52">
        <v>0</v>
      </c>
      <c r="G52">
        <v>0</v>
      </c>
      <c r="H52" s="1">
        <v>122119</v>
      </c>
    </row>
    <row r="53" spans="1:8" x14ac:dyDescent="0.25">
      <c r="A53" s="9" t="s">
        <v>347</v>
      </c>
      <c r="B53" t="s">
        <v>66</v>
      </c>
      <c r="C53" s="1">
        <v>21561</v>
      </c>
      <c r="D53">
        <v>333</v>
      </c>
      <c r="E53" s="1">
        <v>8275</v>
      </c>
      <c r="F53">
        <v>453</v>
      </c>
      <c r="G53">
        <v>0</v>
      </c>
      <c r="H53" s="1">
        <v>30622</v>
      </c>
    </row>
    <row r="54" spans="1:8" x14ac:dyDescent="0.25">
      <c r="A54" s="8">
        <v>22073</v>
      </c>
      <c r="B54" t="s">
        <v>67</v>
      </c>
      <c r="C54" s="1">
        <v>122015</v>
      </c>
      <c r="D54" s="1">
        <v>4209</v>
      </c>
      <c r="E54" s="1">
        <v>22398</v>
      </c>
      <c r="F54">
        <v>0</v>
      </c>
      <c r="G54">
        <v>317</v>
      </c>
      <c r="H54" s="1">
        <v>148939</v>
      </c>
    </row>
    <row r="55" spans="1:8" x14ac:dyDescent="0.25">
      <c r="A55" s="8">
        <v>10050</v>
      </c>
      <c r="B55" t="s">
        <v>68</v>
      </c>
      <c r="C55" s="1">
        <v>97164</v>
      </c>
      <c r="D55" s="1">
        <v>9577</v>
      </c>
      <c r="E55" s="1">
        <v>1067</v>
      </c>
      <c r="F55">
        <v>0</v>
      </c>
      <c r="G55">
        <v>0</v>
      </c>
      <c r="H55" s="1">
        <v>107808</v>
      </c>
    </row>
    <row r="56" spans="1:8" x14ac:dyDescent="0.25">
      <c r="A56" s="8">
        <v>26059</v>
      </c>
      <c r="B56" t="s">
        <v>69</v>
      </c>
      <c r="C56" s="1">
        <v>50107</v>
      </c>
      <c r="D56" s="1">
        <v>1125</v>
      </c>
      <c r="E56" s="1">
        <v>7401</v>
      </c>
      <c r="F56">
        <v>0</v>
      </c>
      <c r="G56">
        <v>0</v>
      </c>
      <c r="H56" s="1">
        <v>58633</v>
      </c>
    </row>
    <row r="57" spans="1:8" x14ac:dyDescent="0.25">
      <c r="A57" s="8">
        <v>31330</v>
      </c>
      <c r="B57" t="s">
        <v>70</v>
      </c>
      <c r="C57" s="1">
        <v>43779</v>
      </c>
      <c r="D57" s="1">
        <v>2202</v>
      </c>
      <c r="E57" s="1">
        <v>10886</v>
      </c>
      <c r="F57">
        <v>0</v>
      </c>
      <c r="G57">
        <v>391</v>
      </c>
      <c r="H57" s="1">
        <v>57258</v>
      </c>
    </row>
    <row r="58" spans="1:8" x14ac:dyDescent="0.25">
      <c r="A58" s="8">
        <v>22207</v>
      </c>
      <c r="B58" t="s">
        <v>71</v>
      </c>
      <c r="C58" s="1">
        <v>98450</v>
      </c>
      <c r="D58" s="1">
        <v>1330</v>
      </c>
      <c r="E58" s="1">
        <v>21258</v>
      </c>
      <c r="F58">
        <v>0</v>
      </c>
      <c r="G58">
        <v>0</v>
      </c>
      <c r="H58" s="1">
        <v>121038</v>
      </c>
    </row>
    <row r="59" spans="1:8" x14ac:dyDescent="0.25">
      <c r="A59" s="9" t="s">
        <v>348</v>
      </c>
      <c r="B59" t="s">
        <v>72</v>
      </c>
      <c r="C59" s="1">
        <v>62057</v>
      </c>
      <c r="D59" s="1">
        <v>2015</v>
      </c>
      <c r="E59" s="1">
        <v>16128</v>
      </c>
      <c r="F59">
        <v>0</v>
      </c>
      <c r="G59">
        <v>0</v>
      </c>
      <c r="H59" s="1">
        <v>80200</v>
      </c>
    </row>
    <row r="60" spans="1:8" x14ac:dyDescent="0.25">
      <c r="A60" s="8">
        <v>32414</v>
      </c>
      <c r="B60" t="s">
        <v>73</v>
      </c>
      <c r="C60" s="1">
        <v>227566</v>
      </c>
      <c r="D60" s="1">
        <v>9677</v>
      </c>
      <c r="E60" s="1">
        <v>26111</v>
      </c>
      <c r="F60">
        <v>0</v>
      </c>
      <c r="G60">
        <v>0</v>
      </c>
      <c r="H60" s="1">
        <v>263354</v>
      </c>
    </row>
    <row r="61" spans="1:8" x14ac:dyDescent="0.25">
      <c r="A61" s="8">
        <v>27343</v>
      </c>
      <c r="B61" t="s">
        <v>74</v>
      </c>
      <c r="C61">
        <v>0</v>
      </c>
      <c r="D61">
        <v>298</v>
      </c>
      <c r="E61" s="1">
        <v>1196</v>
      </c>
      <c r="F61">
        <v>0</v>
      </c>
      <c r="G61">
        <v>0</v>
      </c>
      <c r="H61" s="1">
        <v>1494</v>
      </c>
    </row>
    <row r="62" spans="1:8" x14ac:dyDescent="0.25">
      <c r="A62" s="8">
        <v>36101</v>
      </c>
      <c r="B62" t="s">
        <v>75</v>
      </c>
      <c r="C62" s="1">
        <v>3801</v>
      </c>
      <c r="D62">
        <v>0</v>
      </c>
      <c r="E62">
        <v>106</v>
      </c>
      <c r="F62">
        <v>0</v>
      </c>
      <c r="G62">
        <v>0</v>
      </c>
      <c r="H62" s="1">
        <v>3907</v>
      </c>
    </row>
    <row r="63" spans="1:8" x14ac:dyDescent="0.25">
      <c r="A63" s="8">
        <v>32361</v>
      </c>
      <c r="B63" t="s">
        <v>76</v>
      </c>
      <c r="C63" s="1">
        <v>469904</v>
      </c>
      <c r="D63" s="1">
        <v>4736</v>
      </c>
      <c r="E63" s="1">
        <v>58928</v>
      </c>
      <c r="F63">
        <v>0</v>
      </c>
      <c r="G63">
        <v>0</v>
      </c>
      <c r="H63" s="1">
        <v>533568</v>
      </c>
    </row>
    <row r="64" spans="1:8" x14ac:dyDescent="0.25">
      <c r="A64" s="8">
        <v>39090</v>
      </c>
      <c r="B64" t="s">
        <v>77</v>
      </c>
      <c r="C64" s="1">
        <v>262688</v>
      </c>
      <c r="D64" s="1">
        <v>7865</v>
      </c>
      <c r="E64" s="1">
        <v>20944</v>
      </c>
      <c r="F64">
        <v>0</v>
      </c>
      <c r="G64">
        <v>0</v>
      </c>
      <c r="H64" s="1">
        <v>291497</v>
      </c>
    </row>
    <row r="65" spans="1:8" x14ac:dyDescent="0.25">
      <c r="A65" s="9" t="s">
        <v>349</v>
      </c>
      <c r="B65" t="s">
        <v>78</v>
      </c>
      <c r="C65" s="1">
        <v>63706</v>
      </c>
      <c r="D65" s="1">
        <v>1541</v>
      </c>
      <c r="E65" s="1">
        <v>15953</v>
      </c>
      <c r="F65">
        <v>0</v>
      </c>
      <c r="G65">
        <v>0</v>
      </c>
      <c r="H65" s="1">
        <v>81200</v>
      </c>
    </row>
    <row r="66" spans="1:8" x14ac:dyDescent="0.25">
      <c r="A66" s="8">
        <v>19028</v>
      </c>
      <c r="B66" t="s">
        <v>79</v>
      </c>
      <c r="C66" s="1">
        <v>20112</v>
      </c>
      <c r="D66" s="1">
        <v>1149</v>
      </c>
      <c r="E66" s="1">
        <v>1084</v>
      </c>
      <c r="F66">
        <v>0</v>
      </c>
      <c r="G66">
        <v>0</v>
      </c>
      <c r="H66" s="1">
        <v>22345</v>
      </c>
    </row>
    <row r="67" spans="1:8" x14ac:dyDescent="0.25">
      <c r="A67" s="8">
        <v>27404</v>
      </c>
      <c r="B67" t="s">
        <v>80</v>
      </c>
      <c r="C67" s="1">
        <v>234929</v>
      </c>
      <c r="D67" s="1">
        <v>3518</v>
      </c>
      <c r="E67" s="1">
        <v>9384</v>
      </c>
      <c r="F67">
        <v>0</v>
      </c>
      <c r="G67">
        <v>387</v>
      </c>
      <c r="H67" s="1">
        <v>248218</v>
      </c>
    </row>
    <row r="68" spans="1:8" x14ac:dyDescent="0.25">
      <c r="A68" s="8">
        <v>31015</v>
      </c>
      <c r="B68" t="s">
        <v>81</v>
      </c>
      <c r="C68" s="1">
        <v>1617885</v>
      </c>
      <c r="D68" s="1">
        <v>27428</v>
      </c>
      <c r="E68" s="1">
        <v>33476</v>
      </c>
      <c r="F68">
        <v>0</v>
      </c>
      <c r="G68" s="1">
        <v>39910</v>
      </c>
      <c r="H68" s="1">
        <v>1718699</v>
      </c>
    </row>
    <row r="69" spans="1:8" x14ac:dyDescent="0.25">
      <c r="A69" s="8">
        <v>19401</v>
      </c>
      <c r="B69" t="s">
        <v>82</v>
      </c>
      <c r="C69" s="1">
        <v>304973</v>
      </c>
      <c r="D69" s="1">
        <v>17745</v>
      </c>
      <c r="E69" s="1">
        <v>26638</v>
      </c>
      <c r="F69">
        <v>0</v>
      </c>
      <c r="G69">
        <v>0</v>
      </c>
      <c r="H69" s="1">
        <v>349356</v>
      </c>
    </row>
    <row r="70" spans="1:8" x14ac:dyDescent="0.25">
      <c r="A70" s="8">
        <v>14068</v>
      </c>
      <c r="B70" t="s">
        <v>83</v>
      </c>
      <c r="C70" s="1">
        <v>131788</v>
      </c>
      <c r="D70" s="1">
        <v>4508</v>
      </c>
      <c r="E70" s="1">
        <v>9102</v>
      </c>
      <c r="F70">
        <v>0</v>
      </c>
      <c r="G70">
        <v>0</v>
      </c>
      <c r="H70" s="1">
        <v>145398</v>
      </c>
    </row>
    <row r="71" spans="1:8" x14ac:dyDescent="0.25">
      <c r="A71" s="8">
        <v>38308</v>
      </c>
      <c r="B71" t="s">
        <v>84</v>
      </c>
      <c r="C71" s="1">
        <v>31793</v>
      </c>
      <c r="D71" s="1">
        <v>2272</v>
      </c>
      <c r="E71" s="1">
        <v>9997</v>
      </c>
      <c r="F71">
        <v>0</v>
      </c>
      <c r="G71">
        <v>0</v>
      </c>
      <c r="H71" s="1">
        <v>44062</v>
      </c>
    </row>
    <row r="72" spans="1:8" x14ac:dyDescent="0.25">
      <c r="A72" s="9" t="s">
        <v>350</v>
      </c>
      <c r="B72" t="s">
        <v>85</v>
      </c>
      <c r="C72" s="1">
        <v>46672</v>
      </c>
      <c r="D72" s="1">
        <v>3480</v>
      </c>
      <c r="E72" s="1">
        <v>11181</v>
      </c>
      <c r="F72">
        <v>0</v>
      </c>
      <c r="G72" s="1">
        <v>1447</v>
      </c>
      <c r="H72" s="1">
        <v>62780</v>
      </c>
    </row>
    <row r="73" spans="1:8" x14ac:dyDescent="0.25">
      <c r="A73" s="8">
        <v>17216</v>
      </c>
      <c r="B73" t="s">
        <v>86</v>
      </c>
      <c r="C73" s="1">
        <v>477403</v>
      </c>
      <c r="D73" s="1">
        <v>12947</v>
      </c>
      <c r="E73" s="1">
        <v>4468</v>
      </c>
      <c r="F73">
        <v>0</v>
      </c>
      <c r="G73">
        <v>295</v>
      </c>
      <c r="H73" s="1">
        <v>495113</v>
      </c>
    </row>
    <row r="74" spans="1:8" x14ac:dyDescent="0.25">
      <c r="A74" s="8">
        <v>13165</v>
      </c>
      <c r="B74" t="s">
        <v>87</v>
      </c>
      <c r="C74" s="1">
        <v>263452</v>
      </c>
      <c r="D74" s="1">
        <v>10042</v>
      </c>
      <c r="E74" s="1">
        <v>36021</v>
      </c>
      <c r="F74">
        <v>0</v>
      </c>
      <c r="G74" s="1">
        <v>7855</v>
      </c>
      <c r="H74" s="1">
        <v>317370</v>
      </c>
    </row>
    <row r="75" spans="1:8" x14ac:dyDescent="0.25">
      <c r="A75" s="8">
        <v>39801</v>
      </c>
      <c r="B75" t="s">
        <v>11</v>
      </c>
      <c r="C75" s="1">
        <v>212301</v>
      </c>
      <c r="D75">
        <v>0</v>
      </c>
      <c r="E75">
        <v>0</v>
      </c>
      <c r="F75">
        <v>0</v>
      </c>
      <c r="G75">
        <v>0</v>
      </c>
      <c r="H75" s="1">
        <v>212301</v>
      </c>
    </row>
    <row r="76" spans="1:8" x14ac:dyDescent="0.25">
      <c r="A76" s="9" t="s">
        <v>351</v>
      </c>
      <c r="B76" t="s">
        <v>8</v>
      </c>
      <c r="C76" s="1">
        <v>1601043</v>
      </c>
      <c r="D76">
        <v>0</v>
      </c>
      <c r="E76">
        <v>0</v>
      </c>
      <c r="F76">
        <v>0</v>
      </c>
      <c r="G76">
        <v>0</v>
      </c>
      <c r="H76" s="1">
        <v>1601043</v>
      </c>
    </row>
    <row r="77" spans="1:8" x14ac:dyDescent="0.25">
      <c r="A77" s="8">
        <v>34801</v>
      </c>
      <c r="B77" t="s">
        <v>9</v>
      </c>
      <c r="C77" s="1">
        <v>89948</v>
      </c>
      <c r="D77">
        <v>0</v>
      </c>
      <c r="E77">
        <v>0</v>
      </c>
      <c r="F77">
        <v>0</v>
      </c>
      <c r="G77">
        <v>0</v>
      </c>
      <c r="H77" s="1">
        <v>89948</v>
      </c>
    </row>
    <row r="78" spans="1:8" x14ac:dyDescent="0.25">
      <c r="A78" s="8">
        <v>21036</v>
      </c>
      <c r="B78" t="s">
        <v>88</v>
      </c>
      <c r="C78" s="1">
        <v>8745</v>
      </c>
      <c r="D78">
        <v>790</v>
      </c>
      <c r="E78">
        <v>0</v>
      </c>
      <c r="F78">
        <v>0</v>
      </c>
      <c r="G78">
        <v>0</v>
      </c>
      <c r="H78" s="1">
        <v>9535</v>
      </c>
    </row>
    <row r="79" spans="1:8" x14ac:dyDescent="0.25">
      <c r="A79" s="8">
        <v>31002</v>
      </c>
      <c r="B79" t="s">
        <v>89</v>
      </c>
      <c r="C79" s="1">
        <v>1090535</v>
      </c>
      <c r="D79" s="1">
        <v>59606</v>
      </c>
      <c r="E79" s="1">
        <v>55936</v>
      </c>
      <c r="F79">
        <v>0</v>
      </c>
      <c r="G79">
        <v>0</v>
      </c>
      <c r="H79" s="1">
        <v>1206077</v>
      </c>
    </row>
    <row r="80" spans="1:8" x14ac:dyDescent="0.25">
      <c r="A80" s="9" t="s">
        <v>352</v>
      </c>
      <c r="B80" t="s">
        <v>90</v>
      </c>
      <c r="C80" s="1">
        <v>2058079</v>
      </c>
      <c r="D80" s="1">
        <v>60292</v>
      </c>
      <c r="E80" s="1">
        <v>80601</v>
      </c>
      <c r="F80">
        <v>0</v>
      </c>
      <c r="G80" s="1">
        <v>28187</v>
      </c>
      <c r="H80" s="1">
        <v>2227159</v>
      </c>
    </row>
    <row r="81" spans="1:8" x14ac:dyDescent="0.25">
      <c r="A81" s="8">
        <v>33205</v>
      </c>
      <c r="B81" t="s">
        <v>91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</row>
    <row r="82" spans="1:8" x14ac:dyDescent="0.25">
      <c r="A82" s="8">
        <v>17210</v>
      </c>
      <c r="B82" t="s">
        <v>92</v>
      </c>
      <c r="C82" s="1">
        <v>1232822</v>
      </c>
      <c r="D82" s="1">
        <v>23262</v>
      </c>
      <c r="E82" s="1">
        <v>41475</v>
      </c>
      <c r="F82">
        <v>0</v>
      </c>
      <c r="G82" s="1">
        <v>8927</v>
      </c>
      <c r="H82" s="1">
        <v>1306486</v>
      </c>
    </row>
    <row r="83" spans="1:8" x14ac:dyDescent="0.25">
      <c r="A83" s="8">
        <v>37502</v>
      </c>
      <c r="B83" t="s">
        <v>93</v>
      </c>
      <c r="C83" s="1">
        <v>718753</v>
      </c>
      <c r="D83" s="1">
        <v>10022</v>
      </c>
      <c r="E83" s="1">
        <v>21470</v>
      </c>
      <c r="F83">
        <v>0</v>
      </c>
      <c r="G83">
        <v>0</v>
      </c>
      <c r="H83" s="1">
        <v>750245</v>
      </c>
    </row>
    <row r="84" spans="1:8" x14ac:dyDescent="0.25">
      <c r="A84" s="8">
        <v>27417</v>
      </c>
      <c r="B84" t="s">
        <v>94</v>
      </c>
      <c r="C84" s="1">
        <v>219498</v>
      </c>
      <c r="D84" s="1">
        <v>8992</v>
      </c>
      <c r="E84" s="1">
        <v>16876</v>
      </c>
      <c r="F84">
        <v>0</v>
      </c>
      <c r="G84" s="1">
        <v>17873</v>
      </c>
      <c r="H84" s="1">
        <v>263239</v>
      </c>
    </row>
    <row r="85" spans="1:8" x14ac:dyDescent="0.25">
      <c r="A85" s="9" t="s">
        <v>353</v>
      </c>
      <c r="B85" t="s">
        <v>95</v>
      </c>
      <c r="C85" s="1">
        <v>70252</v>
      </c>
      <c r="D85" s="1">
        <v>5841</v>
      </c>
      <c r="E85">
        <v>0</v>
      </c>
      <c r="F85">
        <v>0</v>
      </c>
      <c r="G85">
        <v>0</v>
      </c>
      <c r="H85" s="1">
        <v>76093</v>
      </c>
    </row>
    <row r="86" spans="1:8" x14ac:dyDescent="0.25">
      <c r="A86" s="8">
        <v>17901</v>
      </c>
      <c r="B86" t="s">
        <v>96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</row>
    <row r="87" spans="1:8" x14ac:dyDescent="0.25">
      <c r="A87" s="8">
        <v>27402</v>
      </c>
      <c r="B87" t="s">
        <v>97</v>
      </c>
      <c r="C87" s="1">
        <v>513021</v>
      </c>
      <c r="D87" s="1">
        <v>14365</v>
      </c>
      <c r="E87" s="1">
        <v>24141</v>
      </c>
      <c r="F87">
        <v>0</v>
      </c>
      <c r="G87">
        <v>0</v>
      </c>
      <c r="H87" s="1">
        <v>551527</v>
      </c>
    </row>
    <row r="88" spans="1:8" x14ac:dyDescent="0.25">
      <c r="A88" s="8">
        <v>32358</v>
      </c>
      <c r="B88" t="s">
        <v>98</v>
      </c>
      <c r="C88" s="1">
        <v>139557</v>
      </c>
      <c r="D88">
        <v>882</v>
      </c>
      <c r="E88" s="1">
        <v>33256</v>
      </c>
      <c r="F88">
        <v>0</v>
      </c>
      <c r="G88">
        <v>138</v>
      </c>
      <c r="H88" s="1">
        <v>173833</v>
      </c>
    </row>
    <row r="89" spans="1:8" x14ac:dyDescent="0.25">
      <c r="A89" s="8">
        <v>38302</v>
      </c>
      <c r="B89" t="s">
        <v>99</v>
      </c>
      <c r="C89" s="1">
        <v>62773</v>
      </c>
      <c r="D89" s="1">
        <v>2044</v>
      </c>
      <c r="E89" s="1">
        <v>26140</v>
      </c>
      <c r="F89">
        <v>0</v>
      </c>
      <c r="G89">
        <v>0</v>
      </c>
      <c r="H89" s="1">
        <v>90957</v>
      </c>
    </row>
    <row r="90" spans="1:8" x14ac:dyDescent="0.25">
      <c r="A90" s="8">
        <v>20401</v>
      </c>
      <c r="B90" t="s">
        <v>100</v>
      </c>
      <c r="C90" s="1">
        <v>31361</v>
      </c>
      <c r="D90" s="1">
        <v>1029</v>
      </c>
      <c r="E90" s="1">
        <v>4902</v>
      </c>
      <c r="F90">
        <v>0</v>
      </c>
      <c r="G90">
        <v>0</v>
      </c>
      <c r="H90" s="1">
        <v>37292</v>
      </c>
    </row>
    <row r="91" spans="1:8" x14ac:dyDescent="0.25">
      <c r="A91" s="8">
        <v>20404</v>
      </c>
      <c r="B91" t="s">
        <v>101</v>
      </c>
      <c r="C91" s="1">
        <v>72367</v>
      </c>
      <c r="D91" s="1">
        <v>3698</v>
      </c>
      <c r="E91" s="1">
        <v>19702</v>
      </c>
      <c r="F91">
        <v>0</v>
      </c>
      <c r="G91">
        <v>0</v>
      </c>
      <c r="H91" s="1">
        <v>95767</v>
      </c>
    </row>
    <row r="92" spans="1:8" x14ac:dyDescent="0.25">
      <c r="A92" s="8">
        <v>13301</v>
      </c>
      <c r="B92" t="s">
        <v>102</v>
      </c>
      <c r="C92" s="1">
        <v>80546</v>
      </c>
      <c r="D92" s="1">
        <v>1732</v>
      </c>
      <c r="E92" s="1">
        <v>23567</v>
      </c>
      <c r="F92">
        <v>0</v>
      </c>
      <c r="G92">
        <v>0</v>
      </c>
      <c r="H92" s="1">
        <v>105845</v>
      </c>
    </row>
    <row r="93" spans="1:8" x14ac:dyDescent="0.25">
      <c r="A93" s="8">
        <v>39200</v>
      </c>
      <c r="B93" t="s">
        <v>103</v>
      </c>
      <c r="C93" s="1">
        <v>196066</v>
      </c>
      <c r="D93" s="1">
        <v>10013</v>
      </c>
      <c r="E93" s="1">
        <v>27832</v>
      </c>
      <c r="F93">
        <v>0</v>
      </c>
      <c r="G93">
        <v>0</v>
      </c>
      <c r="H93" s="1">
        <v>233911</v>
      </c>
    </row>
    <row r="94" spans="1:8" x14ac:dyDescent="0.25">
      <c r="A94" s="8">
        <v>39204</v>
      </c>
      <c r="B94" t="s">
        <v>104</v>
      </c>
      <c r="C94" s="1">
        <v>73463</v>
      </c>
      <c r="D94" s="1">
        <v>2983</v>
      </c>
      <c r="E94" s="1">
        <v>15681</v>
      </c>
      <c r="F94">
        <v>0</v>
      </c>
      <c r="G94">
        <v>0</v>
      </c>
      <c r="H94" s="1">
        <v>92127</v>
      </c>
    </row>
    <row r="95" spans="1:8" x14ac:dyDescent="0.25">
      <c r="A95" s="8">
        <v>31332</v>
      </c>
      <c r="B95" t="s">
        <v>105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</row>
    <row r="96" spans="1:8" x14ac:dyDescent="0.25">
      <c r="A96" s="8">
        <v>23054</v>
      </c>
      <c r="B96" t="s">
        <v>106</v>
      </c>
      <c r="C96" s="1">
        <v>20575</v>
      </c>
      <c r="D96">
        <v>722</v>
      </c>
      <c r="E96">
        <v>825</v>
      </c>
      <c r="F96">
        <v>0</v>
      </c>
      <c r="G96">
        <v>0</v>
      </c>
      <c r="H96" s="1">
        <v>22122</v>
      </c>
    </row>
    <row r="97" spans="1:8" x14ac:dyDescent="0.25">
      <c r="A97" s="8">
        <v>32312</v>
      </c>
      <c r="B97" t="s">
        <v>107</v>
      </c>
      <c r="C97" s="1">
        <v>12397</v>
      </c>
      <c r="D97">
        <v>102</v>
      </c>
      <c r="E97">
        <v>0</v>
      </c>
      <c r="F97">
        <v>0</v>
      </c>
      <c r="G97">
        <v>0</v>
      </c>
      <c r="H97" s="1">
        <v>12499</v>
      </c>
    </row>
    <row r="98" spans="1:8" x14ac:dyDescent="0.25">
      <c r="A98" s="8">
        <v>27904</v>
      </c>
      <c r="B98" t="s">
        <v>108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</row>
    <row r="99" spans="1:8" x14ac:dyDescent="0.25">
      <c r="A99" s="8">
        <v>17906</v>
      </c>
      <c r="B99" t="s">
        <v>109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</row>
    <row r="100" spans="1:8" x14ac:dyDescent="0.25">
      <c r="A100" s="8">
        <v>17910</v>
      </c>
      <c r="B100" t="s">
        <v>110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</row>
    <row r="101" spans="1:8" x14ac:dyDescent="0.25">
      <c r="A101" s="9" t="s">
        <v>354</v>
      </c>
      <c r="B101" t="s">
        <v>111</v>
      </c>
      <c r="C101" s="1">
        <v>25344</v>
      </c>
      <c r="D101">
        <v>492</v>
      </c>
      <c r="E101">
        <v>0</v>
      </c>
      <c r="F101">
        <v>0</v>
      </c>
      <c r="G101">
        <v>0</v>
      </c>
      <c r="H101" s="1">
        <v>25836</v>
      </c>
    </row>
    <row r="102" spans="1:8" x14ac:dyDescent="0.25">
      <c r="A102" s="8">
        <v>34324</v>
      </c>
      <c r="B102" t="s">
        <v>112</v>
      </c>
      <c r="C102" s="1">
        <v>68142</v>
      </c>
      <c r="D102" s="1">
        <v>1544</v>
      </c>
      <c r="E102" s="1">
        <v>1475</v>
      </c>
      <c r="F102">
        <v>0</v>
      </c>
      <c r="G102">
        <v>566</v>
      </c>
      <c r="H102" s="1">
        <v>71727</v>
      </c>
    </row>
    <row r="103" spans="1:8" x14ac:dyDescent="0.25">
      <c r="A103" s="8">
        <v>22204</v>
      </c>
      <c r="B103" t="s">
        <v>113</v>
      </c>
      <c r="C103" s="1">
        <v>51414</v>
      </c>
      <c r="D103">
        <v>838</v>
      </c>
      <c r="E103" s="1">
        <v>4534</v>
      </c>
      <c r="F103">
        <v>0</v>
      </c>
      <c r="G103">
        <v>0</v>
      </c>
      <c r="H103" s="1">
        <v>56786</v>
      </c>
    </row>
    <row r="104" spans="1:8" x14ac:dyDescent="0.25">
      <c r="A104" s="8">
        <v>39203</v>
      </c>
      <c r="B104" t="s">
        <v>114</v>
      </c>
      <c r="C104" s="1">
        <v>125530</v>
      </c>
      <c r="D104" s="1">
        <v>2278</v>
      </c>
      <c r="E104" s="1">
        <v>16366</v>
      </c>
      <c r="F104">
        <v>0</v>
      </c>
      <c r="G104" s="1">
        <v>12483</v>
      </c>
      <c r="H104" s="1">
        <v>156657</v>
      </c>
    </row>
    <row r="105" spans="1:8" x14ac:dyDescent="0.25">
      <c r="A105" s="8">
        <v>17401</v>
      </c>
      <c r="B105" t="s">
        <v>115</v>
      </c>
      <c r="C105" s="1">
        <v>765524</v>
      </c>
      <c r="D105" s="1">
        <v>44902</v>
      </c>
      <c r="E105" s="1">
        <v>24801</v>
      </c>
      <c r="F105">
        <v>0</v>
      </c>
      <c r="G105">
        <v>0</v>
      </c>
      <c r="H105" s="1">
        <v>835227</v>
      </c>
    </row>
    <row r="106" spans="1:8" x14ac:dyDescent="0.25">
      <c r="A106" s="9" t="s">
        <v>355</v>
      </c>
      <c r="B106" t="s">
        <v>116</v>
      </c>
      <c r="C106" s="1">
        <v>242280</v>
      </c>
      <c r="D106">
        <v>0</v>
      </c>
      <c r="E106" s="1">
        <v>16873</v>
      </c>
      <c r="F106">
        <v>0</v>
      </c>
      <c r="G106">
        <v>0</v>
      </c>
      <c r="H106" s="1">
        <v>259153</v>
      </c>
    </row>
    <row r="107" spans="1:8" x14ac:dyDescent="0.25">
      <c r="A107" s="8">
        <v>23404</v>
      </c>
      <c r="B107" t="s">
        <v>117</v>
      </c>
      <c r="C107" s="1">
        <v>75531</v>
      </c>
      <c r="D107" s="1">
        <v>4069</v>
      </c>
      <c r="E107">
        <v>0</v>
      </c>
      <c r="F107">
        <v>0</v>
      </c>
      <c r="G107" s="1">
        <v>19741</v>
      </c>
      <c r="H107" s="1">
        <v>99341</v>
      </c>
    </row>
    <row r="108" spans="1:8" x14ac:dyDescent="0.25">
      <c r="A108" s="8">
        <v>14028</v>
      </c>
      <c r="B108" t="s">
        <v>118</v>
      </c>
      <c r="C108" s="1">
        <v>127057</v>
      </c>
      <c r="D108" s="1">
        <v>5769</v>
      </c>
      <c r="E108" s="1">
        <v>18508</v>
      </c>
      <c r="F108">
        <v>0</v>
      </c>
      <c r="G108" s="1">
        <v>1244</v>
      </c>
      <c r="H108" s="1">
        <v>152578</v>
      </c>
    </row>
    <row r="109" spans="1:8" x14ac:dyDescent="0.25">
      <c r="A109" s="8">
        <v>17911</v>
      </c>
      <c r="B109" t="s">
        <v>119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</row>
    <row r="110" spans="1:8" x14ac:dyDescent="0.25">
      <c r="A110" s="8">
        <v>17919</v>
      </c>
      <c r="B110" t="s">
        <v>356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</row>
    <row r="111" spans="1:8" x14ac:dyDescent="0.25">
      <c r="A111" s="8">
        <v>27902</v>
      </c>
      <c r="B111" t="s">
        <v>120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</row>
    <row r="112" spans="1:8" x14ac:dyDescent="0.25">
      <c r="A112" s="8">
        <v>17916</v>
      </c>
      <c r="B112" t="s">
        <v>121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</row>
    <row r="113" spans="1:8" x14ac:dyDescent="0.25">
      <c r="A113" s="8">
        <v>10070</v>
      </c>
      <c r="B113" t="s">
        <v>122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</row>
    <row r="114" spans="1:8" x14ac:dyDescent="0.25">
      <c r="A114" s="8">
        <v>31063</v>
      </c>
      <c r="B114" t="s">
        <v>123</v>
      </c>
      <c r="C114" s="1">
        <v>7920</v>
      </c>
      <c r="D114">
        <v>462</v>
      </c>
      <c r="E114">
        <v>0</v>
      </c>
      <c r="F114">
        <v>0</v>
      </c>
      <c r="G114">
        <v>0</v>
      </c>
      <c r="H114" s="1">
        <v>8382</v>
      </c>
    </row>
    <row r="115" spans="1:8" x14ac:dyDescent="0.25">
      <c r="A115" s="8">
        <v>36901</v>
      </c>
      <c r="B115" t="s">
        <v>124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</row>
    <row r="116" spans="1:8" x14ac:dyDescent="0.25">
      <c r="A116" s="8">
        <v>17411</v>
      </c>
      <c r="B116" t="s">
        <v>125</v>
      </c>
      <c r="C116" s="1">
        <v>1352741</v>
      </c>
      <c r="D116" s="1">
        <v>42901</v>
      </c>
      <c r="E116" s="1">
        <v>24293</v>
      </c>
      <c r="F116">
        <v>0</v>
      </c>
      <c r="G116">
        <v>0</v>
      </c>
      <c r="H116" s="1">
        <v>1419935</v>
      </c>
    </row>
    <row r="117" spans="1:8" x14ac:dyDescent="0.25">
      <c r="A117" s="8">
        <v>11056</v>
      </c>
      <c r="B117" t="s">
        <v>126</v>
      </c>
      <c r="C117" s="1">
        <v>20591</v>
      </c>
      <c r="D117">
        <v>990</v>
      </c>
      <c r="E117" s="1">
        <v>2012</v>
      </c>
      <c r="F117">
        <v>0</v>
      </c>
      <c r="G117">
        <v>0</v>
      </c>
      <c r="H117" s="1">
        <v>23593</v>
      </c>
    </row>
    <row r="118" spans="1:8" x14ac:dyDescent="0.25">
      <c r="A118" s="9" t="s">
        <v>357</v>
      </c>
      <c r="B118" t="s">
        <v>127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</row>
    <row r="119" spans="1:8" x14ac:dyDescent="0.25">
      <c r="A119" s="8">
        <v>10003</v>
      </c>
      <c r="B119" t="s">
        <v>128</v>
      </c>
      <c r="C119" s="1">
        <v>22784</v>
      </c>
      <c r="D119">
        <v>428</v>
      </c>
      <c r="E119">
        <v>0</v>
      </c>
      <c r="F119">
        <v>0</v>
      </c>
      <c r="G119">
        <v>121</v>
      </c>
      <c r="H119" s="1">
        <v>23333</v>
      </c>
    </row>
    <row r="120" spans="1:8" x14ac:dyDescent="0.25">
      <c r="A120" s="9" t="s">
        <v>358</v>
      </c>
      <c r="B120" t="s">
        <v>129</v>
      </c>
      <c r="C120" s="1">
        <v>382620</v>
      </c>
      <c r="D120" s="1">
        <v>20107</v>
      </c>
      <c r="E120" s="1">
        <v>27774</v>
      </c>
      <c r="F120">
        <v>0</v>
      </c>
      <c r="G120" s="1">
        <v>4691</v>
      </c>
      <c r="H120" s="1">
        <v>435192</v>
      </c>
    </row>
    <row r="121" spans="1:8" x14ac:dyDescent="0.25">
      <c r="A121" s="9" t="s">
        <v>359</v>
      </c>
      <c r="B121" t="s">
        <v>130</v>
      </c>
      <c r="C121" s="1">
        <v>1175294</v>
      </c>
      <c r="D121" s="1">
        <v>51167</v>
      </c>
      <c r="E121" s="1">
        <v>37757</v>
      </c>
      <c r="F121">
        <v>0</v>
      </c>
      <c r="G121" s="1">
        <v>28926</v>
      </c>
      <c r="H121" s="1">
        <v>1293144</v>
      </c>
    </row>
    <row r="122" spans="1:8" x14ac:dyDescent="0.25">
      <c r="A122" s="8">
        <v>17415</v>
      </c>
      <c r="B122" t="s">
        <v>131</v>
      </c>
      <c r="C122" s="1">
        <v>1290693</v>
      </c>
      <c r="D122" s="1">
        <v>48473</v>
      </c>
      <c r="E122" s="1">
        <v>48536</v>
      </c>
      <c r="F122">
        <v>0</v>
      </c>
      <c r="G122" s="1">
        <v>26986</v>
      </c>
      <c r="H122" s="1">
        <v>1414688</v>
      </c>
    </row>
    <row r="123" spans="1:8" x14ac:dyDescent="0.25">
      <c r="A123" s="8">
        <v>33212</v>
      </c>
      <c r="B123" t="s">
        <v>132</v>
      </c>
      <c r="C123" s="1">
        <v>106313</v>
      </c>
      <c r="D123" s="1">
        <v>5547</v>
      </c>
      <c r="E123" s="1">
        <v>26020</v>
      </c>
      <c r="F123">
        <v>0</v>
      </c>
      <c r="G123">
        <v>0</v>
      </c>
      <c r="H123" s="1">
        <v>137880</v>
      </c>
    </row>
    <row r="124" spans="1:8" x14ac:dyDescent="0.25">
      <c r="A124" s="9" t="s">
        <v>360</v>
      </c>
      <c r="B124" t="s">
        <v>133</v>
      </c>
      <c r="C124" s="1">
        <v>113678</v>
      </c>
      <c r="D124" s="1">
        <v>4733</v>
      </c>
      <c r="E124" s="1">
        <v>19889</v>
      </c>
      <c r="F124">
        <v>0</v>
      </c>
      <c r="G124">
        <v>0</v>
      </c>
      <c r="H124" s="1">
        <v>138300</v>
      </c>
    </row>
    <row r="125" spans="1:8" x14ac:dyDescent="0.25">
      <c r="A125" s="8">
        <v>19403</v>
      </c>
      <c r="B125" t="s">
        <v>134</v>
      </c>
      <c r="C125" s="1">
        <v>75443</v>
      </c>
      <c r="D125" s="1">
        <v>1477</v>
      </c>
      <c r="E125" s="1">
        <v>15420</v>
      </c>
      <c r="F125">
        <v>0</v>
      </c>
      <c r="G125">
        <v>0</v>
      </c>
      <c r="H125" s="1">
        <v>92340</v>
      </c>
    </row>
    <row r="126" spans="1:8" x14ac:dyDescent="0.25">
      <c r="A126" s="8">
        <v>20402</v>
      </c>
      <c r="B126" t="s">
        <v>135</v>
      </c>
      <c r="C126" s="1">
        <v>18847</v>
      </c>
      <c r="D126">
        <v>222</v>
      </c>
      <c r="E126" s="1">
        <v>3875</v>
      </c>
      <c r="F126">
        <v>0</v>
      </c>
      <c r="G126">
        <v>0</v>
      </c>
      <c r="H126" s="1">
        <v>22944</v>
      </c>
    </row>
    <row r="127" spans="1:8" x14ac:dyDescent="0.25">
      <c r="A127" s="9" t="s">
        <v>361</v>
      </c>
      <c r="B127" t="s">
        <v>136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</row>
    <row r="128" spans="1:8" x14ac:dyDescent="0.25">
      <c r="A128" s="8">
        <v>29311</v>
      </c>
      <c r="B128" t="s">
        <v>137</v>
      </c>
      <c r="C128" s="1">
        <v>53259</v>
      </c>
      <c r="D128" s="1">
        <v>2492</v>
      </c>
      <c r="E128" s="1">
        <v>16541</v>
      </c>
      <c r="F128">
        <v>0</v>
      </c>
      <c r="G128">
        <v>0</v>
      </c>
      <c r="H128" s="1">
        <v>72292</v>
      </c>
    </row>
    <row r="129" spans="1:8" x14ac:dyDescent="0.25">
      <c r="A129" s="8">
        <v>38126</v>
      </c>
      <c r="B129" t="s">
        <v>138</v>
      </c>
      <c r="C129" s="1">
        <v>62504</v>
      </c>
      <c r="D129" s="1">
        <v>1810</v>
      </c>
      <c r="E129" s="1">
        <v>16294</v>
      </c>
      <c r="F129">
        <v>0</v>
      </c>
      <c r="G129">
        <v>0</v>
      </c>
      <c r="H129" s="1">
        <v>80608</v>
      </c>
    </row>
    <row r="130" spans="1:8" x14ac:dyDescent="0.25">
      <c r="A130" s="9" t="s">
        <v>362</v>
      </c>
      <c r="B130" t="s">
        <v>139</v>
      </c>
      <c r="C130" s="1">
        <v>220902</v>
      </c>
      <c r="D130" s="1">
        <v>37148</v>
      </c>
      <c r="E130" s="1">
        <v>7034</v>
      </c>
      <c r="F130">
        <v>0</v>
      </c>
      <c r="G130">
        <v>0</v>
      </c>
      <c r="H130" s="1">
        <v>265084</v>
      </c>
    </row>
    <row r="131" spans="1:8" x14ac:dyDescent="0.25">
      <c r="A131" s="8">
        <v>14097</v>
      </c>
      <c r="B131" t="s">
        <v>140</v>
      </c>
      <c r="C131" s="1">
        <v>66240</v>
      </c>
      <c r="D131" s="1">
        <v>2491</v>
      </c>
      <c r="E131" s="1">
        <v>5248</v>
      </c>
      <c r="F131">
        <v>0</v>
      </c>
      <c r="G131">
        <v>0</v>
      </c>
      <c r="H131" s="1">
        <v>73979</v>
      </c>
    </row>
    <row r="132" spans="1:8" x14ac:dyDescent="0.25">
      <c r="A132" s="8">
        <v>31004</v>
      </c>
      <c r="B132" t="s">
        <v>141</v>
      </c>
      <c r="C132" s="1">
        <v>1086557</v>
      </c>
      <c r="D132" s="1">
        <v>5015</v>
      </c>
      <c r="E132" s="1">
        <v>16554</v>
      </c>
      <c r="F132">
        <v>0</v>
      </c>
      <c r="G132">
        <v>0</v>
      </c>
      <c r="H132" s="1">
        <v>1108126</v>
      </c>
    </row>
    <row r="133" spans="1:8" x14ac:dyDescent="0.25">
      <c r="A133" s="8">
        <v>17414</v>
      </c>
      <c r="B133" t="s">
        <v>142</v>
      </c>
      <c r="C133" s="1">
        <v>1254108</v>
      </c>
      <c r="D133" s="1">
        <v>18207</v>
      </c>
      <c r="E133" s="1">
        <v>28467</v>
      </c>
      <c r="F133">
        <v>0</v>
      </c>
      <c r="G133" s="1">
        <v>53842</v>
      </c>
      <c r="H133" s="1">
        <v>1354624</v>
      </c>
    </row>
    <row r="134" spans="1:8" x14ac:dyDescent="0.25">
      <c r="A134" s="8">
        <v>31306</v>
      </c>
      <c r="B134" t="s">
        <v>143</v>
      </c>
      <c r="C134" s="1">
        <v>194570</v>
      </c>
      <c r="D134" s="1">
        <v>5269</v>
      </c>
      <c r="E134" s="1">
        <v>20897</v>
      </c>
      <c r="F134">
        <v>0</v>
      </c>
      <c r="G134">
        <v>0</v>
      </c>
      <c r="H134" s="1">
        <v>220736</v>
      </c>
    </row>
    <row r="135" spans="1:8" x14ac:dyDescent="0.25">
      <c r="A135" s="8">
        <v>38264</v>
      </c>
      <c r="B135" t="s">
        <v>144</v>
      </c>
      <c r="C135" s="1">
        <v>7031</v>
      </c>
      <c r="D135">
        <v>67</v>
      </c>
      <c r="E135">
        <v>18</v>
      </c>
      <c r="F135">
        <v>0</v>
      </c>
      <c r="G135">
        <v>0</v>
      </c>
      <c r="H135" s="1">
        <v>7116</v>
      </c>
    </row>
    <row r="136" spans="1:8" x14ac:dyDescent="0.25">
      <c r="A136" s="8">
        <v>32362</v>
      </c>
      <c r="B136" t="s">
        <v>145</v>
      </c>
      <c r="C136" s="1">
        <v>139329</v>
      </c>
      <c r="D136" s="1">
        <v>1634</v>
      </c>
      <c r="E136" s="1">
        <v>18597</v>
      </c>
      <c r="F136">
        <v>0</v>
      </c>
      <c r="G136" s="1">
        <v>10110</v>
      </c>
      <c r="H136" s="1">
        <v>169670</v>
      </c>
    </row>
    <row r="137" spans="1:8" x14ac:dyDescent="0.25">
      <c r="A137" s="9" t="s">
        <v>363</v>
      </c>
      <c r="B137" t="s">
        <v>146</v>
      </c>
      <c r="C137" s="1">
        <v>236803</v>
      </c>
      <c r="D137" s="1">
        <v>10138</v>
      </c>
      <c r="E137" s="1">
        <v>35040</v>
      </c>
      <c r="F137">
        <v>0</v>
      </c>
      <c r="G137">
        <v>0</v>
      </c>
      <c r="H137" s="1">
        <v>281981</v>
      </c>
    </row>
    <row r="138" spans="1:8" x14ac:dyDescent="0.25">
      <c r="A138" s="9" t="s">
        <v>364</v>
      </c>
      <c r="B138" t="s">
        <v>147</v>
      </c>
      <c r="C138" s="1">
        <v>487264</v>
      </c>
      <c r="D138" s="1">
        <v>24992</v>
      </c>
      <c r="E138" s="1">
        <v>3892</v>
      </c>
      <c r="F138">
        <v>0</v>
      </c>
      <c r="G138" s="1">
        <v>4998</v>
      </c>
      <c r="H138" s="1">
        <v>521146</v>
      </c>
    </row>
    <row r="139" spans="1:8" x14ac:dyDescent="0.25">
      <c r="A139" s="8">
        <v>33183</v>
      </c>
      <c r="B139" t="s">
        <v>148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</row>
    <row r="140" spans="1:8" x14ac:dyDescent="0.25">
      <c r="A140" s="8">
        <v>28144</v>
      </c>
      <c r="B140" t="s">
        <v>149</v>
      </c>
      <c r="C140" s="1">
        <v>25508</v>
      </c>
      <c r="D140" s="1">
        <v>1403</v>
      </c>
      <c r="E140" s="1">
        <v>4409</v>
      </c>
      <c r="F140">
        <v>0</v>
      </c>
      <c r="G140">
        <v>0</v>
      </c>
      <c r="H140" s="1">
        <v>31320</v>
      </c>
    </row>
    <row r="141" spans="1:8" x14ac:dyDescent="0.25">
      <c r="A141" s="8">
        <v>32903</v>
      </c>
      <c r="B141" t="s">
        <v>150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</row>
    <row r="142" spans="1:8" x14ac:dyDescent="0.25">
      <c r="A142" s="8">
        <v>37903</v>
      </c>
      <c r="B142" t="s">
        <v>151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</row>
    <row r="143" spans="1:8" x14ac:dyDescent="0.25">
      <c r="A143" s="8">
        <v>20406</v>
      </c>
      <c r="B143" t="s">
        <v>152</v>
      </c>
      <c r="C143" s="1">
        <v>39922</v>
      </c>
      <c r="D143">
        <v>90</v>
      </c>
      <c r="E143" s="1">
        <v>4457</v>
      </c>
      <c r="F143">
        <v>0</v>
      </c>
      <c r="G143">
        <v>0</v>
      </c>
      <c r="H143" s="1">
        <v>44469</v>
      </c>
    </row>
    <row r="144" spans="1:8" x14ac:dyDescent="0.25">
      <c r="A144" s="8">
        <v>37504</v>
      </c>
      <c r="B144" t="s">
        <v>153</v>
      </c>
      <c r="C144" s="1">
        <v>310901</v>
      </c>
      <c r="D144" s="1">
        <v>7041</v>
      </c>
      <c r="E144" s="1">
        <v>33202</v>
      </c>
      <c r="F144">
        <v>0</v>
      </c>
      <c r="G144" s="1">
        <v>3635</v>
      </c>
      <c r="H144" s="1">
        <v>354779</v>
      </c>
    </row>
    <row r="145" spans="1:8" x14ac:dyDescent="0.25">
      <c r="A145" s="8">
        <v>39120</v>
      </c>
      <c r="B145" t="s">
        <v>154</v>
      </c>
      <c r="C145" s="1">
        <v>3010</v>
      </c>
      <c r="D145">
        <v>334</v>
      </c>
      <c r="E145" s="1">
        <v>2293</v>
      </c>
      <c r="F145">
        <v>0</v>
      </c>
      <c r="G145">
        <v>0</v>
      </c>
      <c r="H145" s="1">
        <v>5637</v>
      </c>
    </row>
    <row r="146" spans="1:8" x14ac:dyDescent="0.25">
      <c r="A146" s="9" t="s">
        <v>365</v>
      </c>
      <c r="B146" t="s">
        <v>155</v>
      </c>
      <c r="C146" s="1">
        <v>43199</v>
      </c>
      <c r="D146">
        <v>870</v>
      </c>
      <c r="E146" s="1">
        <v>6628</v>
      </c>
      <c r="F146">
        <v>0</v>
      </c>
      <c r="G146">
        <v>0</v>
      </c>
      <c r="H146" s="1">
        <v>50697</v>
      </c>
    </row>
    <row r="147" spans="1:8" x14ac:dyDescent="0.25">
      <c r="A147" s="9" t="s">
        <v>366</v>
      </c>
      <c r="B147" t="s">
        <v>156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</row>
    <row r="148" spans="1:8" x14ac:dyDescent="0.25">
      <c r="A148" s="8">
        <v>23311</v>
      </c>
      <c r="B148" t="s">
        <v>157</v>
      </c>
      <c r="C148" s="1">
        <v>75204</v>
      </c>
      <c r="D148" s="1">
        <v>2382</v>
      </c>
      <c r="E148" s="1">
        <v>13393</v>
      </c>
      <c r="F148">
        <v>0</v>
      </c>
      <c r="G148" s="1">
        <v>2663</v>
      </c>
      <c r="H148" s="1">
        <v>93642</v>
      </c>
    </row>
    <row r="149" spans="1:8" x14ac:dyDescent="0.25">
      <c r="A149" s="8">
        <v>33207</v>
      </c>
      <c r="B149" t="s">
        <v>158</v>
      </c>
      <c r="C149" s="1">
        <v>66414</v>
      </c>
      <c r="D149" s="1">
        <v>1673</v>
      </c>
      <c r="E149" s="1">
        <v>12810</v>
      </c>
      <c r="F149">
        <v>0</v>
      </c>
      <c r="G149">
        <v>320</v>
      </c>
      <c r="H149" s="1">
        <v>81217</v>
      </c>
    </row>
    <row r="150" spans="1:8" x14ac:dyDescent="0.25">
      <c r="A150" s="8">
        <v>31025</v>
      </c>
      <c r="B150" t="s">
        <v>159</v>
      </c>
      <c r="C150" s="1">
        <v>1089951</v>
      </c>
      <c r="D150" s="1">
        <v>15745</v>
      </c>
      <c r="E150" s="1">
        <v>16430</v>
      </c>
      <c r="F150">
        <v>0</v>
      </c>
      <c r="G150" s="1">
        <v>32519</v>
      </c>
      <c r="H150" s="1">
        <v>1154645</v>
      </c>
    </row>
    <row r="151" spans="1:8" x14ac:dyDescent="0.25">
      <c r="A151" s="8">
        <v>14065</v>
      </c>
      <c r="B151" t="s">
        <v>160</v>
      </c>
      <c r="C151" s="1">
        <v>18497</v>
      </c>
      <c r="D151" s="1">
        <v>1096</v>
      </c>
      <c r="E151">
        <v>705</v>
      </c>
      <c r="F151">
        <v>0</v>
      </c>
      <c r="G151">
        <v>0</v>
      </c>
      <c r="H151" s="1">
        <v>20298</v>
      </c>
    </row>
    <row r="152" spans="1:8" x14ac:dyDescent="0.25">
      <c r="A152" s="8">
        <v>32354</v>
      </c>
      <c r="B152" t="s">
        <v>161</v>
      </c>
      <c r="C152" s="1">
        <v>1001844</v>
      </c>
      <c r="D152" s="1">
        <v>7514</v>
      </c>
      <c r="E152" s="1">
        <v>48799</v>
      </c>
      <c r="F152">
        <v>0</v>
      </c>
      <c r="G152">
        <v>0</v>
      </c>
      <c r="H152" s="1">
        <v>1058157</v>
      </c>
    </row>
    <row r="153" spans="1:8" x14ac:dyDescent="0.25">
      <c r="A153" s="8">
        <v>32326</v>
      </c>
      <c r="B153" t="s">
        <v>162</v>
      </c>
      <c r="C153" s="1">
        <v>165563</v>
      </c>
      <c r="D153" s="1">
        <v>6618</v>
      </c>
      <c r="E153" s="1">
        <v>14893</v>
      </c>
      <c r="F153">
        <v>0</v>
      </c>
      <c r="G153">
        <v>512</v>
      </c>
      <c r="H153" s="1">
        <v>187586</v>
      </c>
    </row>
    <row r="154" spans="1:8" x14ac:dyDescent="0.25">
      <c r="A154" s="8">
        <v>17400</v>
      </c>
      <c r="B154" t="s">
        <v>163</v>
      </c>
      <c r="C154" s="1">
        <v>166046</v>
      </c>
      <c r="D154" s="1">
        <v>6467</v>
      </c>
      <c r="E154" s="1">
        <v>9877</v>
      </c>
      <c r="F154">
        <v>445</v>
      </c>
      <c r="G154">
        <v>315</v>
      </c>
      <c r="H154" s="1">
        <v>183150</v>
      </c>
    </row>
    <row r="155" spans="1:8" x14ac:dyDescent="0.25">
      <c r="A155" s="8">
        <v>37505</v>
      </c>
      <c r="B155" t="s">
        <v>164</v>
      </c>
      <c r="C155" s="1">
        <v>201462</v>
      </c>
      <c r="D155" s="1">
        <v>5621</v>
      </c>
      <c r="E155" s="1">
        <v>13566</v>
      </c>
      <c r="F155">
        <v>0</v>
      </c>
      <c r="G155" s="1">
        <v>7246</v>
      </c>
      <c r="H155" s="1">
        <v>227895</v>
      </c>
    </row>
    <row r="156" spans="1:8" x14ac:dyDescent="0.25">
      <c r="A156" s="8">
        <v>24350</v>
      </c>
      <c r="B156" t="s">
        <v>165</v>
      </c>
      <c r="C156" s="1">
        <v>130350</v>
      </c>
      <c r="D156" s="1">
        <v>11118</v>
      </c>
      <c r="E156" s="1">
        <v>28539</v>
      </c>
      <c r="F156" s="1">
        <v>2166</v>
      </c>
      <c r="G156">
        <v>0</v>
      </c>
      <c r="H156" s="1">
        <v>172173</v>
      </c>
    </row>
    <row r="157" spans="1:8" x14ac:dyDescent="0.25">
      <c r="A157" s="8">
        <v>30031</v>
      </c>
      <c r="B157" t="s">
        <v>166</v>
      </c>
      <c r="C157" s="1">
        <v>21149</v>
      </c>
      <c r="D157">
        <v>495</v>
      </c>
      <c r="E157">
        <v>134</v>
      </c>
      <c r="F157">
        <v>0</v>
      </c>
      <c r="G157">
        <v>650</v>
      </c>
      <c r="H157" s="1">
        <v>22428</v>
      </c>
    </row>
    <row r="158" spans="1:8" x14ac:dyDescent="0.25">
      <c r="A158" s="8">
        <v>31103</v>
      </c>
      <c r="B158" t="s">
        <v>167</v>
      </c>
      <c r="C158" s="1">
        <v>591932</v>
      </c>
      <c r="D158" s="1">
        <v>11834</v>
      </c>
      <c r="E158" s="1">
        <v>20716</v>
      </c>
      <c r="F158">
        <v>0</v>
      </c>
      <c r="G158" s="1">
        <v>11207</v>
      </c>
      <c r="H158" s="1">
        <v>635689</v>
      </c>
    </row>
    <row r="159" spans="1:8" x14ac:dyDescent="0.25">
      <c r="A159" s="8">
        <v>14066</v>
      </c>
      <c r="B159" t="s">
        <v>168</v>
      </c>
      <c r="C159" s="1">
        <v>86492</v>
      </c>
      <c r="D159" s="1">
        <v>3846</v>
      </c>
      <c r="E159" s="1">
        <v>19469</v>
      </c>
      <c r="F159">
        <v>0</v>
      </c>
      <c r="G159" s="1">
        <v>2223</v>
      </c>
      <c r="H159" s="1">
        <v>112030</v>
      </c>
    </row>
    <row r="160" spans="1:8" x14ac:dyDescent="0.25">
      <c r="A160" s="8">
        <v>21214</v>
      </c>
      <c r="B160" t="s">
        <v>169</v>
      </c>
      <c r="C160" s="1">
        <v>58600</v>
      </c>
      <c r="D160" s="1">
        <v>9419</v>
      </c>
      <c r="E160">
        <v>904</v>
      </c>
      <c r="F160">
        <v>0</v>
      </c>
      <c r="G160">
        <v>0</v>
      </c>
      <c r="H160" s="1">
        <v>68923</v>
      </c>
    </row>
    <row r="161" spans="1:8" x14ac:dyDescent="0.25">
      <c r="A161" s="8">
        <v>13161</v>
      </c>
      <c r="B161" t="s">
        <v>170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</row>
    <row r="162" spans="1:8" x14ac:dyDescent="0.25">
      <c r="A162" s="8">
        <v>21206</v>
      </c>
      <c r="B162" t="s">
        <v>171</v>
      </c>
      <c r="C162" s="1">
        <v>41991</v>
      </c>
      <c r="D162" s="1">
        <v>1480</v>
      </c>
      <c r="E162" s="1">
        <v>5068</v>
      </c>
      <c r="F162">
        <v>0</v>
      </c>
      <c r="G162">
        <v>0</v>
      </c>
      <c r="H162" s="1">
        <v>48539</v>
      </c>
    </row>
    <row r="163" spans="1:8" x14ac:dyDescent="0.25">
      <c r="A163" s="8">
        <v>39209</v>
      </c>
      <c r="B163" t="s">
        <v>172</v>
      </c>
      <c r="C163" s="1">
        <v>161855</v>
      </c>
      <c r="D163">
        <v>0</v>
      </c>
      <c r="E163" s="1">
        <v>22819</v>
      </c>
      <c r="F163">
        <v>0</v>
      </c>
      <c r="G163">
        <v>0</v>
      </c>
      <c r="H163" s="1">
        <v>184674</v>
      </c>
    </row>
    <row r="164" spans="1:8" x14ac:dyDescent="0.25">
      <c r="A164" s="8">
        <v>37507</v>
      </c>
      <c r="B164" t="s">
        <v>173</v>
      </c>
      <c r="C164" s="1">
        <v>372005</v>
      </c>
      <c r="D164" s="1">
        <v>5368</v>
      </c>
      <c r="E164" s="1">
        <v>9891</v>
      </c>
      <c r="F164">
        <v>0</v>
      </c>
      <c r="G164" s="1">
        <v>5703</v>
      </c>
      <c r="H164" s="1">
        <v>392967</v>
      </c>
    </row>
    <row r="165" spans="1:8" x14ac:dyDescent="0.25">
      <c r="A165" s="8">
        <v>30029</v>
      </c>
      <c r="B165" t="s">
        <v>174</v>
      </c>
      <c r="C165" s="1">
        <v>9003</v>
      </c>
      <c r="D165">
        <v>513</v>
      </c>
      <c r="E165">
        <v>0</v>
      </c>
      <c r="F165">
        <v>0</v>
      </c>
      <c r="G165">
        <v>0</v>
      </c>
      <c r="H165" s="1">
        <v>9516</v>
      </c>
    </row>
    <row r="166" spans="1:8" x14ac:dyDescent="0.25">
      <c r="A166" s="8">
        <v>29320</v>
      </c>
      <c r="B166" t="s">
        <v>175</v>
      </c>
      <c r="C166" s="1">
        <v>849989</v>
      </c>
      <c r="D166" s="1">
        <v>31281</v>
      </c>
      <c r="E166" s="1">
        <v>16029</v>
      </c>
      <c r="F166">
        <v>0</v>
      </c>
      <c r="G166">
        <v>0</v>
      </c>
      <c r="H166" s="1">
        <v>897299</v>
      </c>
    </row>
    <row r="167" spans="1:8" x14ac:dyDescent="0.25">
      <c r="A167" s="8">
        <v>17903</v>
      </c>
      <c r="B167" t="s">
        <v>176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</row>
    <row r="168" spans="1:8" x14ac:dyDescent="0.25">
      <c r="A168" s="8">
        <v>31006</v>
      </c>
      <c r="B168" t="s">
        <v>177</v>
      </c>
      <c r="C168" s="1">
        <v>1122896</v>
      </c>
      <c r="D168" s="1">
        <v>15911</v>
      </c>
      <c r="E168" s="1">
        <v>30345</v>
      </c>
      <c r="F168">
        <v>0</v>
      </c>
      <c r="G168" s="1">
        <v>58325</v>
      </c>
      <c r="H168" s="1">
        <v>1227477</v>
      </c>
    </row>
    <row r="169" spans="1:8" x14ac:dyDescent="0.25">
      <c r="A169" s="8">
        <v>39003</v>
      </c>
      <c r="B169" t="s">
        <v>178</v>
      </c>
      <c r="C169" s="1">
        <v>93258</v>
      </c>
      <c r="D169" s="1">
        <v>35167</v>
      </c>
      <c r="E169">
        <v>0</v>
      </c>
      <c r="F169">
        <v>0</v>
      </c>
      <c r="G169">
        <v>0</v>
      </c>
      <c r="H169" s="1">
        <v>128425</v>
      </c>
    </row>
    <row r="170" spans="1:8" x14ac:dyDescent="0.25">
      <c r="A170" s="8">
        <v>21014</v>
      </c>
      <c r="B170" t="s">
        <v>179</v>
      </c>
      <c r="C170" s="1">
        <v>80186</v>
      </c>
      <c r="D170" s="1">
        <v>1401</v>
      </c>
      <c r="E170" s="1">
        <v>9009</v>
      </c>
      <c r="F170">
        <v>0</v>
      </c>
      <c r="G170">
        <v>840</v>
      </c>
      <c r="H170" s="1">
        <v>91436</v>
      </c>
    </row>
    <row r="171" spans="1:8" x14ac:dyDescent="0.25">
      <c r="A171" s="8">
        <v>25155</v>
      </c>
      <c r="B171" t="s">
        <v>180</v>
      </c>
      <c r="C171" s="1">
        <v>65256</v>
      </c>
      <c r="D171" s="1">
        <v>7865</v>
      </c>
      <c r="E171" s="1">
        <v>29485</v>
      </c>
      <c r="F171">
        <v>0</v>
      </c>
      <c r="G171">
        <v>0</v>
      </c>
      <c r="H171" s="1">
        <v>102606</v>
      </c>
    </row>
    <row r="172" spans="1:8" x14ac:dyDescent="0.25">
      <c r="A172" s="8">
        <v>24014</v>
      </c>
      <c r="B172" t="s">
        <v>181</v>
      </c>
      <c r="C172" s="1">
        <v>15453</v>
      </c>
      <c r="D172">
        <v>396</v>
      </c>
      <c r="E172" s="1">
        <v>1594</v>
      </c>
      <c r="F172">
        <v>0</v>
      </c>
      <c r="G172">
        <v>867</v>
      </c>
      <c r="H172" s="1">
        <v>18310</v>
      </c>
    </row>
    <row r="173" spans="1:8" x14ac:dyDescent="0.25">
      <c r="A173" s="8">
        <v>26056</v>
      </c>
      <c r="B173" t="s">
        <v>182</v>
      </c>
      <c r="C173" s="1">
        <v>196079</v>
      </c>
      <c r="D173" s="1">
        <v>2253</v>
      </c>
      <c r="E173" s="1">
        <v>21389</v>
      </c>
      <c r="F173">
        <v>0</v>
      </c>
      <c r="G173">
        <v>0</v>
      </c>
      <c r="H173" s="1">
        <v>219721</v>
      </c>
    </row>
    <row r="174" spans="1:8" x14ac:dyDescent="0.25">
      <c r="A174" s="8">
        <v>32325</v>
      </c>
      <c r="B174" t="s">
        <v>183</v>
      </c>
      <c r="C174" s="1">
        <v>231567</v>
      </c>
      <c r="D174" s="1">
        <v>6009</v>
      </c>
      <c r="E174" s="1">
        <v>26932</v>
      </c>
      <c r="F174">
        <v>0</v>
      </c>
      <c r="G174">
        <v>0</v>
      </c>
      <c r="H174" s="1">
        <v>264508</v>
      </c>
    </row>
    <row r="175" spans="1:8" x14ac:dyDescent="0.25">
      <c r="A175" s="8">
        <v>37506</v>
      </c>
      <c r="B175" t="s">
        <v>184</v>
      </c>
      <c r="C175" s="1">
        <v>220197</v>
      </c>
      <c r="D175" s="1">
        <v>7741</v>
      </c>
      <c r="E175" s="1">
        <v>17566</v>
      </c>
      <c r="F175">
        <v>0</v>
      </c>
      <c r="G175">
        <v>0</v>
      </c>
      <c r="H175" s="1">
        <v>245504</v>
      </c>
    </row>
    <row r="176" spans="1:8" x14ac:dyDescent="0.25">
      <c r="A176" s="8">
        <v>14064</v>
      </c>
      <c r="B176" t="s">
        <v>185</v>
      </c>
      <c r="C176" s="1">
        <v>135556</v>
      </c>
      <c r="D176" s="1">
        <v>6562</v>
      </c>
      <c r="E176" s="1">
        <v>24685</v>
      </c>
      <c r="F176">
        <v>0</v>
      </c>
      <c r="G176">
        <v>0</v>
      </c>
      <c r="H176" s="1">
        <v>166803</v>
      </c>
    </row>
    <row r="177" spans="1:8" x14ac:dyDescent="0.25">
      <c r="A177" s="8">
        <v>11051</v>
      </c>
      <c r="B177" t="s">
        <v>186</v>
      </c>
      <c r="C177" s="1">
        <v>446877</v>
      </c>
      <c r="D177" s="1">
        <v>7075</v>
      </c>
      <c r="E177" s="1">
        <v>42300</v>
      </c>
      <c r="F177">
        <v>176</v>
      </c>
      <c r="G177" s="1">
        <v>14508</v>
      </c>
      <c r="H177" s="1">
        <v>510936</v>
      </c>
    </row>
    <row r="178" spans="1:8" x14ac:dyDescent="0.25">
      <c r="A178" s="8">
        <v>18400</v>
      </c>
      <c r="B178" t="s">
        <v>187</v>
      </c>
      <c r="C178" s="1">
        <v>1816315</v>
      </c>
      <c r="D178" s="1">
        <v>7838</v>
      </c>
      <c r="E178" s="1">
        <v>19142</v>
      </c>
      <c r="F178">
        <v>0</v>
      </c>
      <c r="G178">
        <v>0</v>
      </c>
      <c r="H178" s="1">
        <v>1843295</v>
      </c>
    </row>
    <row r="179" spans="1:8" x14ac:dyDescent="0.25">
      <c r="A179" s="8">
        <v>23403</v>
      </c>
      <c r="B179" t="s">
        <v>188</v>
      </c>
      <c r="C179" s="1">
        <v>382485</v>
      </c>
      <c r="D179" s="1">
        <v>5252</v>
      </c>
      <c r="E179" s="1">
        <v>12734</v>
      </c>
      <c r="F179">
        <v>0</v>
      </c>
      <c r="G179" s="1">
        <v>12827</v>
      </c>
      <c r="H179" s="1">
        <v>413298</v>
      </c>
    </row>
    <row r="180" spans="1:8" x14ac:dyDescent="0.25">
      <c r="A180" s="8">
        <v>25200</v>
      </c>
      <c r="B180" t="s">
        <v>189</v>
      </c>
      <c r="C180" s="1">
        <v>29778</v>
      </c>
      <c r="D180">
        <v>948</v>
      </c>
      <c r="E180" s="1">
        <v>4083</v>
      </c>
      <c r="F180">
        <v>0</v>
      </c>
      <c r="G180">
        <v>0</v>
      </c>
      <c r="H180" s="1">
        <v>34809</v>
      </c>
    </row>
    <row r="181" spans="1:8" x14ac:dyDescent="0.25">
      <c r="A181" s="8">
        <v>34003</v>
      </c>
      <c r="B181" t="s">
        <v>190</v>
      </c>
      <c r="C181" s="1">
        <v>1280158</v>
      </c>
      <c r="D181" s="1">
        <v>13897</v>
      </c>
      <c r="E181" s="1">
        <v>15959</v>
      </c>
      <c r="F181" s="1">
        <v>1735</v>
      </c>
      <c r="G181">
        <v>26</v>
      </c>
      <c r="H181" s="1">
        <v>1311775</v>
      </c>
    </row>
    <row r="182" spans="1:8" x14ac:dyDescent="0.25">
      <c r="A182" s="8">
        <v>33211</v>
      </c>
      <c r="B182" t="s">
        <v>191</v>
      </c>
      <c r="C182" s="1">
        <v>62288</v>
      </c>
      <c r="D182" s="1">
        <v>2033</v>
      </c>
      <c r="E182" s="1">
        <v>10580</v>
      </c>
      <c r="F182">
        <v>0</v>
      </c>
      <c r="G182">
        <v>0</v>
      </c>
      <c r="H182" s="1">
        <v>74901</v>
      </c>
    </row>
    <row r="183" spans="1:8" x14ac:dyDescent="0.25">
      <c r="A183" s="8">
        <v>17417</v>
      </c>
      <c r="B183" t="s">
        <v>192</v>
      </c>
      <c r="C183" s="1">
        <v>1446483</v>
      </c>
      <c r="D183" s="1">
        <v>4925</v>
      </c>
      <c r="E183" s="1">
        <v>23868</v>
      </c>
      <c r="F183">
        <v>0</v>
      </c>
      <c r="G183" s="1">
        <v>20983</v>
      </c>
      <c r="H183" s="1">
        <v>1496259</v>
      </c>
    </row>
    <row r="184" spans="1:8" x14ac:dyDescent="0.25">
      <c r="A184" s="8">
        <v>15201</v>
      </c>
      <c r="B184" t="s">
        <v>193</v>
      </c>
      <c r="C184" s="1">
        <v>394972</v>
      </c>
      <c r="D184" s="1">
        <v>10143</v>
      </c>
      <c r="E184" s="1">
        <v>24237</v>
      </c>
      <c r="F184">
        <v>0</v>
      </c>
      <c r="G184">
        <v>0</v>
      </c>
      <c r="H184" s="1">
        <v>429352</v>
      </c>
    </row>
    <row r="185" spans="1:8" x14ac:dyDescent="0.25">
      <c r="A185" s="8">
        <v>38324</v>
      </c>
      <c r="B185" t="s">
        <v>194</v>
      </c>
      <c r="C185" s="1">
        <v>62940</v>
      </c>
      <c r="D185" s="1">
        <v>6069</v>
      </c>
      <c r="E185" s="1">
        <v>27029</v>
      </c>
      <c r="F185">
        <v>0</v>
      </c>
      <c r="G185" s="1">
        <v>6369</v>
      </c>
      <c r="H185" s="1">
        <v>102407</v>
      </c>
    </row>
    <row r="186" spans="1:8" x14ac:dyDescent="0.25">
      <c r="A186" s="8">
        <v>14400</v>
      </c>
      <c r="B186" t="s">
        <v>195</v>
      </c>
      <c r="C186" s="1">
        <v>22264</v>
      </c>
      <c r="D186">
        <v>987</v>
      </c>
      <c r="E186" s="1">
        <v>4413</v>
      </c>
      <c r="F186">
        <v>0</v>
      </c>
      <c r="G186">
        <v>0</v>
      </c>
      <c r="H186" s="1">
        <v>27664</v>
      </c>
    </row>
    <row r="187" spans="1:8" x14ac:dyDescent="0.25">
      <c r="A187" s="8">
        <v>25101</v>
      </c>
      <c r="B187" t="s">
        <v>196</v>
      </c>
      <c r="C187" s="1">
        <v>236554</v>
      </c>
      <c r="D187" s="1">
        <v>10152</v>
      </c>
      <c r="E187" s="1">
        <v>25500</v>
      </c>
      <c r="F187">
        <v>0</v>
      </c>
      <c r="G187">
        <v>0</v>
      </c>
      <c r="H187" s="1">
        <v>272206</v>
      </c>
    </row>
    <row r="188" spans="1:8" x14ac:dyDescent="0.25">
      <c r="A188" s="8">
        <v>14172</v>
      </c>
      <c r="B188" t="s">
        <v>197</v>
      </c>
      <c r="C188" s="1">
        <v>58376</v>
      </c>
      <c r="D188" s="1">
        <v>7981</v>
      </c>
      <c r="E188">
        <v>0</v>
      </c>
      <c r="F188">
        <v>0</v>
      </c>
      <c r="G188">
        <v>0</v>
      </c>
      <c r="H188" s="1">
        <v>66357</v>
      </c>
    </row>
    <row r="189" spans="1:8" x14ac:dyDescent="0.25">
      <c r="A189" s="8">
        <v>22105</v>
      </c>
      <c r="B189" t="s">
        <v>198</v>
      </c>
      <c r="C189" s="1">
        <v>92905</v>
      </c>
      <c r="D189">
        <v>795</v>
      </c>
      <c r="E189" s="1">
        <v>1066</v>
      </c>
      <c r="F189">
        <v>704</v>
      </c>
      <c r="G189" s="1">
        <v>9106</v>
      </c>
      <c r="H189" s="1">
        <v>104576</v>
      </c>
    </row>
    <row r="190" spans="1:8" x14ac:dyDescent="0.25">
      <c r="A190" s="8">
        <v>24105</v>
      </c>
      <c r="B190" t="s">
        <v>199</v>
      </c>
      <c r="C190" s="1">
        <v>91682</v>
      </c>
      <c r="D190" s="1">
        <v>3099</v>
      </c>
      <c r="E190" s="1">
        <v>31592</v>
      </c>
      <c r="F190">
        <v>257</v>
      </c>
      <c r="G190">
        <v>0</v>
      </c>
      <c r="H190" s="1">
        <v>126630</v>
      </c>
    </row>
    <row r="191" spans="1:8" x14ac:dyDescent="0.25">
      <c r="A191" s="8">
        <v>34111</v>
      </c>
      <c r="B191" t="s">
        <v>200</v>
      </c>
      <c r="C191" s="1">
        <v>903423</v>
      </c>
      <c r="D191" s="1">
        <v>25786</v>
      </c>
      <c r="E191" s="1">
        <v>18060</v>
      </c>
      <c r="F191">
        <v>0</v>
      </c>
      <c r="G191">
        <v>0</v>
      </c>
      <c r="H191" s="1">
        <v>947269</v>
      </c>
    </row>
    <row r="192" spans="1:8" x14ac:dyDescent="0.25">
      <c r="A192" s="8">
        <v>24019</v>
      </c>
      <c r="B192" t="s">
        <v>201</v>
      </c>
      <c r="C192" s="1">
        <v>147263</v>
      </c>
      <c r="D192" s="1">
        <v>4694</v>
      </c>
      <c r="E192" s="1">
        <v>17969</v>
      </c>
      <c r="F192">
        <v>0</v>
      </c>
      <c r="G192" s="1">
        <v>2346</v>
      </c>
      <c r="H192" s="1">
        <v>172272</v>
      </c>
    </row>
    <row r="193" spans="1:8" x14ac:dyDescent="0.25">
      <c r="A193" s="8">
        <v>21300</v>
      </c>
      <c r="B193" t="s">
        <v>202</v>
      </c>
      <c r="C193" s="1">
        <v>98629</v>
      </c>
      <c r="D193">
        <v>0</v>
      </c>
      <c r="E193" s="1">
        <v>27131</v>
      </c>
      <c r="F193">
        <v>0</v>
      </c>
      <c r="G193">
        <v>0</v>
      </c>
      <c r="H193" s="1">
        <v>125760</v>
      </c>
    </row>
    <row r="194" spans="1:8" x14ac:dyDescent="0.25">
      <c r="A194" s="8">
        <v>33030</v>
      </c>
      <c r="B194" t="s">
        <v>203</v>
      </c>
      <c r="C194" s="1">
        <v>22537</v>
      </c>
      <c r="D194">
        <v>596</v>
      </c>
      <c r="E194">
        <v>0</v>
      </c>
      <c r="F194">
        <v>0</v>
      </c>
      <c r="G194">
        <v>0</v>
      </c>
      <c r="H194" s="1">
        <v>23133</v>
      </c>
    </row>
    <row r="195" spans="1:8" x14ac:dyDescent="0.25">
      <c r="A195" s="8">
        <v>28137</v>
      </c>
      <c r="B195" t="s">
        <v>204</v>
      </c>
      <c r="C195" s="1">
        <v>19856</v>
      </c>
      <c r="D195" s="1">
        <v>1262</v>
      </c>
      <c r="E195" s="1">
        <v>8221</v>
      </c>
      <c r="F195">
        <v>0</v>
      </c>
      <c r="G195" s="1">
        <v>1472</v>
      </c>
      <c r="H195" s="1">
        <v>30811</v>
      </c>
    </row>
    <row r="196" spans="1:8" x14ac:dyDescent="0.25">
      <c r="A196" s="8">
        <v>32123</v>
      </c>
      <c r="B196" t="s">
        <v>205</v>
      </c>
      <c r="C196">
        <v>529</v>
      </c>
      <c r="D196">
        <v>169</v>
      </c>
      <c r="E196">
        <v>0</v>
      </c>
      <c r="F196">
        <v>0</v>
      </c>
      <c r="G196">
        <v>9</v>
      </c>
      <c r="H196">
        <v>707</v>
      </c>
    </row>
    <row r="197" spans="1:8" x14ac:dyDescent="0.25">
      <c r="A197" s="8">
        <v>10065</v>
      </c>
      <c r="B197" t="s">
        <v>206</v>
      </c>
      <c r="C197" s="1">
        <v>39176</v>
      </c>
      <c r="D197">
        <v>315</v>
      </c>
      <c r="E197">
        <v>0</v>
      </c>
      <c r="F197">
        <v>0</v>
      </c>
      <c r="G197">
        <v>0</v>
      </c>
      <c r="H197" s="1">
        <v>39491</v>
      </c>
    </row>
    <row r="198" spans="1:8" x14ac:dyDescent="0.25">
      <c r="A198" s="9" t="s">
        <v>367</v>
      </c>
      <c r="B198" t="s">
        <v>207</v>
      </c>
      <c r="C198" s="1">
        <v>56030</v>
      </c>
      <c r="D198" s="1">
        <v>1129</v>
      </c>
      <c r="E198">
        <v>168</v>
      </c>
      <c r="F198">
        <v>0</v>
      </c>
      <c r="G198" s="1">
        <v>1213</v>
      </c>
      <c r="H198" s="1">
        <v>58540</v>
      </c>
    </row>
    <row r="199" spans="1:8" x14ac:dyDescent="0.25">
      <c r="A199" s="8">
        <v>24410</v>
      </c>
      <c r="B199" t="s">
        <v>208</v>
      </c>
      <c r="C199" s="1">
        <v>34549</v>
      </c>
      <c r="D199" s="1">
        <v>2160</v>
      </c>
      <c r="E199" s="1">
        <v>12178</v>
      </c>
      <c r="F199">
        <v>0</v>
      </c>
      <c r="G199">
        <v>116</v>
      </c>
      <c r="H199" s="1">
        <v>49003</v>
      </c>
    </row>
    <row r="200" spans="1:8" x14ac:dyDescent="0.25">
      <c r="A200" s="8">
        <v>27344</v>
      </c>
      <c r="B200" t="s">
        <v>209</v>
      </c>
      <c r="C200" s="1">
        <v>225947</v>
      </c>
      <c r="D200" s="1">
        <v>3478</v>
      </c>
      <c r="E200" s="1">
        <v>28913</v>
      </c>
      <c r="F200">
        <v>0</v>
      </c>
      <c r="G200">
        <v>0</v>
      </c>
      <c r="H200" s="1">
        <v>258338</v>
      </c>
    </row>
    <row r="201" spans="1:8" x14ac:dyDescent="0.25">
      <c r="A201" s="9" t="s">
        <v>368</v>
      </c>
      <c r="B201" t="s">
        <v>210</v>
      </c>
      <c r="C201" s="1">
        <v>311152</v>
      </c>
      <c r="D201" s="1">
        <v>12298</v>
      </c>
      <c r="E201" s="1">
        <v>41436</v>
      </c>
      <c r="F201">
        <v>0</v>
      </c>
      <c r="G201" s="1">
        <v>5721</v>
      </c>
      <c r="H201" s="1">
        <v>370607</v>
      </c>
    </row>
    <row r="202" spans="1:8" x14ac:dyDescent="0.25">
      <c r="A202" s="9" t="s">
        <v>369</v>
      </c>
      <c r="B202" t="s">
        <v>211</v>
      </c>
      <c r="C202" s="1">
        <v>15991</v>
      </c>
      <c r="D202">
        <v>771</v>
      </c>
      <c r="E202">
        <v>104</v>
      </c>
      <c r="F202">
        <v>0</v>
      </c>
      <c r="G202">
        <v>0</v>
      </c>
      <c r="H202" s="1">
        <v>16866</v>
      </c>
    </row>
    <row r="203" spans="1:8" x14ac:dyDescent="0.25">
      <c r="A203" s="8">
        <v>38301</v>
      </c>
      <c r="B203" t="s">
        <v>212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</row>
    <row r="204" spans="1:8" x14ac:dyDescent="0.25">
      <c r="A204" s="8">
        <v>24915</v>
      </c>
      <c r="B204" t="s">
        <v>370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</row>
    <row r="205" spans="1:8" x14ac:dyDescent="0.25">
      <c r="A205" s="8">
        <v>11001</v>
      </c>
      <c r="B205" t="s">
        <v>213</v>
      </c>
      <c r="C205" s="1">
        <v>1342205</v>
      </c>
      <c r="D205">
        <v>0</v>
      </c>
      <c r="E205" s="1">
        <v>10089</v>
      </c>
      <c r="F205">
        <v>0</v>
      </c>
      <c r="G205">
        <v>0</v>
      </c>
      <c r="H205" s="1">
        <v>1352294</v>
      </c>
    </row>
    <row r="206" spans="1:8" x14ac:dyDescent="0.25">
      <c r="A206" s="8">
        <v>24122</v>
      </c>
      <c r="B206" t="s">
        <v>214</v>
      </c>
      <c r="C206" s="1">
        <v>25647</v>
      </c>
      <c r="D206" s="1">
        <v>1202</v>
      </c>
      <c r="E206" s="1">
        <v>7752</v>
      </c>
      <c r="F206">
        <v>0</v>
      </c>
      <c r="G206">
        <v>0</v>
      </c>
      <c r="H206" s="1">
        <v>34601</v>
      </c>
    </row>
    <row r="207" spans="1:8" x14ac:dyDescent="0.25">
      <c r="A207" s="9" t="s">
        <v>371</v>
      </c>
      <c r="B207" t="s">
        <v>215</v>
      </c>
      <c r="C207" s="1">
        <v>57331</v>
      </c>
      <c r="D207" s="1">
        <v>1087</v>
      </c>
      <c r="E207" s="1">
        <v>5731</v>
      </c>
      <c r="F207">
        <v>0</v>
      </c>
      <c r="G207" s="1">
        <v>1049</v>
      </c>
      <c r="H207" s="1">
        <v>65198</v>
      </c>
    </row>
    <row r="208" spans="1:8" x14ac:dyDescent="0.25">
      <c r="A208" s="8">
        <v>21301</v>
      </c>
      <c r="B208" t="s">
        <v>216</v>
      </c>
      <c r="C208" s="1">
        <v>18533</v>
      </c>
      <c r="D208" s="1">
        <v>2432</v>
      </c>
      <c r="E208" s="1">
        <v>9719</v>
      </c>
      <c r="F208">
        <v>0</v>
      </c>
      <c r="G208" s="1">
        <v>1541</v>
      </c>
      <c r="H208" s="1">
        <v>32225</v>
      </c>
    </row>
    <row r="209" spans="1:8" x14ac:dyDescent="0.25">
      <c r="A209" s="8">
        <v>27401</v>
      </c>
      <c r="B209" t="s">
        <v>217</v>
      </c>
      <c r="C209" s="1">
        <v>1111201</v>
      </c>
      <c r="D209" s="1">
        <v>44937</v>
      </c>
      <c r="E209" s="1">
        <v>53433</v>
      </c>
      <c r="F209" s="1">
        <v>6686</v>
      </c>
      <c r="G209" s="1">
        <v>49494</v>
      </c>
      <c r="H209" s="1">
        <v>1265751</v>
      </c>
    </row>
    <row r="210" spans="1:8" x14ac:dyDescent="0.25">
      <c r="A210" s="9" t="s">
        <v>372</v>
      </c>
      <c r="B210" t="s">
        <v>218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</row>
    <row r="211" spans="1:8" x14ac:dyDescent="0.25">
      <c r="A211" s="8">
        <v>23402</v>
      </c>
      <c r="B211" t="s">
        <v>219</v>
      </c>
      <c r="C211" s="1">
        <v>151276</v>
      </c>
      <c r="D211" s="1">
        <v>2944</v>
      </c>
      <c r="E211">
        <v>756</v>
      </c>
      <c r="F211">
        <v>0</v>
      </c>
      <c r="G211">
        <v>0</v>
      </c>
      <c r="H211" s="1">
        <v>154976</v>
      </c>
    </row>
    <row r="212" spans="1:8" x14ac:dyDescent="0.25">
      <c r="A212" s="8">
        <v>12110</v>
      </c>
      <c r="B212" t="s">
        <v>220</v>
      </c>
      <c r="C212" s="1">
        <v>97185</v>
      </c>
      <c r="D212" s="1">
        <v>2345</v>
      </c>
      <c r="E212" s="1">
        <v>12048</v>
      </c>
      <c r="F212">
        <v>146</v>
      </c>
      <c r="G212" s="1">
        <v>1618</v>
      </c>
      <c r="H212" s="1">
        <v>113342</v>
      </c>
    </row>
    <row r="213" spans="1:8" x14ac:dyDescent="0.25">
      <c r="A213" s="9" t="s">
        <v>373</v>
      </c>
      <c r="B213" t="s">
        <v>221</v>
      </c>
      <c r="C213" s="1">
        <v>291519</v>
      </c>
      <c r="D213" s="1">
        <v>11522</v>
      </c>
      <c r="E213" s="1">
        <v>24410</v>
      </c>
      <c r="F213">
        <v>0</v>
      </c>
      <c r="G213">
        <v>0</v>
      </c>
      <c r="H213" s="1">
        <v>327451</v>
      </c>
    </row>
    <row r="214" spans="1:8" x14ac:dyDescent="0.25">
      <c r="A214" s="8">
        <v>16050</v>
      </c>
      <c r="B214" t="s">
        <v>222</v>
      </c>
      <c r="C214" s="1">
        <v>94023</v>
      </c>
      <c r="D214" s="1">
        <v>4755</v>
      </c>
      <c r="E214" s="1">
        <v>6148</v>
      </c>
      <c r="F214">
        <v>139</v>
      </c>
      <c r="G214">
        <v>0</v>
      </c>
      <c r="H214" s="1">
        <v>105065</v>
      </c>
    </row>
    <row r="215" spans="1:8" x14ac:dyDescent="0.25">
      <c r="A215" s="8">
        <v>36402</v>
      </c>
      <c r="B215" t="s">
        <v>223</v>
      </c>
      <c r="C215" s="1">
        <v>82921</v>
      </c>
      <c r="D215" s="1">
        <v>2781</v>
      </c>
      <c r="E215" s="1">
        <v>8369</v>
      </c>
      <c r="F215" s="1">
        <v>1501</v>
      </c>
      <c r="G215" s="1">
        <v>10738</v>
      </c>
      <c r="H215" s="1">
        <v>106310</v>
      </c>
    </row>
    <row r="216" spans="1:8" x14ac:dyDescent="0.25">
      <c r="A216" s="8">
        <v>32907</v>
      </c>
      <c r="B216" t="s">
        <v>224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</row>
    <row r="217" spans="1:8" x14ac:dyDescent="0.25">
      <c r="A217" s="9" t="s">
        <v>374</v>
      </c>
      <c r="B217" t="s">
        <v>225</v>
      </c>
      <c r="C217" s="1">
        <v>297599</v>
      </c>
      <c r="D217" s="1">
        <v>11067</v>
      </c>
      <c r="E217" s="1">
        <v>34665</v>
      </c>
      <c r="F217" s="1">
        <v>1985</v>
      </c>
      <c r="G217" s="1">
        <v>3680</v>
      </c>
      <c r="H217" s="1">
        <v>348996</v>
      </c>
    </row>
    <row r="218" spans="1:8" x14ac:dyDescent="0.25">
      <c r="A218" s="8">
        <v>17801</v>
      </c>
      <c r="B218" t="s">
        <v>226</v>
      </c>
      <c r="C218" s="1">
        <v>120654</v>
      </c>
      <c r="D218">
        <v>0</v>
      </c>
      <c r="E218">
        <v>0</v>
      </c>
      <c r="F218">
        <v>0</v>
      </c>
      <c r="G218" s="1">
        <v>2122</v>
      </c>
      <c r="H218" s="1">
        <v>122776</v>
      </c>
    </row>
    <row r="219" spans="1:8" x14ac:dyDescent="0.25">
      <c r="A219" s="8">
        <v>38267</v>
      </c>
      <c r="B219" t="s">
        <v>227</v>
      </c>
      <c r="C219" s="1">
        <v>141382</v>
      </c>
      <c r="D219" s="1">
        <v>6974</v>
      </c>
      <c r="E219" s="1">
        <v>54281</v>
      </c>
      <c r="F219">
        <v>0</v>
      </c>
      <c r="G219" s="1">
        <v>2032</v>
      </c>
      <c r="H219" s="1">
        <v>204669</v>
      </c>
    </row>
    <row r="220" spans="1:8" x14ac:dyDescent="0.25">
      <c r="A220" s="8">
        <v>38901</v>
      </c>
      <c r="B220" t="s">
        <v>228</v>
      </c>
      <c r="C220" s="1">
        <v>5225</v>
      </c>
      <c r="D220">
        <v>425</v>
      </c>
      <c r="E220">
        <v>0</v>
      </c>
      <c r="F220">
        <v>0</v>
      </c>
      <c r="G220">
        <v>0</v>
      </c>
      <c r="H220" s="1">
        <v>5650</v>
      </c>
    </row>
    <row r="221" spans="1:8" x14ac:dyDescent="0.25">
      <c r="A221" s="8">
        <v>27003</v>
      </c>
      <c r="B221" t="s">
        <v>229</v>
      </c>
      <c r="C221" s="1">
        <v>1327825</v>
      </c>
      <c r="D221">
        <v>0</v>
      </c>
      <c r="E221" s="1">
        <v>18523</v>
      </c>
      <c r="F221">
        <v>0</v>
      </c>
      <c r="G221">
        <v>0</v>
      </c>
      <c r="H221" s="1">
        <v>1346348</v>
      </c>
    </row>
    <row r="222" spans="1:8" x14ac:dyDescent="0.25">
      <c r="A222" s="8">
        <v>16020</v>
      </c>
      <c r="B222" t="s">
        <v>230</v>
      </c>
      <c r="C222" s="1">
        <v>7045</v>
      </c>
      <c r="D222">
        <v>464</v>
      </c>
      <c r="E222">
        <v>0</v>
      </c>
      <c r="F222">
        <v>0</v>
      </c>
      <c r="G222">
        <v>0</v>
      </c>
      <c r="H222" s="1">
        <v>7509</v>
      </c>
    </row>
    <row r="223" spans="1:8" x14ac:dyDescent="0.25">
      <c r="A223" s="8">
        <v>16048</v>
      </c>
      <c r="B223" t="s">
        <v>231</v>
      </c>
      <c r="C223" s="1">
        <v>42935</v>
      </c>
      <c r="D223" s="1">
        <v>2042</v>
      </c>
      <c r="E223" s="1">
        <v>3566</v>
      </c>
      <c r="F223">
        <v>0</v>
      </c>
      <c r="G223">
        <v>640</v>
      </c>
      <c r="H223" s="1">
        <v>49183</v>
      </c>
    </row>
    <row r="224" spans="1:8" x14ac:dyDescent="0.25">
      <c r="A224" s="9" t="s">
        <v>375</v>
      </c>
      <c r="B224" t="s">
        <v>232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</row>
    <row r="225" spans="1:8" x14ac:dyDescent="0.25">
      <c r="A225" s="9" t="s">
        <v>376</v>
      </c>
      <c r="B225" t="s">
        <v>233</v>
      </c>
      <c r="C225" s="1">
        <v>76047</v>
      </c>
      <c r="D225" s="1">
        <v>3074</v>
      </c>
      <c r="E225" s="1">
        <v>39024</v>
      </c>
      <c r="F225">
        <v>0</v>
      </c>
      <c r="G225" s="1">
        <v>3855</v>
      </c>
      <c r="H225" s="1">
        <v>122000</v>
      </c>
    </row>
    <row r="226" spans="1:8" x14ac:dyDescent="0.25">
      <c r="A226" s="8">
        <v>13144</v>
      </c>
      <c r="B226" t="s">
        <v>234</v>
      </c>
      <c r="C226" s="1">
        <v>315812</v>
      </c>
      <c r="D226" s="1">
        <v>29040</v>
      </c>
      <c r="E226" s="1">
        <v>27481</v>
      </c>
      <c r="F226">
        <v>0</v>
      </c>
      <c r="G226" s="1">
        <v>5288</v>
      </c>
      <c r="H226" s="1">
        <v>377621</v>
      </c>
    </row>
    <row r="227" spans="1:8" x14ac:dyDescent="0.25">
      <c r="A227" s="8">
        <v>34307</v>
      </c>
      <c r="B227" t="s">
        <v>235</v>
      </c>
      <c r="C227" s="1">
        <v>46206</v>
      </c>
      <c r="D227" s="1">
        <v>1059</v>
      </c>
      <c r="E227" s="1">
        <v>27825</v>
      </c>
      <c r="F227">
        <v>0</v>
      </c>
      <c r="G227">
        <v>0</v>
      </c>
      <c r="H227" s="1">
        <v>75090</v>
      </c>
    </row>
    <row r="228" spans="1:8" x14ac:dyDescent="0.25">
      <c r="A228" s="8">
        <v>17908</v>
      </c>
      <c r="B228" t="s">
        <v>236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</row>
    <row r="229" spans="1:8" x14ac:dyDescent="0.25">
      <c r="A229" s="8">
        <v>25116</v>
      </c>
      <c r="B229" t="s">
        <v>237</v>
      </c>
      <c r="C229" s="1">
        <v>60876</v>
      </c>
      <c r="D229" s="1">
        <v>3971</v>
      </c>
      <c r="E229" s="1">
        <v>15583</v>
      </c>
      <c r="F229">
        <v>0</v>
      </c>
      <c r="G229">
        <v>0</v>
      </c>
      <c r="H229" s="1">
        <v>80430</v>
      </c>
    </row>
    <row r="230" spans="1:8" x14ac:dyDescent="0.25">
      <c r="A230" s="8">
        <v>22009</v>
      </c>
      <c r="B230" t="s">
        <v>238</v>
      </c>
      <c r="C230" s="1">
        <v>159525</v>
      </c>
      <c r="D230" s="1">
        <v>3536</v>
      </c>
      <c r="E230" s="1">
        <v>18926</v>
      </c>
      <c r="F230">
        <v>0</v>
      </c>
      <c r="G230" s="1">
        <v>1940</v>
      </c>
      <c r="H230" s="1">
        <v>183927</v>
      </c>
    </row>
    <row r="231" spans="1:8" x14ac:dyDescent="0.25">
      <c r="A231" s="8">
        <v>17403</v>
      </c>
      <c r="B231" t="s">
        <v>239</v>
      </c>
      <c r="C231" s="1">
        <v>1305450</v>
      </c>
      <c r="D231" s="1">
        <v>10907</v>
      </c>
      <c r="E231" s="1">
        <v>12827</v>
      </c>
      <c r="F231">
        <v>0</v>
      </c>
      <c r="G231">
        <v>0</v>
      </c>
      <c r="H231" s="1">
        <v>1329184</v>
      </c>
    </row>
    <row r="232" spans="1:8" x14ac:dyDescent="0.25">
      <c r="A232" s="8">
        <v>10309</v>
      </c>
      <c r="B232" t="s">
        <v>240</v>
      </c>
      <c r="C232" s="1">
        <v>69059</v>
      </c>
      <c r="D232" s="1">
        <v>2036</v>
      </c>
      <c r="E232" s="1">
        <v>14165</v>
      </c>
      <c r="F232">
        <v>0</v>
      </c>
      <c r="G232">
        <v>0</v>
      </c>
      <c r="H232" s="1">
        <v>85260</v>
      </c>
    </row>
    <row r="233" spans="1:8" x14ac:dyDescent="0.25">
      <c r="A233" s="9" t="s">
        <v>377</v>
      </c>
      <c r="B233" t="s">
        <v>241</v>
      </c>
      <c r="C233" s="1">
        <v>751265</v>
      </c>
      <c r="D233" s="1">
        <v>72505</v>
      </c>
      <c r="E233" s="1">
        <v>31074</v>
      </c>
      <c r="F233">
        <v>0</v>
      </c>
      <c r="G233">
        <v>0</v>
      </c>
      <c r="H233" s="1">
        <v>854844</v>
      </c>
    </row>
    <row r="234" spans="1:8" x14ac:dyDescent="0.25">
      <c r="A234" s="9" t="s">
        <v>378</v>
      </c>
      <c r="B234" t="s">
        <v>242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0</v>
      </c>
    </row>
    <row r="235" spans="1:8" x14ac:dyDescent="0.25">
      <c r="A235" s="9" t="s">
        <v>379</v>
      </c>
      <c r="B235" t="s">
        <v>243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</row>
    <row r="236" spans="1:8" x14ac:dyDescent="0.25">
      <c r="A236" s="8">
        <v>32416</v>
      </c>
      <c r="B236" t="s">
        <v>244</v>
      </c>
      <c r="C236" s="1">
        <v>292909</v>
      </c>
      <c r="D236" s="1">
        <v>14024</v>
      </c>
      <c r="E236" s="1">
        <v>21615</v>
      </c>
      <c r="F236">
        <v>0</v>
      </c>
      <c r="G236">
        <v>0</v>
      </c>
      <c r="H236" s="1">
        <v>328548</v>
      </c>
    </row>
    <row r="237" spans="1:8" x14ac:dyDescent="0.25">
      <c r="A237" s="8">
        <v>17407</v>
      </c>
      <c r="B237" t="s">
        <v>245</v>
      </c>
      <c r="C237" s="1">
        <v>469671</v>
      </c>
      <c r="D237" s="1">
        <v>5899</v>
      </c>
      <c r="E237" s="1">
        <v>13513</v>
      </c>
      <c r="F237">
        <v>0</v>
      </c>
      <c r="G237" s="1">
        <v>7699</v>
      </c>
      <c r="H237" s="1">
        <v>496782</v>
      </c>
    </row>
    <row r="238" spans="1:8" x14ac:dyDescent="0.25">
      <c r="A238" s="8">
        <v>34401</v>
      </c>
      <c r="B238" t="s">
        <v>246</v>
      </c>
      <c r="C238" s="1">
        <v>340522</v>
      </c>
      <c r="D238" s="1">
        <v>18151</v>
      </c>
      <c r="E238">
        <v>0</v>
      </c>
      <c r="F238">
        <v>0</v>
      </c>
      <c r="G238">
        <v>0</v>
      </c>
      <c r="H238" s="1">
        <v>358673</v>
      </c>
    </row>
    <row r="239" spans="1:8" x14ac:dyDescent="0.25">
      <c r="A239" s="8">
        <v>20403</v>
      </c>
      <c r="B239" t="s">
        <v>247</v>
      </c>
      <c r="C239" s="1">
        <v>8127</v>
      </c>
      <c r="D239">
        <v>0</v>
      </c>
      <c r="E239">
        <v>0</v>
      </c>
      <c r="F239">
        <v>0</v>
      </c>
      <c r="G239">
        <v>0</v>
      </c>
      <c r="H239" s="1">
        <v>8127</v>
      </c>
    </row>
    <row r="240" spans="1:8" x14ac:dyDescent="0.25">
      <c r="A240" s="9" t="s">
        <v>380</v>
      </c>
      <c r="B240" t="s">
        <v>381</v>
      </c>
      <c r="C240">
        <v>0</v>
      </c>
      <c r="D240">
        <v>0</v>
      </c>
      <c r="E240">
        <v>0</v>
      </c>
      <c r="F240">
        <v>0</v>
      </c>
      <c r="G240">
        <v>0</v>
      </c>
      <c r="H240">
        <v>0</v>
      </c>
    </row>
    <row r="241" spans="1:8" x14ac:dyDescent="0.25">
      <c r="A241" s="8">
        <v>38320</v>
      </c>
      <c r="B241" t="s">
        <v>248</v>
      </c>
      <c r="C241" s="1">
        <v>35362</v>
      </c>
      <c r="D241" s="1">
        <v>3562</v>
      </c>
      <c r="E241" s="1">
        <v>12443</v>
      </c>
      <c r="F241">
        <v>0</v>
      </c>
      <c r="G241" s="1">
        <v>5939</v>
      </c>
      <c r="H241" s="1">
        <v>57306</v>
      </c>
    </row>
    <row r="242" spans="1:8" x14ac:dyDescent="0.25">
      <c r="A242" s="8">
        <v>13160</v>
      </c>
      <c r="B242" t="s">
        <v>249</v>
      </c>
      <c r="C242" s="1">
        <v>239085</v>
      </c>
      <c r="D242" s="1">
        <v>10104</v>
      </c>
      <c r="E242" s="1">
        <v>36343</v>
      </c>
      <c r="F242">
        <v>0</v>
      </c>
      <c r="G242" s="1">
        <v>15729</v>
      </c>
      <c r="H242" s="1">
        <v>301261</v>
      </c>
    </row>
    <row r="243" spans="1:8" x14ac:dyDescent="0.25">
      <c r="A243" s="8">
        <v>28149</v>
      </c>
      <c r="B243" t="s">
        <v>250</v>
      </c>
      <c r="C243" s="1">
        <v>36460</v>
      </c>
      <c r="D243" s="1">
        <v>13060</v>
      </c>
      <c r="E243">
        <v>201</v>
      </c>
      <c r="F243">
        <v>0</v>
      </c>
      <c r="G243">
        <v>0</v>
      </c>
      <c r="H243" s="1">
        <v>49721</v>
      </c>
    </row>
    <row r="244" spans="1:8" x14ac:dyDescent="0.25">
      <c r="A244" s="8">
        <v>14104</v>
      </c>
      <c r="B244" t="s">
        <v>251</v>
      </c>
      <c r="C244">
        <v>0</v>
      </c>
      <c r="D244">
        <v>0</v>
      </c>
      <c r="E244">
        <v>0</v>
      </c>
      <c r="F244">
        <v>0</v>
      </c>
      <c r="G244">
        <v>0</v>
      </c>
      <c r="H244">
        <v>0</v>
      </c>
    </row>
    <row r="245" spans="1:8" x14ac:dyDescent="0.25">
      <c r="A245" s="8">
        <v>17001</v>
      </c>
      <c r="B245" t="s">
        <v>252</v>
      </c>
      <c r="C245" s="1">
        <v>2976691</v>
      </c>
      <c r="D245" s="1">
        <v>40174</v>
      </c>
      <c r="E245" s="1">
        <v>50524</v>
      </c>
      <c r="F245">
        <v>0</v>
      </c>
      <c r="G245" s="1">
        <v>165970</v>
      </c>
      <c r="H245" s="1">
        <v>3233359</v>
      </c>
    </row>
    <row r="246" spans="1:8" x14ac:dyDescent="0.25">
      <c r="A246" s="8">
        <v>29101</v>
      </c>
      <c r="B246" t="s">
        <v>253</v>
      </c>
      <c r="C246" s="1">
        <v>578459</v>
      </c>
      <c r="D246" s="1">
        <v>12981</v>
      </c>
      <c r="E246" s="1">
        <v>17354</v>
      </c>
      <c r="F246">
        <v>0</v>
      </c>
      <c r="G246" s="1">
        <v>17280</v>
      </c>
      <c r="H246" s="1">
        <v>626074</v>
      </c>
    </row>
    <row r="247" spans="1:8" x14ac:dyDescent="0.25">
      <c r="A247" s="8">
        <v>39119</v>
      </c>
      <c r="B247" t="s">
        <v>254</v>
      </c>
      <c r="C247" s="1">
        <v>246494</v>
      </c>
      <c r="D247">
        <v>397</v>
      </c>
      <c r="E247" s="1">
        <v>20149</v>
      </c>
      <c r="F247">
        <v>0</v>
      </c>
      <c r="G247">
        <v>0</v>
      </c>
      <c r="H247" s="1">
        <v>267040</v>
      </c>
    </row>
    <row r="248" spans="1:8" x14ac:dyDescent="0.25">
      <c r="A248" s="8">
        <v>26070</v>
      </c>
      <c r="B248" t="s">
        <v>255</v>
      </c>
      <c r="C248" s="1">
        <v>47237</v>
      </c>
      <c r="D248">
        <v>748</v>
      </c>
      <c r="E248" s="1">
        <v>17064</v>
      </c>
      <c r="F248">
        <v>0</v>
      </c>
      <c r="G248">
        <v>570</v>
      </c>
      <c r="H248" s="1">
        <v>65619</v>
      </c>
    </row>
    <row r="249" spans="1:8" x14ac:dyDescent="0.25">
      <c r="A249" s="9" t="s">
        <v>382</v>
      </c>
      <c r="B249" t="s">
        <v>256</v>
      </c>
      <c r="C249" s="1">
        <v>206771</v>
      </c>
      <c r="D249" s="1">
        <v>1487</v>
      </c>
      <c r="E249" s="1">
        <v>24737</v>
      </c>
      <c r="F249">
        <v>0</v>
      </c>
      <c r="G249">
        <v>0</v>
      </c>
      <c r="H249" s="1">
        <v>232995</v>
      </c>
    </row>
    <row r="250" spans="1:8" x14ac:dyDescent="0.25">
      <c r="A250" s="8">
        <v>23309</v>
      </c>
      <c r="B250" t="s">
        <v>257</v>
      </c>
      <c r="C250" s="1">
        <v>558251</v>
      </c>
      <c r="D250" s="1">
        <v>6075</v>
      </c>
      <c r="E250" s="1">
        <v>8839</v>
      </c>
      <c r="F250">
        <v>0</v>
      </c>
      <c r="G250">
        <v>0</v>
      </c>
      <c r="H250" s="1">
        <v>573165</v>
      </c>
    </row>
    <row r="251" spans="1:8" x14ac:dyDescent="0.25">
      <c r="A251" s="8">
        <v>17412</v>
      </c>
      <c r="B251" t="s">
        <v>258</v>
      </c>
      <c r="C251">
        <v>0</v>
      </c>
      <c r="D251">
        <v>0</v>
      </c>
      <c r="E251">
        <v>0</v>
      </c>
      <c r="F251">
        <v>0</v>
      </c>
      <c r="G251">
        <v>0</v>
      </c>
      <c r="H251">
        <v>0</v>
      </c>
    </row>
    <row r="252" spans="1:8" x14ac:dyDescent="0.25">
      <c r="A252" s="8">
        <v>30002</v>
      </c>
      <c r="B252" t="s">
        <v>259</v>
      </c>
      <c r="C252" s="1">
        <v>22379</v>
      </c>
      <c r="D252">
        <v>218</v>
      </c>
      <c r="E252">
        <v>0</v>
      </c>
      <c r="F252">
        <v>0</v>
      </c>
      <c r="G252" s="1">
        <v>1738</v>
      </c>
      <c r="H252" s="1">
        <v>24335</v>
      </c>
    </row>
    <row r="253" spans="1:8" x14ac:dyDescent="0.25">
      <c r="A253" s="8">
        <v>17404</v>
      </c>
      <c r="B253" t="s">
        <v>260</v>
      </c>
      <c r="C253" s="1">
        <v>11752</v>
      </c>
      <c r="D253" s="1">
        <v>1690</v>
      </c>
      <c r="E253">
        <v>0</v>
      </c>
      <c r="F253">
        <v>0</v>
      </c>
      <c r="G253">
        <v>0</v>
      </c>
      <c r="H253" s="1">
        <v>13442</v>
      </c>
    </row>
    <row r="254" spans="1:8" x14ac:dyDescent="0.25">
      <c r="A254" s="8">
        <v>31201</v>
      </c>
      <c r="B254" t="s">
        <v>261</v>
      </c>
      <c r="C254" s="1">
        <v>830672</v>
      </c>
      <c r="D254" s="1">
        <v>13752</v>
      </c>
      <c r="E254" s="1">
        <v>17677</v>
      </c>
      <c r="F254">
        <v>0</v>
      </c>
      <c r="G254" s="1">
        <v>6361</v>
      </c>
      <c r="H254" s="1">
        <v>868462</v>
      </c>
    </row>
    <row r="255" spans="1:8" x14ac:dyDescent="0.25">
      <c r="A255" s="8">
        <v>17410</v>
      </c>
      <c r="B255" t="s">
        <v>262</v>
      </c>
      <c r="C255" s="1">
        <v>635366</v>
      </c>
      <c r="D255" s="1">
        <v>21126</v>
      </c>
      <c r="E255" s="1">
        <v>32267</v>
      </c>
      <c r="F255">
        <v>477</v>
      </c>
      <c r="G255">
        <v>0</v>
      </c>
      <c r="H255" s="1">
        <v>689236</v>
      </c>
    </row>
    <row r="256" spans="1:8" x14ac:dyDescent="0.25">
      <c r="A256" s="8">
        <v>13156</v>
      </c>
      <c r="B256" t="s">
        <v>263</v>
      </c>
      <c r="C256" s="1">
        <v>57229</v>
      </c>
      <c r="D256" s="1">
        <v>2613</v>
      </c>
      <c r="E256" s="1">
        <v>8793</v>
      </c>
      <c r="F256">
        <v>0</v>
      </c>
      <c r="G256">
        <v>22</v>
      </c>
      <c r="H256" s="1">
        <v>68657</v>
      </c>
    </row>
    <row r="257" spans="1:8" x14ac:dyDescent="0.25">
      <c r="A257" s="8">
        <v>27909</v>
      </c>
      <c r="B257" t="s">
        <v>264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</row>
    <row r="258" spans="1:8" x14ac:dyDescent="0.25">
      <c r="A258" s="8">
        <v>25118</v>
      </c>
      <c r="B258" t="s">
        <v>265</v>
      </c>
      <c r="C258" s="1">
        <v>45019</v>
      </c>
      <c r="D258" s="1">
        <v>5256</v>
      </c>
      <c r="E258" s="1">
        <v>10418</v>
      </c>
      <c r="F258">
        <v>0</v>
      </c>
      <c r="G258">
        <v>0</v>
      </c>
      <c r="H258" s="1">
        <v>60693</v>
      </c>
    </row>
    <row r="259" spans="1:8" x14ac:dyDescent="0.25">
      <c r="A259" s="8">
        <v>18402</v>
      </c>
      <c r="B259" t="s">
        <v>266</v>
      </c>
      <c r="C259" s="1">
        <v>1297304</v>
      </c>
      <c r="D259" s="1">
        <v>51993</v>
      </c>
      <c r="E259">
        <v>0</v>
      </c>
      <c r="F259">
        <v>0</v>
      </c>
      <c r="G259">
        <v>0</v>
      </c>
      <c r="H259" s="1">
        <v>1349297</v>
      </c>
    </row>
    <row r="260" spans="1:8" x14ac:dyDescent="0.25">
      <c r="A260" s="8">
        <v>15206</v>
      </c>
      <c r="B260" t="s">
        <v>267</v>
      </c>
      <c r="C260" s="1">
        <v>197022</v>
      </c>
      <c r="D260" s="1">
        <v>4396</v>
      </c>
      <c r="E260" s="1">
        <v>12517</v>
      </c>
      <c r="F260">
        <v>0</v>
      </c>
      <c r="G260">
        <v>0</v>
      </c>
      <c r="H260" s="1">
        <v>213935</v>
      </c>
    </row>
    <row r="261" spans="1:8" x14ac:dyDescent="0.25">
      <c r="A261" s="8">
        <v>23042</v>
      </c>
      <c r="B261" t="s">
        <v>268</v>
      </c>
      <c r="C261" s="1">
        <v>17948</v>
      </c>
      <c r="D261">
        <v>762</v>
      </c>
      <c r="E261">
        <v>0</v>
      </c>
      <c r="F261">
        <v>0</v>
      </c>
      <c r="G261">
        <v>0</v>
      </c>
      <c r="H261" s="1">
        <v>18710</v>
      </c>
    </row>
    <row r="262" spans="1:8" x14ac:dyDescent="0.25">
      <c r="A262" s="8">
        <v>32081</v>
      </c>
      <c r="B262" t="s">
        <v>269</v>
      </c>
      <c r="C262" s="1">
        <v>1512443</v>
      </c>
      <c r="D262" s="1">
        <v>217820</v>
      </c>
      <c r="E262">
        <v>0</v>
      </c>
      <c r="F262">
        <v>0</v>
      </c>
      <c r="G262">
        <v>0</v>
      </c>
      <c r="H262" s="1">
        <v>1730263</v>
      </c>
    </row>
    <row r="263" spans="1:8" x14ac:dyDescent="0.25">
      <c r="A263" s="8">
        <v>32901</v>
      </c>
      <c r="B263" t="s">
        <v>270</v>
      </c>
      <c r="C263">
        <v>0</v>
      </c>
      <c r="D263">
        <v>0</v>
      </c>
      <c r="E263">
        <v>0</v>
      </c>
      <c r="F263">
        <v>0</v>
      </c>
      <c r="G263">
        <v>0</v>
      </c>
      <c r="H263">
        <v>0</v>
      </c>
    </row>
    <row r="264" spans="1:8" x14ac:dyDescent="0.25">
      <c r="A264" s="8">
        <v>22008</v>
      </c>
      <c r="B264" t="s">
        <v>271</v>
      </c>
      <c r="C264" s="1">
        <v>21652</v>
      </c>
      <c r="D264">
        <v>652</v>
      </c>
      <c r="E264" s="1">
        <v>5201</v>
      </c>
      <c r="F264">
        <v>0</v>
      </c>
      <c r="G264">
        <v>0</v>
      </c>
      <c r="H264" s="1">
        <v>27505</v>
      </c>
    </row>
    <row r="265" spans="1:8" x14ac:dyDescent="0.25">
      <c r="A265" s="8">
        <v>38322</v>
      </c>
      <c r="B265" t="s">
        <v>272</v>
      </c>
      <c r="C265" s="1">
        <v>96174</v>
      </c>
      <c r="D265">
        <v>321</v>
      </c>
      <c r="E265" s="1">
        <v>28619</v>
      </c>
      <c r="F265">
        <v>0</v>
      </c>
      <c r="G265">
        <v>0</v>
      </c>
      <c r="H265" s="1">
        <v>125114</v>
      </c>
    </row>
    <row r="266" spans="1:8" x14ac:dyDescent="0.25">
      <c r="A266" s="8">
        <v>31401</v>
      </c>
      <c r="B266" t="s">
        <v>273</v>
      </c>
      <c r="C266" s="1">
        <v>700513</v>
      </c>
      <c r="D266" s="1">
        <v>6199</v>
      </c>
      <c r="E266" s="1">
        <v>25293</v>
      </c>
      <c r="F266">
        <v>0</v>
      </c>
      <c r="G266" s="1">
        <v>5219</v>
      </c>
      <c r="H266" s="1">
        <v>737224</v>
      </c>
    </row>
    <row r="267" spans="1:8" x14ac:dyDescent="0.25">
      <c r="A267" s="8">
        <v>11054</v>
      </c>
      <c r="B267" t="s">
        <v>274</v>
      </c>
      <c r="C267" s="1">
        <v>13985</v>
      </c>
      <c r="D267">
        <v>0</v>
      </c>
      <c r="E267">
        <v>0</v>
      </c>
      <c r="F267">
        <v>0</v>
      </c>
      <c r="G267">
        <v>0</v>
      </c>
      <c r="H267" s="1">
        <v>13985</v>
      </c>
    </row>
    <row r="268" spans="1:8" x14ac:dyDescent="0.25">
      <c r="A268" s="9" t="s">
        <v>383</v>
      </c>
      <c r="B268" t="s">
        <v>275</v>
      </c>
      <c r="C268" s="1">
        <v>30218</v>
      </c>
      <c r="D268">
        <v>0</v>
      </c>
      <c r="E268">
        <v>0</v>
      </c>
      <c r="F268">
        <v>0</v>
      </c>
      <c r="G268">
        <v>0</v>
      </c>
      <c r="H268" s="1">
        <v>30218</v>
      </c>
    </row>
    <row r="269" spans="1:8" x14ac:dyDescent="0.25">
      <c r="A269" s="8">
        <v>27001</v>
      </c>
      <c r="B269" t="s">
        <v>276</v>
      </c>
      <c r="C269" s="1">
        <v>548161</v>
      </c>
      <c r="D269" s="1">
        <v>10161</v>
      </c>
      <c r="E269" s="1">
        <v>13401</v>
      </c>
      <c r="F269">
        <v>0</v>
      </c>
      <c r="G269">
        <v>0</v>
      </c>
      <c r="H269" s="1">
        <v>571723</v>
      </c>
    </row>
    <row r="270" spans="1:8" x14ac:dyDescent="0.25">
      <c r="A270" s="8">
        <v>38304</v>
      </c>
      <c r="B270" t="s">
        <v>277</v>
      </c>
      <c r="C270" s="1">
        <v>14745</v>
      </c>
      <c r="D270">
        <v>257</v>
      </c>
      <c r="E270">
        <v>309</v>
      </c>
      <c r="F270">
        <v>0</v>
      </c>
      <c r="G270">
        <v>0</v>
      </c>
      <c r="H270" s="1">
        <v>15311</v>
      </c>
    </row>
    <row r="271" spans="1:8" x14ac:dyDescent="0.25">
      <c r="A271" s="8">
        <v>30303</v>
      </c>
      <c r="B271" t="s">
        <v>278</v>
      </c>
      <c r="C271" s="1">
        <v>137191</v>
      </c>
      <c r="D271" s="1">
        <v>2025</v>
      </c>
      <c r="E271" s="1">
        <v>19351</v>
      </c>
      <c r="F271">
        <v>0</v>
      </c>
      <c r="G271">
        <v>0</v>
      </c>
      <c r="H271" s="1">
        <v>158567</v>
      </c>
    </row>
    <row r="272" spans="1:8" x14ac:dyDescent="0.25">
      <c r="A272" s="8">
        <v>31311</v>
      </c>
      <c r="B272" t="s">
        <v>279</v>
      </c>
      <c r="C272" s="1">
        <v>311711</v>
      </c>
      <c r="D272">
        <v>0</v>
      </c>
      <c r="E272" s="1">
        <v>17792</v>
      </c>
      <c r="F272">
        <v>0</v>
      </c>
      <c r="G272">
        <v>0</v>
      </c>
      <c r="H272" s="1">
        <v>329503</v>
      </c>
    </row>
    <row r="273" spans="1:8" x14ac:dyDescent="0.25">
      <c r="A273" s="8">
        <v>17905</v>
      </c>
      <c r="B273" t="s">
        <v>280</v>
      </c>
      <c r="C273">
        <v>0</v>
      </c>
      <c r="D273">
        <v>0</v>
      </c>
      <c r="E273">
        <v>0</v>
      </c>
      <c r="F273">
        <v>0</v>
      </c>
      <c r="G273">
        <v>0</v>
      </c>
      <c r="H273">
        <v>0</v>
      </c>
    </row>
    <row r="274" spans="1:8" x14ac:dyDescent="0.25">
      <c r="A274" s="8">
        <v>27905</v>
      </c>
      <c r="B274" t="s">
        <v>281</v>
      </c>
      <c r="C274">
        <v>0</v>
      </c>
      <c r="D274">
        <v>0</v>
      </c>
      <c r="E274">
        <v>0</v>
      </c>
      <c r="F274">
        <v>0</v>
      </c>
      <c r="G274">
        <v>0</v>
      </c>
      <c r="H274">
        <v>0</v>
      </c>
    </row>
    <row r="275" spans="1:8" x14ac:dyDescent="0.25">
      <c r="A275" s="8">
        <v>17902</v>
      </c>
      <c r="B275" t="s">
        <v>282</v>
      </c>
      <c r="C275">
        <v>0</v>
      </c>
      <c r="D275">
        <v>0</v>
      </c>
      <c r="E275">
        <v>0</v>
      </c>
      <c r="F275">
        <v>0</v>
      </c>
      <c r="G275">
        <v>0</v>
      </c>
      <c r="H275">
        <v>0</v>
      </c>
    </row>
    <row r="276" spans="1:8" x14ac:dyDescent="0.25">
      <c r="A276" s="8">
        <v>33202</v>
      </c>
      <c r="B276" t="s">
        <v>283</v>
      </c>
      <c r="C276">
        <v>0</v>
      </c>
      <c r="D276">
        <v>0</v>
      </c>
      <c r="E276">
        <v>0</v>
      </c>
      <c r="F276">
        <v>0</v>
      </c>
      <c r="G276">
        <v>0</v>
      </c>
      <c r="H276">
        <v>0</v>
      </c>
    </row>
    <row r="277" spans="1:8" x14ac:dyDescent="0.25">
      <c r="A277" s="8">
        <v>27320</v>
      </c>
      <c r="B277" t="s">
        <v>284</v>
      </c>
      <c r="C277" s="1">
        <v>606447</v>
      </c>
      <c r="D277" s="1">
        <v>41783</v>
      </c>
      <c r="E277">
        <v>0</v>
      </c>
      <c r="F277">
        <v>0</v>
      </c>
      <c r="G277">
        <v>0</v>
      </c>
      <c r="H277" s="1">
        <v>648230</v>
      </c>
    </row>
    <row r="278" spans="1:8" x14ac:dyDescent="0.25">
      <c r="A278" s="8">
        <v>39201</v>
      </c>
      <c r="B278" t="s">
        <v>285</v>
      </c>
      <c r="C278" s="1">
        <v>333579</v>
      </c>
      <c r="D278" s="1">
        <v>56667</v>
      </c>
      <c r="E278">
        <v>0</v>
      </c>
      <c r="F278">
        <v>0</v>
      </c>
      <c r="G278">
        <v>0</v>
      </c>
      <c r="H278" s="1">
        <v>390246</v>
      </c>
    </row>
    <row r="279" spans="1:8" x14ac:dyDescent="0.25">
      <c r="A279" s="8">
        <v>18902</v>
      </c>
      <c r="B279" t="s">
        <v>286</v>
      </c>
      <c r="C279">
        <v>0</v>
      </c>
      <c r="D279">
        <v>0</v>
      </c>
      <c r="E279">
        <v>0</v>
      </c>
      <c r="F279">
        <v>0</v>
      </c>
      <c r="G279">
        <v>0</v>
      </c>
      <c r="H279">
        <v>0</v>
      </c>
    </row>
    <row r="280" spans="1:8" x14ac:dyDescent="0.25">
      <c r="A280" s="8">
        <v>27010</v>
      </c>
      <c r="B280" t="s">
        <v>287</v>
      </c>
      <c r="C280" s="1">
        <v>2063119</v>
      </c>
      <c r="D280" s="1">
        <v>46506</v>
      </c>
      <c r="E280" s="1">
        <v>70770</v>
      </c>
      <c r="F280">
        <v>0</v>
      </c>
      <c r="G280" s="1">
        <v>60741</v>
      </c>
      <c r="H280" s="1">
        <v>2241136</v>
      </c>
    </row>
    <row r="281" spans="1:8" x14ac:dyDescent="0.25">
      <c r="A281" s="8">
        <v>14077</v>
      </c>
      <c r="B281" t="s">
        <v>288</v>
      </c>
      <c r="C281" s="1">
        <v>8052</v>
      </c>
      <c r="D281">
        <v>692</v>
      </c>
      <c r="E281" s="1">
        <v>4569</v>
      </c>
      <c r="F281">
        <v>0</v>
      </c>
      <c r="G281">
        <v>0</v>
      </c>
      <c r="H281" s="1">
        <v>13313</v>
      </c>
    </row>
    <row r="282" spans="1:8" x14ac:dyDescent="0.25">
      <c r="A282" s="8">
        <v>17409</v>
      </c>
      <c r="B282" t="s">
        <v>289</v>
      </c>
      <c r="C282" s="1">
        <v>531832</v>
      </c>
      <c r="D282" s="1">
        <v>16724</v>
      </c>
      <c r="E282" s="1">
        <v>23340</v>
      </c>
      <c r="F282">
        <v>0</v>
      </c>
      <c r="G282">
        <v>0</v>
      </c>
      <c r="H282" s="1">
        <v>571896</v>
      </c>
    </row>
    <row r="283" spans="1:8" x14ac:dyDescent="0.25">
      <c r="A283" s="8">
        <v>38265</v>
      </c>
      <c r="B283" t="s">
        <v>290</v>
      </c>
      <c r="C283" s="1">
        <v>23678</v>
      </c>
      <c r="D283" s="1">
        <v>1172</v>
      </c>
      <c r="E283" s="1">
        <v>18337</v>
      </c>
      <c r="F283">
        <v>0</v>
      </c>
      <c r="G283">
        <v>284</v>
      </c>
      <c r="H283" s="1">
        <v>43471</v>
      </c>
    </row>
    <row r="284" spans="1:8" x14ac:dyDescent="0.25">
      <c r="A284" s="8">
        <v>34402</v>
      </c>
      <c r="B284" t="s">
        <v>291</v>
      </c>
      <c r="C284" s="1">
        <v>166025</v>
      </c>
      <c r="D284" s="1">
        <v>4997</v>
      </c>
      <c r="E284" s="1">
        <v>15337</v>
      </c>
      <c r="F284">
        <v>0</v>
      </c>
      <c r="G284">
        <v>0</v>
      </c>
      <c r="H284" s="1">
        <v>186359</v>
      </c>
    </row>
    <row r="285" spans="1:8" x14ac:dyDescent="0.25">
      <c r="A285" s="8">
        <v>19400</v>
      </c>
      <c r="B285" t="s">
        <v>292</v>
      </c>
      <c r="C285" s="1">
        <v>44334</v>
      </c>
      <c r="D285" s="1">
        <v>4127</v>
      </c>
      <c r="E285" s="1">
        <v>5461</v>
      </c>
      <c r="F285">
        <v>464</v>
      </c>
      <c r="G285">
        <v>995</v>
      </c>
      <c r="H285" s="1">
        <v>55381</v>
      </c>
    </row>
    <row r="286" spans="1:8" x14ac:dyDescent="0.25">
      <c r="A286" s="8">
        <v>21237</v>
      </c>
      <c r="B286" t="s">
        <v>293</v>
      </c>
      <c r="C286" s="1">
        <v>130514</v>
      </c>
      <c r="D286" s="1">
        <v>1973</v>
      </c>
      <c r="E286" s="1">
        <v>28783</v>
      </c>
      <c r="F286">
        <v>0</v>
      </c>
      <c r="G286" s="1">
        <v>10262</v>
      </c>
      <c r="H286" s="1">
        <v>171532</v>
      </c>
    </row>
    <row r="287" spans="1:8" x14ac:dyDescent="0.25">
      <c r="A287" s="8">
        <v>24404</v>
      </c>
      <c r="B287" t="s">
        <v>294</v>
      </c>
      <c r="C287" s="1">
        <v>187146</v>
      </c>
      <c r="D287" s="1">
        <v>4979</v>
      </c>
      <c r="E287" s="1">
        <v>24113</v>
      </c>
      <c r="F287">
        <v>0</v>
      </c>
      <c r="G287" s="1">
        <v>7554</v>
      </c>
      <c r="H287" s="1">
        <v>223792</v>
      </c>
    </row>
    <row r="288" spans="1:8" x14ac:dyDescent="0.25">
      <c r="A288" s="8">
        <v>39202</v>
      </c>
      <c r="B288" t="s">
        <v>295</v>
      </c>
      <c r="C288" s="1">
        <v>153879</v>
      </c>
      <c r="D288" s="1">
        <v>24696</v>
      </c>
      <c r="E288" s="1">
        <v>29407</v>
      </c>
      <c r="F288">
        <v>0</v>
      </c>
      <c r="G288">
        <v>344</v>
      </c>
      <c r="H288" s="1">
        <v>208326</v>
      </c>
    </row>
    <row r="289" spans="1:8" x14ac:dyDescent="0.25">
      <c r="A289" s="8">
        <v>36300</v>
      </c>
      <c r="B289" t="s">
        <v>296</v>
      </c>
      <c r="C289" s="1">
        <v>28448</v>
      </c>
      <c r="D289">
        <v>0</v>
      </c>
      <c r="E289" s="1">
        <v>5944</v>
      </c>
      <c r="F289">
        <v>0</v>
      </c>
      <c r="G289">
        <v>0</v>
      </c>
      <c r="H289" s="1">
        <v>34392</v>
      </c>
    </row>
    <row r="290" spans="1:8" x14ac:dyDescent="0.25">
      <c r="A290" s="9" t="s">
        <v>384</v>
      </c>
      <c r="B290" t="s">
        <v>297</v>
      </c>
      <c r="C290" s="1">
        <v>76564</v>
      </c>
      <c r="D290" s="1">
        <v>3200</v>
      </c>
      <c r="E290" s="1">
        <v>12326</v>
      </c>
      <c r="F290">
        <v>0</v>
      </c>
      <c r="G290">
        <v>0</v>
      </c>
      <c r="H290" s="1">
        <v>92090</v>
      </c>
    </row>
    <row r="291" spans="1:8" x14ac:dyDescent="0.25">
      <c r="A291" s="8">
        <v>20400</v>
      </c>
      <c r="B291" t="s">
        <v>298</v>
      </c>
      <c r="C291" s="1">
        <v>22383</v>
      </c>
      <c r="D291" s="1">
        <v>1381</v>
      </c>
      <c r="E291" s="1">
        <v>9683</v>
      </c>
      <c r="F291">
        <v>0</v>
      </c>
      <c r="G291">
        <v>0</v>
      </c>
      <c r="H291" s="1">
        <v>33447</v>
      </c>
    </row>
    <row r="292" spans="1:8" x14ac:dyDescent="0.25">
      <c r="A292" s="8">
        <v>17406</v>
      </c>
      <c r="B292" t="s">
        <v>299</v>
      </c>
      <c r="C292" s="1">
        <v>107900</v>
      </c>
      <c r="D292" s="1">
        <v>3271</v>
      </c>
      <c r="E292" s="1">
        <v>6597</v>
      </c>
      <c r="F292">
        <v>0</v>
      </c>
      <c r="G292">
        <v>0</v>
      </c>
      <c r="H292" s="1">
        <v>117768</v>
      </c>
    </row>
    <row r="293" spans="1:8" x14ac:dyDescent="0.25">
      <c r="A293" s="8">
        <v>34033</v>
      </c>
      <c r="B293" t="s">
        <v>300</v>
      </c>
      <c r="C293" s="1">
        <v>616118</v>
      </c>
      <c r="D293" s="1">
        <v>11387</v>
      </c>
      <c r="E293" s="1">
        <v>50720</v>
      </c>
      <c r="F293">
        <v>0</v>
      </c>
      <c r="G293">
        <v>0</v>
      </c>
      <c r="H293" s="1">
        <v>678225</v>
      </c>
    </row>
    <row r="294" spans="1:8" x14ac:dyDescent="0.25">
      <c r="A294" s="8">
        <v>39002</v>
      </c>
      <c r="B294" t="s">
        <v>301</v>
      </c>
      <c r="C294" s="1">
        <v>7772</v>
      </c>
      <c r="D294" s="1">
        <v>1180</v>
      </c>
      <c r="E294" s="1">
        <v>2416</v>
      </c>
      <c r="F294">
        <v>0</v>
      </c>
      <c r="G294">
        <v>747</v>
      </c>
      <c r="H294" s="1">
        <v>12115</v>
      </c>
    </row>
    <row r="295" spans="1:8" x14ac:dyDescent="0.25">
      <c r="A295" s="8">
        <v>27083</v>
      </c>
      <c r="B295" t="s">
        <v>302</v>
      </c>
      <c r="C295" s="1">
        <v>259173</v>
      </c>
      <c r="D295" s="1">
        <v>22869</v>
      </c>
      <c r="E295" s="1">
        <v>10768</v>
      </c>
      <c r="F295">
        <v>0</v>
      </c>
      <c r="G295">
        <v>0</v>
      </c>
      <c r="H295" s="1">
        <v>292810</v>
      </c>
    </row>
    <row r="296" spans="1:8" x14ac:dyDescent="0.25">
      <c r="A296" s="8">
        <v>33070</v>
      </c>
      <c r="B296" t="s">
        <v>303</v>
      </c>
      <c r="C296" s="1">
        <v>221031</v>
      </c>
      <c r="D296" s="1">
        <v>9517</v>
      </c>
      <c r="E296">
        <v>405</v>
      </c>
      <c r="F296">
        <v>0</v>
      </c>
      <c r="G296">
        <v>0</v>
      </c>
      <c r="H296" s="1">
        <v>230953</v>
      </c>
    </row>
    <row r="297" spans="1:8" x14ac:dyDescent="0.25">
      <c r="A297" s="9" t="s">
        <v>385</v>
      </c>
      <c r="B297" t="s">
        <v>304</v>
      </c>
      <c r="C297" s="1">
        <v>1629108</v>
      </c>
      <c r="D297" s="1">
        <v>34429</v>
      </c>
      <c r="E297" s="1">
        <v>61729</v>
      </c>
      <c r="F297">
        <v>0</v>
      </c>
      <c r="G297">
        <v>0</v>
      </c>
      <c r="H297" s="1">
        <v>1725266</v>
      </c>
    </row>
    <row r="298" spans="1:8" x14ac:dyDescent="0.25">
      <c r="A298" s="8">
        <v>17402</v>
      </c>
      <c r="B298" t="s">
        <v>305</v>
      </c>
      <c r="C298" s="1">
        <v>32271</v>
      </c>
      <c r="D298" s="1">
        <v>1447</v>
      </c>
      <c r="E298">
        <v>265</v>
      </c>
      <c r="F298">
        <v>0</v>
      </c>
      <c r="G298" s="1">
        <v>2407</v>
      </c>
      <c r="H298" s="1">
        <v>36390</v>
      </c>
    </row>
    <row r="299" spans="1:8" x14ac:dyDescent="0.25">
      <c r="A299" s="8">
        <v>34901</v>
      </c>
      <c r="B299" t="s">
        <v>306</v>
      </c>
      <c r="C299">
        <v>0</v>
      </c>
      <c r="D299">
        <v>0</v>
      </c>
      <c r="E299">
        <v>0</v>
      </c>
      <c r="F299">
        <v>0</v>
      </c>
      <c r="G299">
        <v>0</v>
      </c>
      <c r="H299">
        <v>0</v>
      </c>
    </row>
    <row r="300" spans="1:8" x14ac:dyDescent="0.25">
      <c r="A300" s="8">
        <v>35200</v>
      </c>
      <c r="B300" t="s">
        <v>307</v>
      </c>
      <c r="C300" s="1">
        <v>49212</v>
      </c>
      <c r="D300" s="1">
        <v>4470</v>
      </c>
      <c r="E300" s="1">
        <v>8888</v>
      </c>
      <c r="F300">
        <v>0</v>
      </c>
      <c r="G300">
        <v>0</v>
      </c>
      <c r="H300" s="1">
        <v>62570</v>
      </c>
    </row>
    <row r="301" spans="1:8" x14ac:dyDescent="0.25">
      <c r="A301" s="8">
        <v>13073</v>
      </c>
      <c r="B301" t="s">
        <v>308</v>
      </c>
      <c r="C301" s="1">
        <v>147945</v>
      </c>
      <c r="D301">
        <v>0</v>
      </c>
      <c r="E301" s="1">
        <v>11210</v>
      </c>
      <c r="F301">
        <v>0</v>
      </c>
      <c r="G301">
        <v>0</v>
      </c>
      <c r="H301" s="1">
        <v>159155</v>
      </c>
    </row>
    <row r="302" spans="1:8" x14ac:dyDescent="0.25">
      <c r="A302" s="8">
        <v>36401</v>
      </c>
      <c r="B302" t="s">
        <v>309</v>
      </c>
      <c r="C302" s="1">
        <v>22525</v>
      </c>
      <c r="D302" s="1">
        <v>1150</v>
      </c>
      <c r="E302" s="1">
        <v>3591</v>
      </c>
      <c r="F302">
        <v>0</v>
      </c>
      <c r="G302">
        <v>0</v>
      </c>
      <c r="H302" s="1">
        <v>27266</v>
      </c>
    </row>
    <row r="303" spans="1:8" x14ac:dyDescent="0.25">
      <c r="A303" s="8">
        <v>36140</v>
      </c>
      <c r="B303" t="s">
        <v>310</v>
      </c>
      <c r="C303" s="1">
        <v>315783</v>
      </c>
      <c r="D303" s="1">
        <v>13800</v>
      </c>
      <c r="E303" s="1">
        <v>55724</v>
      </c>
      <c r="F303">
        <v>0</v>
      </c>
      <c r="G303">
        <v>0</v>
      </c>
      <c r="H303" s="1">
        <v>385307</v>
      </c>
    </row>
    <row r="304" spans="1:8" x14ac:dyDescent="0.25">
      <c r="A304" s="8">
        <v>39207</v>
      </c>
      <c r="B304" t="s">
        <v>311</v>
      </c>
      <c r="C304" s="1">
        <v>298265</v>
      </c>
      <c r="D304" s="1">
        <v>20646</v>
      </c>
      <c r="E304" s="1">
        <v>5225</v>
      </c>
      <c r="F304">
        <v>0</v>
      </c>
      <c r="G304" s="1">
        <v>7957</v>
      </c>
      <c r="H304" s="1">
        <v>332093</v>
      </c>
    </row>
    <row r="305" spans="1:8" x14ac:dyDescent="0.25">
      <c r="A305" s="8">
        <v>13146</v>
      </c>
      <c r="B305" t="s">
        <v>312</v>
      </c>
      <c r="C305" s="1">
        <v>64646</v>
      </c>
      <c r="D305" s="1">
        <v>3859</v>
      </c>
      <c r="E305" s="1">
        <v>21554</v>
      </c>
      <c r="F305">
        <v>0</v>
      </c>
      <c r="G305">
        <v>831</v>
      </c>
      <c r="H305" s="1">
        <v>90890</v>
      </c>
    </row>
    <row r="306" spans="1:8" x14ac:dyDescent="0.25">
      <c r="A306" s="9" t="s">
        <v>386</v>
      </c>
      <c r="B306" t="s">
        <v>313</v>
      </c>
      <c r="C306" s="1">
        <v>372547</v>
      </c>
      <c r="D306">
        <v>0</v>
      </c>
      <c r="E306" s="1">
        <v>21418</v>
      </c>
      <c r="F306">
        <v>0</v>
      </c>
      <c r="G306">
        <v>0</v>
      </c>
      <c r="H306" s="1">
        <v>393965</v>
      </c>
    </row>
    <row r="307" spans="1:8" x14ac:dyDescent="0.25">
      <c r="A307" s="9" t="s">
        <v>387</v>
      </c>
      <c r="B307" t="s">
        <v>314</v>
      </c>
      <c r="C307" s="1">
        <v>35818</v>
      </c>
      <c r="D307">
        <v>892</v>
      </c>
      <c r="E307" s="1">
        <v>10595</v>
      </c>
      <c r="F307">
        <v>0</v>
      </c>
      <c r="G307" s="1">
        <v>5178</v>
      </c>
      <c r="H307" s="1">
        <v>52483</v>
      </c>
    </row>
    <row r="308" spans="1:8" x14ac:dyDescent="0.25">
      <c r="A308" s="9" t="s">
        <v>388</v>
      </c>
      <c r="B308" t="s">
        <v>315</v>
      </c>
      <c r="C308" s="1">
        <v>54042</v>
      </c>
      <c r="D308" s="1">
        <v>1877</v>
      </c>
      <c r="E308" s="1">
        <v>21269</v>
      </c>
      <c r="F308">
        <v>0</v>
      </c>
      <c r="G308">
        <v>0</v>
      </c>
      <c r="H308" s="1">
        <v>77188</v>
      </c>
    </row>
    <row r="309" spans="1:8" x14ac:dyDescent="0.25">
      <c r="A309" s="8">
        <v>33049</v>
      </c>
      <c r="B309" t="s">
        <v>316</v>
      </c>
      <c r="C309" s="1">
        <v>52443</v>
      </c>
      <c r="D309" s="1">
        <v>5381</v>
      </c>
      <c r="E309" s="1">
        <v>11322</v>
      </c>
      <c r="F309">
        <v>0</v>
      </c>
      <c r="G309">
        <v>291</v>
      </c>
      <c r="H309" s="1">
        <v>69437</v>
      </c>
    </row>
    <row r="310" spans="1:8" x14ac:dyDescent="0.25">
      <c r="A310" s="9" t="s">
        <v>389</v>
      </c>
      <c r="B310" t="s">
        <v>317</v>
      </c>
      <c r="C310" s="1">
        <v>357640</v>
      </c>
      <c r="D310" s="1">
        <v>26997</v>
      </c>
      <c r="E310" s="1">
        <v>41827</v>
      </c>
      <c r="F310">
        <v>0</v>
      </c>
      <c r="G310" s="1">
        <v>1336</v>
      </c>
      <c r="H310" s="1">
        <v>427800</v>
      </c>
    </row>
    <row r="311" spans="1:8" x14ac:dyDescent="0.25">
      <c r="A311" s="8">
        <v>32363</v>
      </c>
      <c r="B311" t="s">
        <v>318</v>
      </c>
      <c r="C311" s="1">
        <v>134048</v>
      </c>
      <c r="D311" s="1">
        <v>18862</v>
      </c>
      <c r="E311">
        <v>0</v>
      </c>
      <c r="F311">
        <v>0</v>
      </c>
      <c r="G311">
        <v>0</v>
      </c>
      <c r="H311" s="1">
        <v>152910</v>
      </c>
    </row>
    <row r="312" spans="1:8" x14ac:dyDescent="0.25">
      <c r="A312" s="8">
        <v>39208</v>
      </c>
      <c r="B312" t="s">
        <v>319</v>
      </c>
      <c r="C312" s="1">
        <v>406681</v>
      </c>
      <c r="D312" s="1">
        <v>5209</v>
      </c>
      <c r="E312" s="1">
        <v>41773</v>
      </c>
      <c r="F312">
        <v>0</v>
      </c>
      <c r="G312">
        <v>0</v>
      </c>
      <c r="H312" s="1">
        <v>453663</v>
      </c>
    </row>
    <row r="313" spans="1:8" x14ac:dyDescent="0.25">
      <c r="A313" s="8">
        <v>37902</v>
      </c>
      <c r="B313" t="s">
        <v>320</v>
      </c>
      <c r="C313">
        <v>0</v>
      </c>
      <c r="D313">
        <v>0</v>
      </c>
      <c r="E313">
        <v>0</v>
      </c>
      <c r="F313">
        <v>0</v>
      </c>
      <c r="G313">
        <v>0</v>
      </c>
      <c r="H313">
        <v>0</v>
      </c>
    </row>
    <row r="314" spans="1:8" x14ac:dyDescent="0.25">
      <c r="A314" s="8">
        <v>21303</v>
      </c>
      <c r="B314" t="s">
        <v>321</v>
      </c>
      <c r="C314" s="1">
        <v>75688</v>
      </c>
      <c r="D314">
        <v>782</v>
      </c>
      <c r="E314" s="1">
        <v>12763</v>
      </c>
      <c r="F314">
        <v>0</v>
      </c>
      <c r="G314" s="1">
        <v>1216</v>
      </c>
      <c r="H314" s="1">
        <v>90449</v>
      </c>
    </row>
    <row r="315" spans="1:8" x14ac:dyDescent="0.25">
      <c r="A315" s="8">
        <v>27416</v>
      </c>
      <c r="B315" t="s">
        <v>322</v>
      </c>
      <c r="C315" s="1">
        <v>414824</v>
      </c>
      <c r="D315" s="1">
        <v>8934</v>
      </c>
      <c r="E315" s="1">
        <v>15448</v>
      </c>
      <c r="F315">
        <v>0</v>
      </c>
      <c r="G315">
        <v>0</v>
      </c>
      <c r="H315" s="1">
        <v>439206</v>
      </c>
    </row>
    <row r="316" spans="1:8" x14ac:dyDescent="0.25">
      <c r="A316" s="8">
        <v>20405</v>
      </c>
      <c r="B316" t="s">
        <v>323</v>
      </c>
      <c r="C316" s="1">
        <v>89900</v>
      </c>
      <c r="D316" s="1">
        <v>5192</v>
      </c>
      <c r="E316" s="1">
        <v>28275</v>
      </c>
      <c r="F316">
        <v>0</v>
      </c>
      <c r="G316">
        <v>0</v>
      </c>
      <c r="H316" s="1">
        <v>123367</v>
      </c>
    </row>
    <row r="317" spans="1:8" x14ac:dyDescent="0.25">
      <c r="A317" s="8">
        <v>17917</v>
      </c>
      <c r="B317" t="s">
        <v>324</v>
      </c>
      <c r="C317">
        <v>0</v>
      </c>
      <c r="D317">
        <v>0</v>
      </c>
      <c r="E317">
        <v>0</v>
      </c>
      <c r="F317">
        <v>0</v>
      </c>
      <c r="G317">
        <v>0</v>
      </c>
      <c r="H317">
        <v>0</v>
      </c>
    </row>
    <row r="318" spans="1:8" x14ac:dyDescent="0.25">
      <c r="A318" s="8">
        <v>22200</v>
      </c>
      <c r="B318" t="s">
        <v>325</v>
      </c>
      <c r="C318">
        <v>0</v>
      </c>
      <c r="D318">
        <v>0</v>
      </c>
      <c r="E318">
        <v>0</v>
      </c>
      <c r="F318">
        <v>0</v>
      </c>
      <c r="G318">
        <v>0</v>
      </c>
      <c r="H318">
        <v>0</v>
      </c>
    </row>
    <row r="319" spans="1:8" x14ac:dyDescent="0.25">
      <c r="A319" s="8">
        <v>25160</v>
      </c>
      <c r="B319" t="s">
        <v>326</v>
      </c>
      <c r="C319" s="1">
        <v>86210</v>
      </c>
      <c r="D319" s="1">
        <v>1848</v>
      </c>
      <c r="E319" s="1">
        <v>17198</v>
      </c>
      <c r="F319">
        <v>0</v>
      </c>
      <c r="G319">
        <v>0</v>
      </c>
      <c r="H319" s="1">
        <v>105256</v>
      </c>
    </row>
    <row r="320" spans="1:8" x14ac:dyDescent="0.25">
      <c r="A320" s="8">
        <v>13167</v>
      </c>
      <c r="B320" t="s">
        <v>327</v>
      </c>
      <c r="C320" s="1">
        <v>59546</v>
      </c>
      <c r="D320">
        <v>161</v>
      </c>
      <c r="E320" s="1">
        <v>3050</v>
      </c>
      <c r="F320">
        <v>0</v>
      </c>
      <c r="G320">
        <v>0</v>
      </c>
      <c r="H320" s="1">
        <v>62757</v>
      </c>
    </row>
    <row r="321" spans="1:8" x14ac:dyDescent="0.25">
      <c r="A321" s="8">
        <v>21232</v>
      </c>
      <c r="B321" t="s">
        <v>328</v>
      </c>
      <c r="C321" s="1">
        <v>89591</v>
      </c>
      <c r="D321" s="1">
        <v>2114</v>
      </c>
      <c r="E321" s="1">
        <v>5622</v>
      </c>
      <c r="F321">
        <v>0</v>
      </c>
      <c r="G321">
        <v>0</v>
      </c>
      <c r="H321" s="1">
        <v>97327</v>
      </c>
    </row>
    <row r="322" spans="1:8" x14ac:dyDescent="0.25">
      <c r="A322" s="8">
        <v>14117</v>
      </c>
      <c r="B322" t="s">
        <v>329</v>
      </c>
      <c r="C322" s="1">
        <v>23176</v>
      </c>
      <c r="D322" s="1">
        <v>3355</v>
      </c>
      <c r="E322" s="1">
        <v>3435</v>
      </c>
      <c r="F322">
        <v>0</v>
      </c>
      <c r="G322">
        <v>0</v>
      </c>
      <c r="H322" s="1">
        <v>29966</v>
      </c>
    </row>
    <row r="323" spans="1:8" x14ac:dyDescent="0.25">
      <c r="A323" s="8">
        <v>20094</v>
      </c>
      <c r="B323" t="s">
        <v>330</v>
      </c>
      <c r="C323" s="1">
        <v>7031</v>
      </c>
      <c r="D323" s="1">
        <v>3452</v>
      </c>
      <c r="E323" s="1">
        <v>14073</v>
      </c>
      <c r="F323">
        <v>0</v>
      </c>
      <c r="G323" s="1">
        <v>6132</v>
      </c>
      <c r="H323" s="1">
        <v>30688</v>
      </c>
    </row>
    <row r="324" spans="1:8" x14ac:dyDescent="0.25">
      <c r="A324" s="9" t="s">
        <v>390</v>
      </c>
      <c r="B324" t="s">
        <v>331</v>
      </c>
      <c r="C324" s="1">
        <v>1150987</v>
      </c>
      <c r="D324" s="1">
        <v>87917</v>
      </c>
      <c r="E324">
        <v>0</v>
      </c>
      <c r="F324">
        <v>0</v>
      </c>
      <c r="G324">
        <v>0</v>
      </c>
      <c r="H324" s="1">
        <v>1238904</v>
      </c>
    </row>
    <row r="325" spans="1:8" x14ac:dyDescent="0.25">
      <c r="A325" s="8">
        <v>39007</v>
      </c>
      <c r="B325" t="s">
        <v>332</v>
      </c>
      <c r="C325" s="1">
        <v>485008</v>
      </c>
      <c r="D325" s="1">
        <v>31985</v>
      </c>
      <c r="E325" s="1">
        <v>13539</v>
      </c>
      <c r="F325">
        <v>0</v>
      </c>
      <c r="G325">
        <v>0</v>
      </c>
      <c r="H325" s="1">
        <v>530532</v>
      </c>
    </row>
    <row r="326" spans="1:8" x14ac:dyDescent="0.25">
      <c r="A326" s="8">
        <v>34002</v>
      </c>
      <c r="B326" t="s">
        <v>333</v>
      </c>
      <c r="C326" s="1">
        <v>609112</v>
      </c>
      <c r="D326" s="1">
        <v>5359</v>
      </c>
      <c r="E326" s="1">
        <v>15089</v>
      </c>
      <c r="F326">
        <v>0</v>
      </c>
      <c r="G326">
        <v>0</v>
      </c>
      <c r="H326" s="1">
        <v>629560</v>
      </c>
    </row>
    <row r="327" spans="1:8" x14ac:dyDescent="0.25">
      <c r="A327" s="8">
        <v>39205</v>
      </c>
      <c r="B327" t="s">
        <v>334</v>
      </c>
      <c r="C327" s="1">
        <v>46157</v>
      </c>
      <c r="D327" s="1">
        <v>4321</v>
      </c>
      <c r="E327" s="1">
        <v>13091</v>
      </c>
      <c r="F327">
        <v>0</v>
      </c>
      <c r="G327">
        <v>0</v>
      </c>
      <c r="H327" s="1">
        <v>63569</v>
      </c>
    </row>
    <row r="328" spans="1:8" x14ac:dyDescent="0.25">
      <c r="C328" s="1">
        <f>SUBTOTAL(109,Table7[ToFrom])</f>
        <v>88204416</v>
      </c>
      <c r="D328" s="1">
        <f>SUBTOTAL(109,Table7[FieldTrip])</f>
        <v>2722290</v>
      </c>
      <c r="E328" s="1">
        <f>SUBTOTAL(109,Table7[EXTRAcurricular])</f>
        <v>4555594</v>
      </c>
      <c r="F328" s="1">
        <f>SUBTOTAL(109,Table7[InterGov])</f>
        <v>22504</v>
      </c>
      <c r="G328" s="1">
        <f>SUBTOTAL(109,Table7[Other])</f>
        <v>1214066</v>
      </c>
      <c r="H328" s="1">
        <f>SUBTOTAL(109,Table7[TotalMiles])</f>
        <v>96718870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8939B-4365-4427-ABE5-AD6D4E492315}">
  <dimension ref="A1:H328"/>
  <sheetViews>
    <sheetView topLeftCell="A302" workbookViewId="0">
      <selection activeCell="H328" sqref="H328"/>
    </sheetView>
  </sheetViews>
  <sheetFormatPr defaultRowHeight="15" x14ac:dyDescent="0.25"/>
  <cols>
    <col min="1" max="1" width="9.28515625" customWidth="1"/>
    <col min="2" max="2" width="14.7109375" customWidth="1"/>
    <col min="3" max="3" width="9.85546875" customWidth="1"/>
    <col min="4" max="4" width="11" customWidth="1"/>
    <col min="5" max="5" width="17" customWidth="1"/>
    <col min="6" max="6" width="11" customWidth="1"/>
    <col min="8" max="8" width="12.5703125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>
        <v>14005</v>
      </c>
      <c r="B2" t="s">
        <v>15</v>
      </c>
      <c r="C2" s="1">
        <v>262875</v>
      </c>
      <c r="D2" s="1">
        <v>14299</v>
      </c>
      <c r="E2" s="1">
        <v>26351</v>
      </c>
      <c r="F2">
        <v>0</v>
      </c>
      <c r="G2">
        <v>0</v>
      </c>
      <c r="H2" s="1">
        <v>303525</v>
      </c>
    </row>
    <row r="3" spans="1:8" x14ac:dyDescent="0.25">
      <c r="A3">
        <v>21226</v>
      </c>
      <c r="B3" t="s">
        <v>16</v>
      </c>
      <c r="C3" s="1">
        <v>48032</v>
      </c>
      <c r="D3" s="1">
        <v>3663</v>
      </c>
      <c r="E3" s="1">
        <v>9047</v>
      </c>
      <c r="F3">
        <v>0</v>
      </c>
      <c r="G3">
        <v>0</v>
      </c>
      <c r="H3" s="1">
        <v>60742</v>
      </c>
    </row>
    <row r="4" spans="1:8" x14ac:dyDescent="0.25">
      <c r="A4">
        <v>22017</v>
      </c>
      <c r="B4" t="s">
        <v>17</v>
      </c>
      <c r="C4" s="1">
        <v>48340</v>
      </c>
      <c r="D4" s="1">
        <v>2257</v>
      </c>
      <c r="E4" s="1">
        <v>16216</v>
      </c>
      <c r="F4">
        <v>0</v>
      </c>
      <c r="G4">
        <v>645</v>
      </c>
      <c r="H4" s="1">
        <v>67458</v>
      </c>
    </row>
    <row r="5" spans="1:8" x14ac:dyDescent="0.25">
      <c r="A5">
        <v>29103</v>
      </c>
      <c r="B5" t="s">
        <v>18</v>
      </c>
      <c r="C5" s="1">
        <v>180492</v>
      </c>
      <c r="D5" s="1">
        <v>4667</v>
      </c>
      <c r="E5" s="1">
        <v>27486</v>
      </c>
      <c r="F5">
        <v>442</v>
      </c>
      <c r="G5" s="1">
        <v>2851</v>
      </c>
      <c r="H5" s="1">
        <v>215938</v>
      </c>
    </row>
    <row r="6" spans="1:8" x14ac:dyDescent="0.25">
      <c r="A6">
        <v>31016</v>
      </c>
      <c r="B6" t="s">
        <v>19</v>
      </c>
      <c r="C6" s="1">
        <v>692042</v>
      </c>
      <c r="D6" s="1">
        <v>9381</v>
      </c>
      <c r="E6" s="1">
        <v>19369</v>
      </c>
      <c r="F6">
        <v>0</v>
      </c>
      <c r="G6" s="1">
        <v>9381</v>
      </c>
      <c r="H6" s="1">
        <v>730173</v>
      </c>
    </row>
    <row r="7" spans="1:8" x14ac:dyDescent="0.25">
      <c r="A7" s="11" t="s">
        <v>337</v>
      </c>
      <c r="B7" t="s">
        <v>20</v>
      </c>
      <c r="C7" s="1">
        <v>74847</v>
      </c>
      <c r="D7" s="1">
        <v>2325</v>
      </c>
      <c r="E7" s="1">
        <v>19364</v>
      </c>
      <c r="F7">
        <v>0</v>
      </c>
      <c r="G7">
        <v>636</v>
      </c>
      <c r="H7" s="1">
        <v>97172</v>
      </c>
    </row>
    <row r="8" spans="1:8" x14ac:dyDescent="0.25">
      <c r="A8">
        <v>17408</v>
      </c>
      <c r="B8" t="s">
        <v>21</v>
      </c>
      <c r="C8" s="1">
        <v>1178517</v>
      </c>
      <c r="D8" s="1">
        <v>35838</v>
      </c>
      <c r="E8" s="1">
        <v>69249</v>
      </c>
      <c r="F8">
        <v>0</v>
      </c>
      <c r="G8" s="1">
        <v>59671</v>
      </c>
      <c r="H8" s="1">
        <v>1343275</v>
      </c>
    </row>
    <row r="9" spans="1:8" x14ac:dyDescent="0.25">
      <c r="A9">
        <v>18303</v>
      </c>
      <c r="B9" t="s">
        <v>22</v>
      </c>
      <c r="C9" s="1">
        <v>172132</v>
      </c>
      <c r="D9" s="1">
        <v>2712</v>
      </c>
      <c r="E9" s="1">
        <v>19532</v>
      </c>
      <c r="F9">
        <v>0</v>
      </c>
      <c r="G9" s="1">
        <v>4651</v>
      </c>
      <c r="H9" s="1">
        <v>199027</v>
      </c>
    </row>
    <row r="10" spans="1:8" x14ac:dyDescent="0.25">
      <c r="A10" s="11" t="s">
        <v>338</v>
      </c>
      <c r="B10" t="s">
        <v>23</v>
      </c>
      <c r="C10" s="1">
        <v>1611180</v>
      </c>
      <c r="D10" s="1">
        <v>52503</v>
      </c>
      <c r="E10">
        <v>0</v>
      </c>
      <c r="F10">
        <v>0</v>
      </c>
      <c r="G10">
        <v>0</v>
      </c>
      <c r="H10" s="1">
        <v>1663683</v>
      </c>
    </row>
    <row r="11" spans="1:8" x14ac:dyDescent="0.25">
      <c r="A11">
        <v>17405</v>
      </c>
      <c r="B11" t="s">
        <v>24</v>
      </c>
      <c r="C11" s="1">
        <v>669053</v>
      </c>
      <c r="D11" s="1">
        <v>23085</v>
      </c>
      <c r="E11" s="1">
        <v>54106</v>
      </c>
      <c r="F11">
        <v>0</v>
      </c>
      <c r="G11" s="1">
        <v>64222</v>
      </c>
      <c r="H11" s="1">
        <v>810466</v>
      </c>
    </row>
    <row r="12" spans="1:8" x14ac:dyDescent="0.25">
      <c r="A12">
        <v>37501</v>
      </c>
      <c r="B12" t="s">
        <v>25</v>
      </c>
      <c r="C12" s="1">
        <v>770594</v>
      </c>
      <c r="D12" s="1">
        <v>57838</v>
      </c>
      <c r="E12" s="1">
        <v>16448</v>
      </c>
      <c r="F12">
        <v>0</v>
      </c>
      <c r="G12">
        <v>0</v>
      </c>
      <c r="H12" s="1">
        <v>844880</v>
      </c>
    </row>
    <row r="13" spans="1:8" x14ac:dyDescent="0.25">
      <c r="A13" s="11" t="s">
        <v>339</v>
      </c>
      <c r="B13" t="s">
        <v>26</v>
      </c>
      <c r="C13" s="1">
        <v>25659</v>
      </c>
      <c r="D13">
        <v>740</v>
      </c>
      <c r="E13">
        <v>0</v>
      </c>
      <c r="F13">
        <v>0</v>
      </c>
      <c r="G13">
        <v>691</v>
      </c>
      <c r="H13" s="1">
        <v>27090</v>
      </c>
    </row>
    <row r="14" spans="1:8" x14ac:dyDescent="0.25">
      <c r="A14">
        <v>27403</v>
      </c>
      <c r="B14" t="s">
        <v>27</v>
      </c>
      <c r="C14" s="1">
        <v>2379096</v>
      </c>
      <c r="D14" s="1">
        <v>33285</v>
      </c>
      <c r="E14" s="1">
        <v>25741</v>
      </c>
      <c r="F14">
        <v>0</v>
      </c>
      <c r="G14" s="1">
        <v>47503</v>
      </c>
      <c r="H14" s="1">
        <v>2485625</v>
      </c>
    </row>
    <row r="15" spans="1:8" x14ac:dyDescent="0.25">
      <c r="A15">
        <v>20203</v>
      </c>
      <c r="B15" t="s">
        <v>28</v>
      </c>
      <c r="C15" s="1">
        <v>47733</v>
      </c>
      <c r="D15">
        <v>0</v>
      </c>
      <c r="E15" s="1">
        <v>2212</v>
      </c>
      <c r="F15">
        <v>0</v>
      </c>
      <c r="G15">
        <v>0</v>
      </c>
      <c r="H15" s="1">
        <v>49945</v>
      </c>
    </row>
    <row r="16" spans="1:8" x14ac:dyDescent="0.25">
      <c r="A16">
        <v>37503</v>
      </c>
      <c r="B16" t="s">
        <v>29</v>
      </c>
      <c r="C16" s="1">
        <v>153283</v>
      </c>
      <c r="D16" s="1">
        <v>7936</v>
      </c>
      <c r="E16" s="1">
        <v>18769</v>
      </c>
      <c r="F16">
        <v>0</v>
      </c>
      <c r="G16">
        <v>140</v>
      </c>
      <c r="H16" s="1">
        <v>180128</v>
      </c>
    </row>
    <row r="17" spans="1:8" x14ac:dyDescent="0.25">
      <c r="A17">
        <v>21234</v>
      </c>
      <c r="B17" t="s">
        <v>30</v>
      </c>
      <c r="C17" s="1">
        <v>50345</v>
      </c>
      <c r="D17" s="1">
        <v>1526</v>
      </c>
      <c r="E17">
        <v>0</v>
      </c>
      <c r="F17">
        <v>0</v>
      </c>
      <c r="G17">
        <v>0</v>
      </c>
      <c r="H17" s="1">
        <v>51871</v>
      </c>
    </row>
    <row r="18" spans="1:8" x14ac:dyDescent="0.25">
      <c r="A18">
        <v>18100</v>
      </c>
      <c r="B18" t="s">
        <v>31</v>
      </c>
      <c r="C18" s="1">
        <v>265587</v>
      </c>
      <c r="D18" s="1">
        <v>5198</v>
      </c>
      <c r="E18" s="1">
        <v>16329</v>
      </c>
      <c r="F18" s="1">
        <v>3182</v>
      </c>
      <c r="G18">
        <v>0</v>
      </c>
      <c r="H18" s="1">
        <v>290296</v>
      </c>
    </row>
    <row r="19" spans="1:8" x14ac:dyDescent="0.25">
      <c r="A19">
        <v>24111</v>
      </c>
      <c r="B19" t="s">
        <v>32</v>
      </c>
      <c r="C19" s="1">
        <v>46139</v>
      </c>
      <c r="D19" s="1">
        <v>9321</v>
      </c>
      <c r="E19" s="1">
        <v>17598</v>
      </c>
      <c r="F19">
        <v>0</v>
      </c>
      <c r="G19" s="1">
        <v>10718</v>
      </c>
      <c r="H19" s="1">
        <v>83776</v>
      </c>
    </row>
    <row r="20" spans="1:8" x14ac:dyDescent="0.25">
      <c r="A20" s="11" t="s">
        <v>340</v>
      </c>
      <c r="B20" t="s">
        <v>33</v>
      </c>
      <c r="C20" s="1">
        <v>24056</v>
      </c>
      <c r="D20" s="1">
        <v>4455</v>
      </c>
      <c r="E20" s="1">
        <v>11682</v>
      </c>
      <c r="F20">
        <v>256</v>
      </c>
      <c r="G20">
        <v>835</v>
      </c>
      <c r="H20" s="1">
        <v>41284</v>
      </c>
    </row>
    <row r="21" spans="1:8" x14ac:dyDescent="0.25">
      <c r="A21">
        <v>16046</v>
      </c>
      <c r="B21" t="s">
        <v>34</v>
      </c>
      <c r="C21" s="1">
        <v>26406</v>
      </c>
      <c r="D21">
        <v>608</v>
      </c>
      <c r="E21">
        <v>0</v>
      </c>
      <c r="F21">
        <v>0</v>
      </c>
      <c r="G21">
        <v>0</v>
      </c>
      <c r="H21" s="1">
        <v>27014</v>
      </c>
    </row>
    <row r="22" spans="1:8" x14ac:dyDescent="0.25">
      <c r="A22">
        <v>29100</v>
      </c>
      <c r="B22" t="s">
        <v>35</v>
      </c>
      <c r="C22" s="1">
        <v>477796</v>
      </c>
      <c r="D22" s="1">
        <v>13481</v>
      </c>
      <c r="E22" s="1">
        <v>16777</v>
      </c>
      <c r="F22">
        <v>0</v>
      </c>
      <c r="G22">
        <v>0</v>
      </c>
      <c r="H22" s="1">
        <v>508054</v>
      </c>
    </row>
    <row r="23" spans="1:8" x14ac:dyDescent="0.25">
      <c r="A23" s="11" t="s">
        <v>341</v>
      </c>
      <c r="B23" t="s">
        <v>36</v>
      </c>
      <c r="C23" s="1">
        <v>402496</v>
      </c>
      <c r="D23" s="1">
        <v>142050</v>
      </c>
      <c r="E23" s="1">
        <v>27614</v>
      </c>
      <c r="F23">
        <v>0</v>
      </c>
      <c r="G23" s="1">
        <v>5898</v>
      </c>
      <c r="H23" s="1">
        <v>578058</v>
      </c>
    </row>
    <row r="24" spans="1:8" x14ac:dyDescent="0.25">
      <c r="A24" s="11" t="s">
        <v>342</v>
      </c>
      <c r="B24" t="s">
        <v>37</v>
      </c>
      <c r="C24" s="1">
        <v>38161</v>
      </c>
      <c r="D24" s="1">
        <v>1905</v>
      </c>
      <c r="E24" s="1">
        <v>19093</v>
      </c>
      <c r="F24" s="1">
        <v>1186</v>
      </c>
      <c r="G24">
        <v>514</v>
      </c>
      <c r="H24" s="1">
        <v>60859</v>
      </c>
    </row>
    <row r="25" spans="1:8" x14ac:dyDescent="0.25">
      <c r="A25">
        <v>27019</v>
      </c>
      <c r="B25" t="s">
        <v>38</v>
      </c>
      <c r="C25" s="1">
        <v>22741</v>
      </c>
      <c r="D25">
        <v>894</v>
      </c>
      <c r="E25" s="1">
        <v>2343</v>
      </c>
      <c r="F25">
        <v>0</v>
      </c>
      <c r="G25">
        <v>77</v>
      </c>
      <c r="H25" s="1">
        <v>26055</v>
      </c>
    </row>
    <row r="26" spans="1:8" x14ac:dyDescent="0.25">
      <c r="A26" s="11" t="s">
        <v>343</v>
      </c>
      <c r="B26" t="s">
        <v>39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</row>
    <row r="27" spans="1:8" x14ac:dyDescent="0.25">
      <c r="A27" s="11" t="s">
        <v>344</v>
      </c>
      <c r="B27" t="s">
        <v>40</v>
      </c>
      <c r="C27" s="1">
        <v>55719</v>
      </c>
      <c r="D27" s="1">
        <v>10024</v>
      </c>
      <c r="E27" s="1">
        <v>24523</v>
      </c>
      <c r="F27">
        <v>0</v>
      </c>
      <c r="G27">
        <v>0</v>
      </c>
      <c r="H27" s="1">
        <v>90266</v>
      </c>
    </row>
    <row r="28" spans="1:8" x14ac:dyDescent="0.25">
      <c r="A28" s="11" t="s">
        <v>345</v>
      </c>
      <c r="B28" t="s">
        <v>41</v>
      </c>
      <c r="C28" s="1">
        <v>353332</v>
      </c>
      <c r="D28" s="1">
        <v>1255</v>
      </c>
      <c r="E28" s="1">
        <v>9349</v>
      </c>
      <c r="F28">
        <v>0</v>
      </c>
      <c r="G28">
        <v>0</v>
      </c>
      <c r="H28" s="1">
        <v>363936</v>
      </c>
    </row>
    <row r="29" spans="1:8" x14ac:dyDescent="0.25">
      <c r="A29">
        <v>18901</v>
      </c>
      <c r="B29" t="s">
        <v>42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</row>
    <row r="30" spans="1:8" x14ac:dyDescent="0.25">
      <c r="A30">
        <v>20215</v>
      </c>
      <c r="B30" t="s">
        <v>43</v>
      </c>
      <c r="C30" s="1">
        <v>35224</v>
      </c>
      <c r="D30">
        <v>880</v>
      </c>
      <c r="E30" s="1">
        <v>1364</v>
      </c>
      <c r="F30">
        <v>0</v>
      </c>
      <c r="G30">
        <v>0</v>
      </c>
      <c r="H30" s="1">
        <v>37468</v>
      </c>
    </row>
    <row r="31" spans="1:8" x14ac:dyDescent="0.25">
      <c r="A31">
        <v>18401</v>
      </c>
      <c r="B31" t="s">
        <v>44</v>
      </c>
      <c r="C31" s="1">
        <v>1261431</v>
      </c>
      <c r="D31" s="1">
        <v>17665</v>
      </c>
      <c r="E31" s="1">
        <v>44750</v>
      </c>
      <c r="F31" s="1">
        <v>18541</v>
      </c>
      <c r="G31">
        <v>0</v>
      </c>
      <c r="H31" s="1">
        <v>1342387</v>
      </c>
    </row>
    <row r="32" spans="1:8" x14ac:dyDescent="0.25">
      <c r="A32">
        <v>32356</v>
      </c>
      <c r="B32" t="s">
        <v>45</v>
      </c>
      <c r="C32" s="1">
        <v>735598</v>
      </c>
      <c r="D32" s="1">
        <v>54653</v>
      </c>
      <c r="E32" s="1">
        <v>55848</v>
      </c>
      <c r="F32">
        <v>0</v>
      </c>
      <c r="G32">
        <v>319</v>
      </c>
      <c r="H32" s="1">
        <v>846418</v>
      </c>
    </row>
    <row r="33" spans="1:8" x14ac:dyDescent="0.25">
      <c r="A33">
        <v>21401</v>
      </c>
      <c r="B33" t="s">
        <v>46</v>
      </c>
      <c r="C33" s="1">
        <v>290596</v>
      </c>
      <c r="D33" s="1">
        <v>6622</v>
      </c>
      <c r="E33" s="1">
        <v>4033</v>
      </c>
      <c r="F33">
        <v>0</v>
      </c>
      <c r="G33">
        <v>0</v>
      </c>
      <c r="H33" s="1">
        <v>301251</v>
      </c>
    </row>
    <row r="34" spans="1:8" x14ac:dyDescent="0.25">
      <c r="A34">
        <v>21302</v>
      </c>
      <c r="B34" t="s">
        <v>47</v>
      </c>
      <c r="C34" s="1">
        <v>260550</v>
      </c>
      <c r="D34" s="1">
        <v>6531</v>
      </c>
      <c r="E34" s="1">
        <v>11423</v>
      </c>
      <c r="F34">
        <v>0</v>
      </c>
      <c r="G34">
        <v>0</v>
      </c>
      <c r="H34" s="1">
        <v>278504</v>
      </c>
    </row>
    <row r="35" spans="1:8" x14ac:dyDescent="0.25">
      <c r="A35">
        <v>32360</v>
      </c>
      <c r="B35" t="s">
        <v>48</v>
      </c>
      <c r="C35" s="1">
        <v>665593</v>
      </c>
      <c r="D35" s="1">
        <v>19095</v>
      </c>
      <c r="E35" s="1">
        <v>86657</v>
      </c>
      <c r="F35">
        <v>0</v>
      </c>
      <c r="G35" s="1">
        <v>8179</v>
      </c>
      <c r="H35" s="1">
        <v>779524</v>
      </c>
    </row>
    <row r="36" spans="1:8" x14ac:dyDescent="0.25">
      <c r="A36">
        <v>33036</v>
      </c>
      <c r="B36" t="s">
        <v>49</v>
      </c>
      <c r="C36" s="1">
        <v>107967</v>
      </c>
      <c r="D36" s="1">
        <v>4213</v>
      </c>
      <c r="E36" s="1">
        <v>26700</v>
      </c>
      <c r="F36">
        <v>0</v>
      </c>
      <c r="G36">
        <v>636</v>
      </c>
      <c r="H36" s="1">
        <v>139516</v>
      </c>
    </row>
    <row r="37" spans="1:8" x14ac:dyDescent="0.25">
      <c r="A37">
        <v>27901</v>
      </c>
      <c r="B37" t="s">
        <v>50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</row>
    <row r="38" spans="1:8" x14ac:dyDescent="0.25">
      <c r="A38">
        <v>16049</v>
      </c>
      <c r="B38" t="s">
        <v>51</v>
      </c>
      <c r="C38" s="1">
        <v>190111</v>
      </c>
      <c r="D38" s="1">
        <v>14210</v>
      </c>
      <c r="E38" s="1">
        <v>3113</v>
      </c>
      <c r="F38">
        <v>0</v>
      </c>
      <c r="G38">
        <v>396</v>
      </c>
      <c r="H38" s="1">
        <v>207830</v>
      </c>
    </row>
    <row r="39" spans="1:8" x14ac:dyDescent="0.25">
      <c r="A39" s="11" t="s">
        <v>346</v>
      </c>
      <c r="B39" t="s">
        <v>52</v>
      </c>
      <c r="C39" s="1">
        <v>166366</v>
      </c>
      <c r="D39" s="1">
        <v>8098</v>
      </c>
      <c r="E39" s="1">
        <v>27105</v>
      </c>
      <c r="F39">
        <v>0</v>
      </c>
      <c r="G39">
        <v>0</v>
      </c>
      <c r="H39" s="1">
        <v>201569</v>
      </c>
    </row>
    <row r="40" spans="1:8" x14ac:dyDescent="0.25">
      <c r="A40">
        <v>19404</v>
      </c>
      <c r="B40" t="s">
        <v>53</v>
      </c>
      <c r="C40" s="1">
        <v>82342</v>
      </c>
      <c r="D40" s="1">
        <v>5601</v>
      </c>
      <c r="E40" s="1">
        <v>22122</v>
      </c>
      <c r="F40">
        <v>0</v>
      </c>
      <c r="G40">
        <v>0</v>
      </c>
      <c r="H40" s="1">
        <v>110065</v>
      </c>
    </row>
    <row r="41" spans="1:8" x14ac:dyDescent="0.25">
      <c r="A41">
        <v>27400</v>
      </c>
      <c r="B41" t="s">
        <v>54</v>
      </c>
      <c r="C41" s="1">
        <v>1044714</v>
      </c>
      <c r="D41" s="1">
        <v>20938</v>
      </c>
      <c r="E41" s="1">
        <v>79813</v>
      </c>
      <c r="F41">
        <v>0</v>
      </c>
      <c r="G41">
        <v>0</v>
      </c>
      <c r="H41" s="1">
        <v>1145465</v>
      </c>
    </row>
    <row r="42" spans="1:8" x14ac:dyDescent="0.25">
      <c r="A42">
        <v>38300</v>
      </c>
      <c r="B42" t="s">
        <v>55</v>
      </c>
      <c r="C42" s="1">
        <v>108513</v>
      </c>
      <c r="D42" s="1">
        <v>2828</v>
      </c>
      <c r="E42" s="1">
        <v>16439</v>
      </c>
      <c r="F42">
        <v>0</v>
      </c>
      <c r="G42">
        <v>0</v>
      </c>
      <c r="H42" s="1">
        <v>127780</v>
      </c>
    </row>
    <row r="43" spans="1:8" x14ac:dyDescent="0.25">
      <c r="A43">
        <v>36250</v>
      </c>
      <c r="B43" t="s">
        <v>56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</row>
    <row r="44" spans="1:8" x14ac:dyDescent="0.25">
      <c r="A44">
        <v>38306</v>
      </c>
      <c r="B44" t="s">
        <v>57</v>
      </c>
      <c r="C44" s="1">
        <v>25382</v>
      </c>
      <c r="D44">
        <v>475</v>
      </c>
      <c r="E44" s="1">
        <v>8558</v>
      </c>
      <c r="F44">
        <v>0</v>
      </c>
      <c r="G44">
        <v>0</v>
      </c>
      <c r="H44" s="1">
        <v>34415</v>
      </c>
    </row>
    <row r="45" spans="1:8" x14ac:dyDescent="0.25">
      <c r="A45">
        <v>33206</v>
      </c>
      <c r="B45" t="s">
        <v>58</v>
      </c>
      <c r="C45" s="1">
        <v>12898</v>
      </c>
      <c r="D45" s="1">
        <v>1190</v>
      </c>
      <c r="E45" s="1">
        <v>1578</v>
      </c>
      <c r="F45">
        <v>0</v>
      </c>
      <c r="G45">
        <v>0</v>
      </c>
      <c r="H45" s="1">
        <v>15666</v>
      </c>
    </row>
    <row r="46" spans="1:8" x14ac:dyDescent="0.25">
      <c r="A46">
        <v>36400</v>
      </c>
      <c r="B46" t="s">
        <v>59</v>
      </c>
      <c r="C46" s="1">
        <v>78437</v>
      </c>
      <c r="D46" s="1">
        <v>1531</v>
      </c>
      <c r="E46" s="1">
        <v>9358</v>
      </c>
      <c r="F46">
        <v>0</v>
      </c>
      <c r="G46">
        <v>652</v>
      </c>
      <c r="H46" s="1">
        <v>89978</v>
      </c>
    </row>
    <row r="47" spans="1:8" x14ac:dyDescent="0.25">
      <c r="A47">
        <v>33115</v>
      </c>
      <c r="B47" t="s">
        <v>60</v>
      </c>
      <c r="C47" s="1">
        <v>334049</v>
      </c>
      <c r="D47">
        <v>0</v>
      </c>
      <c r="E47" s="1">
        <v>40698</v>
      </c>
      <c r="F47">
        <v>0</v>
      </c>
      <c r="G47">
        <v>0</v>
      </c>
      <c r="H47" s="1">
        <v>374747</v>
      </c>
    </row>
    <row r="48" spans="1:8" x14ac:dyDescent="0.25">
      <c r="A48">
        <v>29011</v>
      </c>
      <c r="B48" t="s">
        <v>61</v>
      </c>
      <c r="C48" s="1">
        <v>105871</v>
      </c>
      <c r="D48" s="1">
        <v>1115</v>
      </c>
      <c r="E48" s="1">
        <v>7516</v>
      </c>
      <c r="F48">
        <v>0</v>
      </c>
      <c r="G48" s="1">
        <v>7862</v>
      </c>
      <c r="H48" s="1">
        <v>122364</v>
      </c>
    </row>
    <row r="49" spans="1:8" x14ac:dyDescent="0.25">
      <c r="A49">
        <v>29317</v>
      </c>
      <c r="B49" t="s">
        <v>62</v>
      </c>
      <c r="C49" s="1">
        <v>32457</v>
      </c>
      <c r="D49" s="1">
        <v>1062</v>
      </c>
      <c r="E49" s="1">
        <v>2344</v>
      </c>
      <c r="F49">
        <v>0</v>
      </c>
      <c r="G49">
        <v>0</v>
      </c>
      <c r="H49" s="1">
        <v>35863</v>
      </c>
    </row>
    <row r="50" spans="1:8" x14ac:dyDescent="0.25">
      <c r="A50">
        <v>14099</v>
      </c>
      <c r="B50" t="s">
        <v>63</v>
      </c>
      <c r="C50" s="1">
        <v>12129</v>
      </c>
      <c r="D50">
        <v>0</v>
      </c>
      <c r="E50">
        <v>0</v>
      </c>
      <c r="F50">
        <v>0</v>
      </c>
      <c r="G50">
        <v>0</v>
      </c>
      <c r="H50" s="1">
        <v>12129</v>
      </c>
    </row>
    <row r="51" spans="1:8" x14ac:dyDescent="0.25">
      <c r="A51">
        <v>13151</v>
      </c>
      <c r="B51" t="s">
        <v>64</v>
      </c>
      <c r="C51" s="1">
        <v>79801</v>
      </c>
      <c r="D51" s="1">
        <v>2368</v>
      </c>
      <c r="E51" s="1">
        <v>13219</v>
      </c>
      <c r="F51">
        <v>0</v>
      </c>
      <c r="G51">
        <v>0</v>
      </c>
      <c r="H51" s="1">
        <v>95388</v>
      </c>
    </row>
    <row r="52" spans="1:8" x14ac:dyDescent="0.25">
      <c r="A52">
        <v>15204</v>
      </c>
      <c r="B52" t="s">
        <v>65</v>
      </c>
      <c r="C52" s="1">
        <v>115759</v>
      </c>
      <c r="D52" s="1">
        <v>2792</v>
      </c>
      <c r="E52" s="1">
        <v>13134</v>
      </c>
      <c r="F52">
        <v>0</v>
      </c>
      <c r="G52" s="1">
        <v>1528</v>
      </c>
      <c r="H52" s="1">
        <v>133213</v>
      </c>
    </row>
    <row r="53" spans="1:8" x14ac:dyDescent="0.25">
      <c r="A53" s="11" t="s">
        <v>347</v>
      </c>
      <c r="B53" t="s">
        <v>66</v>
      </c>
      <c r="C53" s="1">
        <v>23349</v>
      </c>
      <c r="D53" s="1">
        <v>1530</v>
      </c>
      <c r="E53" s="1">
        <v>5298</v>
      </c>
      <c r="F53">
        <v>0</v>
      </c>
      <c r="G53">
        <v>0</v>
      </c>
      <c r="H53" s="1">
        <v>30177</v>
      </c>
    </row>
    <row r="54" spans="1:8" x14ac:dyDescent="0.25">
      <c r="A54">
        <v>22073</v>
      </c>
      <c r="B54" t="s">
        <v>67</v>
      </c>
      <c r="C54" s="1">
        <v>119373</v>
      </c>
      <c r="D54">
        <v>898</v>
      </c>
      <c r="E54" s="1">
        <v>23103</v>
      </c>
      <c r="F54">
        <v>0</v>
      </c>
      <c r="G54">
        <v>0</v>
      </c>
      <c r="H54" s="1">
        <v>143374</v>
      </c>
    </row>
    <row r="55" spans="1:8" x14ac:dyDescent="0.25">
      <c r="A55">
        <v>10050</v>
      </c>
      <c r="B55" t="s">
        <v>68</v>
      </c>
      <c r="C55" s="1">
        <v>46752</v>
      </c>
      <c r="D55" s="1">
        <v>12999</v>
      </c>
      <c r="E55" s="1">
        <v>1698</v>
      </c>
      <c r="F55">
        <v>0</v>
      </c>
      <c r="G55">
        <v>0</v>
      </c>
      <c r="H55" s="1">
        <v>61449</v>
      </c>
    </row>
    <row r="56" spans="1:8" x14ac:dyDescent="0.25">
      <c r="A56">
        <v>26059</v>
      </c>
      <c r="B56" t="s">
        <v>69</v>
      </c>
      <c r="C56" s="1">
        <v>49156</v>
      </c>
      <c r="D56" s="1">
        <v>2740</v>
      </c>
      <c r="E56" s="1">
        <v>7447</v>
      </c>
      <c r="F56">
        <v>0</v>
      </c>
      <c r="G56">
        <v>0</v>
      </c>
      <c r="H56" s="1">
        <v>59343</v>
      </c>
    </row>
    <row r="57" spans="1:8" x14ac:dyDescent="0.25">
      <c r="A57">
        <v>31330</v>
      </c>
      <c r="B57" t="s">
        <v>70</v>
      </c>
      <c r="C57" s="1">
        <v>52553</v>
      </c>
      <c r="D57" s="1">
        <v>2272</v>
      </c>
      <c r="E57" s="1">
        <v>12780</v>
      </c>
      <c r="F57">
        <v>0</v>
      </c>
      <c r="G57" s="1">
        <v>1253</v>
      </c>
      <c r="H57" s="1">
        <v>68858</v>
      </c>
    </row>
    <row r="58" spans="1:8" x14ac:dyDescent="0.25">
      <c r="A58">
        <v>22207</v>
      </c>
      <c r="B58" t="s">
        <v>71</v>
      </c>
      <c r="C58" s="1">
        <v>110955</v>
      </c>
      <c r="D58" s="1">
        <v>2500</v>
      </c>
      <c r="E58" s="1">
        <v>20000</v>
      </c>
      <c r="F58">
        <v>0</v>
      </c>
      <c r="G58">
        <v>0</v>
      </c>
      <c r="H58" s="1">
        <v>133455</v>
      </c>
    </row>
    <row r="59" spans="1:8" x14ac:dyDescent="0.25">
      <c r="A59" s="11" t="s">
        <v>348</v>
      </c>
      <c r="B59" t="s">
        <v>72</v>
      </c>
      <c r="C59" s="1">
        <v>59868</v>
      </c>
      <c r="D59" s="1">
        <v>1921</v>
      </c>
      <c r="E59" s="1">
        <v>8587</v>
      </c>
      <c r="F59">
        <v>222</v>
      </c>
      <c r="G59">
        <v>0</v>
      </c>
      <c r="H59" s="1">
        <v>70598</v>
      </c>
    </row>
    <row r="60" spans="1:8" x14ac:dyDescent="0.25">
      <c r="A60">
        <v>32414</v>
      </c>
      <c r="B60" t="s">
        <v>73</v>
      </c>
      <c r="C60" s="1">
        <v>227566</v>
      </c>
      <c r="D60" s="1">
        <v>9677</v>
      </c>
      <c r="E60" s="1">
        <v>26111</v>
      </c>
      <c r="F60">
        <v>0</v>
      </c>
      <c r="G60">
        <v>0</v>
      </c>
      <c r="H60" s="1">
        <v>263354</v>
      </c>
    </row>
    <row r="61" spans="1:8" x14ac:dyDescent="0.25">
      <c r="A61">
        <v>27343</v>
      </c>
      <c r="B61" t="s">
        <v>74</v>
      </c>
      <c r="C61" s="1">
        <v>131073</v>
      </c>
      <c r="D61" s="1">
        <v>5288</v>
      </c>
      <c r="E61" s="1">
        <v>11684</v>
      </c>
      <c r="F61">
        <v>0</v>
      </c>
      <c r="G61">
        <v>0</v>
      </c>
      <c r="H61" s="1">
        <v>148045</v>
      </c>
    </row>
    <row r="62" spans="1:8" x14ac:dyDescent="0.25">
      <c r="A62">
        <v>36101</v>
      </c>
      <c r="B62" t="s">
        <v>75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</row>
    <row r="63" spans="1:8" x14ac:dyDescent="0.25">
      <c r="A63">
        <v>32361</v>
      </c>
      <c r="B63" t="s">
        <v>76</v>
      </c>
      <c r="C63" s="1">
        <v>468957</v>
      </c>
      <c r="D63" s="1">
        <v>25648</v>
      </c>
      <c r="E63" s="1">
        <v>24300</v>
      </c>
      <c r="F63">
        <v>0</v>
      </c>
      <c r="G63">
        <v>0</v>
      </c>
      <c r="H63" s="1">
        <v>518905</v>
      </c>
    </row>
    <row r="64" spans="1:8" x14ac:dyDescent="0.25">
      <c r="A64">
        <v>39090</v>
      </c>
      <c r="B64" t="s">
        <v>77</v>
      </c>
      <c r="C64" s="1">
        <v>243569</v>
      </c>
      <c r="D64" s="1">
        <v>8922</v>
      </c>
      <c r="E64" s="1">
        <v>24141</v>
      </c>
      <c r="F64">
        <v>0</v>
      </c>
      <c r="G64">
        <v>0</v>
      </c>
      <c r="H64" s="1">
        <v>276632</v>
      </c>
    </row>
    <row r="65" spans="1:8" x14ac:dyDescent="0.25">
      <c r="A65" s="11" t="s">
        <v>349</v>
      </c>
      <c r="B65" t="s">
        <v>78</v>
      </c>
      <c r="C65" s="1">
        <v>63146</v>
      </c>
      <c r="D65" s="1">
        <v>2635</v>
      </c>
      <c r="E65" s="1">
        <v>11572</v>
      </c>
      <c r="F65">
        <v>0</v>
      </c>
      <c r="G65">
        <v>0</v>
      </c>
      <c r="H65" s="1">
        <v>77353</v>
      </c>
    </row>
    <row r="66" spans="1:8" x14ac:dyDescent="0.25">
      <c r="A66">
        <v>19028</v>
      </c>
      <c r="B66" t="s">
        <v>79</v>
      </c>
      <c r="C66" s="1">
        <v>22169</v>
      </c>
      <c r="D66">
        <v>903</v>
      </c>
      <c r="E66" s="1">
        <v>3697</v>
      </c>
      <c r="F66">
        <v>0</v>
      </c>
      <c r="G66">
        <v>351</v>
      </c>
      <c r="H66" s="1">
        <v>27120</v>
      </c>
    </row>
    <row r="67" spans="1:8" x14ac:dyDescent="0.25">
      <c r="A67">
        <v>27404</v>
      </c>
      <c r="B67" t="s">
        <v>80</v>
      </c>
      <c r="C67" s="1">
        <v>255969</v>
      </c>
      <c r="D67" s="1">
        <v>3526</v>
      </c>
      <c r="E67" s="1">
        <v>21053</v>
      </c>
      <c r="F67">
        <v>0</v>
      </c>
      <c r="G67">
        <v>0</v>
      </c>
      <c r="H67" s="1">
        <v>280548</v>
      </c>
    </row>
    <row r="68" spans="1:8" x14ac:dyDescent="0.25">
      <c r="A68">
        <v>31015</v>
      </c>
      <c r="B68" t="s">
        <v>81</v>
      </c>
      <c r="C68" s="1">
        <v>1613643</v>
      </c>
      <c r="D68" s="1">
        <v>31565</v>
      </c>
      <c r="E68" s="1">
        <v>32843</v>
      </c>
      <c r="F68">
        <v>0</v>
      </c>
      <c r="G68" s="1">
        <v>19136</v>
      </c>
      <c r="H68" s="1">
        <v>1697187</v>
      </c>
    </row>
    <row r="69" spans="1:8" x14ac:dyDescent="0.25">
      <c r="A69">
        <v>19401</v>
      </c>
      <c r="B69" t="s">
        <v>82</v>
      </c>
      <c r="C69" s="1">
        <v>311091</v>
      </c>
      <c r="D69" s="1">
        <v>11561</v>
      </c>
      <c r="E69" s="1">
        <v>28441</v>
      </c>
      <c r="F69" s="1">
        <v>1175</v>
      </c>
      <c r="G69">
        <v>0</v>
      </c>
      <c r="H69" s="1">
        <v>352268</v>
      </c>
    </row>
    <row r="70" spans="1:8" x14ac:dyDescent="0.25">
      <c r="A70">
        <v>14068</v>
      </c>
      <c r="B70" t="s">
        <v>83</v>
      </c>
      <c r="C70" s="1">
        <v>212776</v>
      </c>
      <c r="D70" s="1">
        <v>3858</v>
      </c>
      <c r="E70" s="1">
        <v>10642</v>
      </c>
      <c r="F70">
        <v>0</v>
      </c>
      <c r="G70">
        <v>0</v>
      </c>
      <c r="H70" s="1">
        <v>227276</v>
      </c>
    </row>
    <row r="71" spans="1:8" x14ac:dyDescent="0.25">
      <c r="A71">
        <v>38308</v>
      </c>
      <c r="B71" t="s">
        <v>84</v>
      </c>
      <c r="C71" s="1">
        <v>34378</v>
      </c>
      <c r="D71" s="1">
        <v>2291</v>
      </c>
      <c r="E71" s="1">
        <v>7554</v>
      </c>
      <c r="F71">
        <v>0</v>
      </c>
      <c r="G71">
        <v>0</v>
      </c>
      <c r="H71" s="1">
        <v>44223</v>
      </c>
    </row>
    <row r="72" spans="1:8" x14ac:dyDescent="0.25">
      <c r="A72" s="11" t="s">
        <v>350</v>
      </c>
      <c r="B72" t="s">
        <v>85</v>
      </c>
      <c r="C72" s="1">
        <v>48237</v>
      </c>
      <c r="D72" s="1">
        <v>2070</v>
      </c>
      <c r="E72" s="1">
        <v>13000</v>
      </c>
      <c r="F72">
        <v>0</v>
      </c>
      <c r="G72">
        <v>58</v>
      </c>
      <c r="H72" s="1">
        <v>63365</v>
      </c>
    </row>
    <row r="73" spans="1:8" x14ac:dyDescent="0.25">
      <c r="A73">
        <v>17216</v>
      </c>
      <c r="B73" t="s">
        <v>86</v>
      </c>
      <c r="C73" s="1">
        <v>545868</v>
      </c>
      <c r="D73" s="1">
        <v>4927</v>
      </c>
      <c r="E73" s="1">
        <v>14577</v>
      </c>
      <c r="F73">
        <v>0</v>
      </c>
      <c r="G73">
        <v>0</v>
      </c>
      <c r="H73" s="1">
        <v>565372</v>
      </c>
    </row>
    <row r="74" spans="1:8" x14ac:dyDescent="0.25">
      <c r="A74">
        <v>13165</v>
      </c>
      <c r="B74" t="s">
        <v>87</v>
      </c>
      <c r="C74" s="1">
        <v>255084</v>
      </c>
      <c r="D74" s="1">
        <v>8802</v>
      </c>
      <c r="E74" s="1">
        <v>42632</v>
      </c>
      <c r="F74">
        <v>0</v>
      </c>
      <c r="G74" s="1">
        <v>7796</v>
      </c>
      <c r="H74" s="1">
        <v>314314</v>
      </c>
    </row>
    <row r="75" spans="1:8" x14ac:dyDescent="0.25">
      <c r="A75">
        <v>39801</v>
      </c>
      <c r="B75" t="s">
        <v>11</v>
      </c>
      <c r="C75" s="1">
        <v>245331</v>
      </c>
      <c r="D75">
        <v>0</v>
      </c>
      <c r="E75">
        <v>0</v>
      </c>
      <c r="F75">
        <v>0</v>
      </c>
      <c r="G75">
        <v>0</v>
      </c>
      <c r="H75" s="1">
        <v>245331</v>
      </c>
    </row>
    <row r="76" spans="1:8" x14ac:dyDescent="0.25">
      <c r="A76" s="11" t="s">
        <v>351</v>
      </c>
      <c r="B76" t="s">
        <v>8</v>
      </c>
      <c r="C76" s="1">
        <v>1596934</v>
      </c>
      <c r="D76">
        <v>0</v>
      </c>
      <c r="E76">
        <v>0</v>
      </c>
      <c r="F76">
        <v>0</v>
      </c>
      <c r="G76">
        <v>0</v>
      </c>
      <c r="H76" s="1">
        <v>1596934</v>
      </c>
    </row>
    <row r="77" spans="1:8" x14ac:dyDescent="0.25">
      <c r="A77">
        <v>34801</v>
      </c>
      <c r="B77" t="s">
        <v>9</v>
      </c>
      <c r="C77" s="1">
        <v>81520</v>
      </c>
      <c r="D77">
        <v>0</v>
      </c>
      <c r="E77">
        <v>0</v>
      </c>
      <c r="F77">
        <v>0</v>
      </c>
      <c r="G77">
        <v>0</v>
      </c>
      <c r="H77" s="1">
        <v>81520</v>
      </c>
    </row>
    <row r="78" spans="1:8" x14ac:dyDescent="0.25">
      <c r="A78">
        <v>21036</v>
      </c>
      <c r="B78" t="s">
        <v>88</v>
      </c>
      <c r="C78" s="1">
        <v>7652</v>
      </c>
      <c r="D78">
        <v>943</v>
      </c>
      <c r="E78">
        <v>0</v>
      </c>
      <c r="F78">
        <v>0</v>
      </c>
      <c r="G78">
        <v>0</v>
      </c>
      <c r="H78" s="1">
        <v>8595</v>
      </c>
    </row>
    <row r="79" spans="1:8" x14ac:dyDescent="0.25">
      <c r="A79">
        <v>31002</v>
      </c>
      <c r="B79" t="s">
        <v>89</v>
      </c>
      <c r="C79" s="1">
        <v>1868185</v>
      </c>
      <c r="D79" s="1">
        <v>54963</v>
      </c>
      <c r="E79" s="1">
        <v>104607</v>
      </c>
      <c r="F79">
        <v>0</v>
      </c>
      <c r="G79">
        <v>0</v>
      </c>
      <c r="H79" s="1">
        <v>2027755</v>
      </c>
    </row>
    <row r="80" spans="1:8" x14ac:dyDescent="0.25">
      <c r="A80" s="11" t="s">
        <v>352</v>
      </c>
      <c r="B80" t="s">
        <v>90</v>
      </c>
      <c r="C80" s="1">
        <v>2067035</v>
      </c>
      <c r="D80" s="1">
        <v>60230</v>
      </c>
      <c r="E80" s="1">
        <v>86885</v>
      </c>
      <c r="F80">
        <v>0</v>
      </c>
      <c r="G80" s="1">
        <v>13008</v>
      </c>
      <c r="H80" s="1">
        <v>2227158</v>
      </c>
    </row>
    <row r="81" spans="1:8" x14ac:dyDescent="0.25">
      <c r="A81">
        <v>33205</v>
      </c>
      <c r="B81" t="s">
        <v>91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</row>
    <row r="82" spans="1:8" x14ac:dyDescent="0.25">
      <c r="A82">
        <v>17210</v>
      </c>
      <c r="B82" t="s">
        <v>92</v>
      </c>
      <c r="C82" s="1">
        <v>1480338</v>
      </c>
      <c r="D82" s="1">
        <v>44393</v>
      </c>
      <c r="E82" s="1">
        <v>9361</v>
      </c>
      <c r="F82">
        <v>0</v>
      </c>
      <c r="G82" s="1">
        <v>22830</v>
      </c>
      <c r="H82" s="1">
        <v>1556922</v>
      </c>
    </row>
    <row r="83" spans="1:8" x14ac:dyDescent="0.25">
      <c r="A83">
        <v>37502</v>
      </c>
      <c r="B83" t="s">
        <v>93</v>
      </c>
      <c r="C83" s="1">
        <v>608132</v>
      </c>
      <c r="D83" s="1">
        <v>11941</v>
      </c>
      <c r="E83" s="1">
        <v>21728</v>
      </c>
      <c r="F83">
        <v>0</v>
      </c>
      <c r="G83">
        <v>0</v>
      </c>
      <c r="H83" s="1">
        <v>641801</v>
      </c>
    </row>
    <row r="84" spans="1:8" x14ac:dyDescent="0.25">
      <c r="A84">
        <v>27417</v>
      </c>
      <c r="B84" t="s">
        <v>94</v>
      </c>
      <c r="C84" s="1">
        <v>250087</v>
      </c>
      <c r="D84" s="1">
        <v>12892</v>
      </c>
      <c r="E84" s="1">
        <v>13288</v>
      </c>
      <c r="F84">
        <v>0</v>
      </c>
      <c r="G84" s="1">
        <v>3467</v>
      </c>
      <c r="H84" s="1">
        <v>279734</v>
      </c>
    </row>
    <row r="85" spans="1:8" x14ac:dyDescent="0.25">
      <c r="A85" s="11" t="s">
        <v>353</v>
      </c>
      <c r="B85" t="s">
        <v>95</v>
      </c>
      <c r="C85" s="1">
        <v>69858</v>
      </c>
      <c r="D85" s="1">
        <v>4976</v>
      </c>
      <c r="E85">
        <v>0</v>
      </c>
      <c r="F85">
        <v>0</v>
      </c>
      <c r="G85">
        <v>0</v>
      </c>
      <c r="H85" s="1">
        <v>74834</v>
      </c>
    </row>
    <row r="86" spans="1:8" x14ac:dyDescent="0.25">
      <c r="A86">
        <v>17901</v>
      </c>
      <c r="B86" t="s">
        <v>96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</row>
    <row r="87" spans="1:8" x14ac:dyDescent="0.25">
      <c r="A87">
        <v>27402</v>
      </c>
      <c r="B87" t="s">
        <v>97</v>
      </c>
      <c r="C87" s="1">
        <v>654063</v>
      </c>
      <c r="D87" s="1">
        <v>11869</v>
      </c>
      <c r="E87" s="1">
        <v>16454</v>
      </c>
      <c r="F87">
        <v>0</v>
      </c>
      <c r="G87">
        <v>0</v>
      </c>
      <c r="H87" s="1">
        <v>682386</v>
      </c>
    </row>
    <row r="88" spans="1:8" x14ac:dyDescent="0.25">
      <c r="A88">
        <v>32358</v>
      </c>
      <c r="B88" t="s">
        <v>98</v>
      </c>
      <c r="C88" s="1">
        <v>139559</v>
      </c>
      <c r="D88" s="1">
        <v>1235</v>
      </c>
      <c r="E88" s="1">
        <v>22835</v>
      </c>
      <c r="F88">
        <v>0</v>
      </c>
      <c r="G88">
        <v>157</v>
      </c>
      <c r="H88" s="1">
        <v>163786</v>
      </c>
    </row>
    <row r="89" spans="1:8" x14ac:dyDescent="0.25">
      <c r="A89">
        <v>38302</v>
      </c>
      <c r="B89" t="s">
        <v>99</v>
      </c>
      <c r="C89" s="1">
        <v>580774</v>
      </c>
      <c r="D89" s="1">
        <v>2000</v>
      </c>
      <c r="E89" s="1">
        <v>342425</v>
      </c>
      <c r="F89">
        <v>0</v>
      </c>
      <c r="G89">
        <v>0</v>
      </c>
      <c r="H89" s="1">
        <v>925199</v>
      </c>
    </row>
    <row r="90" spans="1:8" x14ac:dyDescent="0.25">
      <c r="A90">
        <v>20401</v>
      </c>
      <c r="B90" t="s">
        <v>100</v>
      </c>
      <c r="C90" s="1">
        <v>36286</v>
      </c>
      <c r="D90">
        <v>488</v>
      </c>
      <c r="E90" s="1">
        <v>3341</v>
      </c>
      <c r="F90">
        <v>0</v>
      </c>
      <c r="G90">
        <v>91</v>
      </c>
      <c r="H90" s="1">
        <v>40206</v>
      </c>
    </row>
    <row r="91" spans="1:8" x14ac:dyDescent="0.25">
      <c r="A91">
        <v>20404</v>
      </c>
      <c r="B91" t="s">
        <v>101</v>
      </c>
      <c r="C91" s="1">
        <v>106648</v>
      </c>
      <c r="D91" s="1">
        <v>5444</v>
      </c>
      <c r="E91" s="1">
        <v>21120</v>
      </c>
      <c r="F91">
        <v>0</v>
      </c>
      <c r="G91">
        <v>0</v>
      </c>
      <c r="H91" s="1">
        <v>133212</v>
      </c>
    </row>
    <row r="92" spans="1:8" x14ac:dyDescent="0.25">
      <c r="A92">
        <v>13301</v>
      </c>
      <c r="B92" t="s">
        <v>102</v>
      </c>
      <c r="C92" s="1">
        <v>88722</v>
      </c>
      <c r="D92" s="1">
        <v>2257</v>
      </c>
      <c r="E92" s="1">
        <v>27998</v>
      </c>
      <c r="F92" s="1">
        <v>6937</v>
      </c>
      <c r="G92" s="1">
        <v>2521</v>
      </c>
      <c r="H92" s="1">
        <v>128435</v>
      </c>
    </row>
    <row r="93" spans="1:8" x14ac:dyDescent="0.25">
      <c r="A93">
        <v>39200</v>
      </c>
      <c r="B93" t="s">
        <v>103</v>
      </c>
      <c r="C93" s="1">
        <v>190648</v>
      </c>
      <c r="D93" s="1">
        <v>12423</v>
      </c>
      <c r="E93" s="1">
        <v>25466</v>
      </c>
      <c r="F93">
        <v>0</v>
      </c>
      <c r="G93" s="1">
        <v>8923</v>
      </c>
      <c r="H93" s="1">
        <v>237460</v>
      </c>
    </row>
    <row r="94" spans="1:8" x14ac:dyDescent="0.25">
      <c r="A94">
        <v>39204</v>
      </c>
      <c r="B94" t="s">
        <v>104</v>
      </c>
      <c r="C94" s="1">
        <v>76111</v>
      </c>
      <c r="D94" s="1">
        <v>3711</v>
      </c>
      <c r="E94" s="1">
        <v>14144</v>
      </c>
      <c r="F94">
        <v>0</v>
      </c>
      <c r="G94">
        <v>0</v>
      </c>
      <c r="H94" s="1">
        <v>93966</v>
      </c>
    </row>
    <row r="95" spans="1:8" x14ac:dyDescent="0.25">
      <c r="A95">
        <v>31332</v>
      </c>
      <c r="B95" t="s">
        <v>105</v>
      </c>
      <c r="C95" s="1">
        <v>315657</v>
      </c>
      <c r="D95" s="1">
        <v>3252</v>
      </c>
      <c r="E95" s="1">
        <v>11747</v>
      </c>
      <c r="F95" s="1">
        <v>11685</v>
      </c>
      <c r="G95">
        <v>0</v>
      </c>
      <c r="H95" s="1">
        <v>342341</v>
      </c>
    </row>
    <row r="96" spans="1:8" x14ac:dyDescent="0.25">
      <c r="A96">
        <v>23054</v>
      </c>
      <c r="B96" t="s">
        <v>106</v>
      </c>
      <c r="C96" s="1">
        <v>20956</v>
      </c>
      <c r="D96">
        <v>488</v>
      </c>
      <c r="E96" s="1">
        <v>1079</v>
      </c>
      <c r="F96">
        <v>0</v>
      </c>
      <c r="G96">
        <v>0</v>
      </c>
      <c r="H96" s="1">
        <v>22523</v>
      </c>
    </row>
    <row r="97" spans="1:8" x14ac:dyDescent="0.25">
      <c r="A97">
        <v>32312</v>
      </c>
      <c r="B97" t="s">
        <v>107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</row>
    <row r="98" spans="1:8" x14ac:dyDescent="0.25">
      <c r="A98">
        <v>27904</v>
      </c>
      <c r="B98" t="s">
        <v>108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</row>
    <row r="99" spans="1:8" x14ac:dyDescent="0.25">
      <c r="A99">
        <v>17906</v>
      </c>
      <c r="B99" t="s">
        <v>109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</row>
    <row r="100" spans="1:8" x14ac:dyDescent="0.25">
      <c r="A100">
        <v>17910</v>
      </c>
      <c r="B100" t="s">
        <v>110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</row>
    <row r="101" spans="1:8" x14ac:dyDescent="0.25">
      <c r="A101" s="11" t="s">
        <v>354</v>
      </c>
      <c r="B101" t="s">
        <v>111</v>
      </c>
      <c r="C101" s="1">
        <v>25344</v>
      </c>
      <c r="D101">
        <v>492</v>
      </c>
      <c r="E101">
        <v>0</v>
      </c>
      <c r="F101">
        <v>0</v>
      </c>
      <c r="G101">
        <v>0</v>
      </c>
      <c r="H101" s="1">
        <v>25836</v>
      </c>
    </row>
    <row r="102" spans="1:8" x14ac:dyDescent="0.25">
      <c r="A102">
        <v>34324</v>
      </c>
      <c r="B102" t="s">
        <v>112</v>
      </c>
      <c r="C102" s="1">
        <v>68456</v>
      </c>
      <c r="D102" s="1">
        <v>2204</v>
      </c>
      <c r="E102" s="1">
        <v>1138</v>
      </c>
      <c r="F102">
        <v>0</v>
      </c>
      <c r="G102">
        <v>0</v>
      </c>
      <c r="H102" s="1">
        <v>71798</v>
      </c>
    </row>
    <row r="103" spans="1:8" x14ac:dyDescent="0.25">
      <c r="A103">
        <v>22204</v>
      </c>
      <c r="B103" t="s">
        <v>113</v>
      </c>
      <c r="C103" s="1">
        <v>48003</v>
      </c>
      <c r="D103">
        <v>906</v>
      </c>
      <c r="E103" s="1">
        <v>4205</v>
      </c>
      <c r="F103">
        <v>0</v>
      </c>
      <c r="G103">
        <v>0</v>
      </c>
      <c r="H103" s="1">
        <v>53114</v>
      </c>
    </row>
    <row r="104" spans="1:8" x14ac:dyDescent="0.25">
      <c r="A104">
        <v>39203</v>
      </c>
      <c r="B104" t="s">
        <v>114</v>
      </c>
      <c r="C104" s="1">
        <v>131431</v>
      </c>
      <c r="D104" s="1">
        <v>1993</v>
      </c>
      <c r="E104" s="1">
        <v>20645</v>
      </c>
      <c r="F104">
        <v>0</v>
      </c>
      <c r="G104" s="1">
        <v>5453</v>
      </c>
      <c r="H104" s="1">
        <v>159522</v>
      </c>
    </row>
    <row r="105" spans="1:8" x14ac:dyDescent="0.25">
      <c r="A105">
        <v>17401</v>
      </c>
      <c r="B105" t="s">
        <v>115</v>
      </c>
      <c r="C105" s="1">
        <v>765524</v>
      </c>
      <c r="D105" s="1">
        <v>39032</v>
      </c>
      <c r="E105" s="1">
        <v>51706</v>
      </c>
      <c r="F105">
        <v>0</v>
      </c>
      <c r="G105">
        <v>0</v>
      </c>
      <c r="H105" s="1">
        <v>856262</v>
      </c>
    </row>
    <row r="106" spans="1:8" x14ac:dyDescent="0.25">
      <c r="A106" s="11" t="s">
        <v>355</v>
      </c>
      <c r="B106" t="s">
        <v>116</v>
      </c>
      <c r="C106" s="1">
        <v>228780</v>
      </c>
      <c r="D106" s="1">
        <v>18020</v>
      </c>
      <c r="E106">
        <v>0</v>
      </c>
      <c r="F106">
        <v>0</v>
      </c>
      <c r="G106">
        <v>0</v>
      </c>
      <c r="H106" s="1">
        <v>246800</v>
      </c>
    </row>
    <row r="107" spans="1:8" x14ac:dyDescent="0.25">
      <c r="A107">
        <v>23404</v>
      </c>
      <c r="B107" t="s">
        <v>117</v>
      </c>
      <c r="C107" s="1">
        <v>69340</v>
      </c>
      <c r="D107" s="1">
        <v>5265</v>
      </c>
      <c r="E107" s="1">
        <v>4149</v>
      </c>
      <c r="F107">
        <v>0</v>
      </c>
      <c r="G107" s="1">
        <v>19753</v>
      </c>
      <c r="H107" s="1">
        <v>98507</v>
      </c>
    </row>
    <row r="108" spans="1:8" x14ac:dyDescent="0.25">
      <c r="A108">
        <v>14028</v>
      </c>
      <c r="B108" t="s">
        <v>118</v>
      </c>
      <c r="C108" s="1">
        <v>146713</v>
      </c>
      <c r="D108" s="1">
        <v>6343</v>
      </c>
      <c r="E108" s="1">
        <v>19247</v>
      </c>
      <c r="F108">
        <v>0</v>
      </c>
      <c r="G108">
        <v>0</v>
      </c>
      <c r="H108" s="1">
        <v>172303</v>
      </c>
    </row>
    <row r="109" spans="1:8" x14ac:dyDescent="0.25">
      <c r="A109">
        <v>17911</v>
      </c>
      <c r="B109" t="s">
        <v>119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</row>
    <row r="110" spans="1:8" x14ac:dyDescent="0.25">
      <c r="A110">
        <v>17919</v>
      </c>
      <c r="B110" t="s">
        <v>356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</row>
    <row r="111" spans="1:8" x14ac:dyDescent="0.25">
      <c r="A111">
        <v>27902</v>
      </c>
      <c r="B111" t="s">
        <v>120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</row>
    <row r="112" spans="1:8" x14ac:dyDescent="0.25">
      <c r="A112">
        <v>17916</v>
      </c>
      <c r="B112" t="s">
        <v>121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</row>
    <row r="113" spans="1:8" x14ac:dyDescent="0.25">
      <c r="A113">
        <v>10070</v>
      </c>
      <c r="B113" t="s">
        <v>122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</row>
    <row r="114" spans="1:8" x14ac:dyDescent="0.25">
      <c r="A114">
        <v>31063</v>
      </c>
      <c r="B114" t="s">
        <v>123</v>
      </c>
      <c r="C114" s="1">
        <v>7256</v>
      </c>
      <c r="D114">
        <v>455</v>
      </c>
      <c r="E114">
        <v>0</v>
      </c>
      <c r="F114">
        <v>0</v>
      </c>
      <c r="G114">
        <v>0</v>
      </c>
      <c r="H114" s="1">
        <v>7711</v>
      </c>
    </row>
    <row r="115" spans="1:8" x14ac:dyDescent="0.25">
      <c r="A115">
        <v>36901</v>
      </c>
      <c r="B115" t="s">
        <v>124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</row>
    <row r="116" spans="1:8" x14ac:dyDescent="0.25">
      <c r="A116">
        <v>17411</v>
      </c>
      <c r="B116" t="s">
        <v>125</v>
      </c>
      <c r="C116" s="1">
        <v>1281252</v>
      </c>
      <c r="D116" s="1">
        <v>70443</v>
      </c>
      <c r="E116" s="1">
        <v>44106</v>
      </c>
      <c r="F116">
        <v>0</v>
      </c>
      <c r="G116" s="1">
        <v>26337</v>
      </c>
      <c r="H116" s="1">
        <v>1422138</v>
      </c>
    </row>
    <row r="117" spans="1:8" x14ac:dyDescent="0.25">
      <c r="A117">
        <v>11056</v>
      </c>
      <c r="B117" t="s">
        <v>126</v>
      </c>
      <c r="C117" s="1">
        <v>18195</v>
      </c>
      <c r="D117">
        <v>976</v>
      </c>
      <c r="E117" s="1">
        <v>4877</v>
      </c>
      <c r="F117">
        <v>0</v>
      </c>
      <c r="G117">
        <v>0</v>
      </c>
      <c r="H117" s="1">
        <v>24048</v>
      </c>
    </row>
    <row r="118" spans="1:8" x14ac:dyDescent="0.25">
      <c r="A118" s="11" t="s">
        <v>357</v>
      </c>
      <c r="B118" t="s">
        <v>127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</row>
    <row r="119" spans="1:8" x14ac:dyDescent="0.25">
      <c r="A119">
        <v>10003</v>
      </c>
      <c r="B119" t="s">
        <v>128</v>
      </c>
      <c r="C119" s="1">
        <v>22000</v>
      </c>
      <c r="D119">
        <v>300</v>
      </c>
      <c r="E119">
        <v>0</v>
      </c>
      <c r="F119">
        <v>0</v>
      </c>
      <c r="G119">
        <v>120</v>
      </c>
      <c r="H119" s="1">
        <v>22420</v>
      </c>
    </row>
    <row r="120" spans="1:8" x14ac:dyDescent="0.25">
      <c r="A120" s="11" t="s">
        <v>358</v>
      </c>
      <c r="B120" t="s">
        <v>129</v>
      </c>
      <c r="C120" s="1">
        <v>402023</v>
      </c>
      <c r="D120" s="1">
        <v>20094</v>
      </c>
      <c r="E120" s="1">
        <v>30570</v>
      </c>
      <c r="F120">
        <v>0</v>
      </c>
      <c r="G120" s="1">
        <v>2289</v>
      </c>
      <c r="H120" s="1">
        <v>454976</v>
      </c>
    </row>
    <row r="121" spans="1:8" x14ac:dyDescent="0.25">
      <c r="A121" s="11" t="s">
        <v>359</v>
      </c>
      <c r="B121" t="s">
        <v>130</v>
      </c>
      <c r="C121" s="1">
        <v>994784</v>
      </c>
      <c r="D121" s="1">
        <v>74138</v>
      </c>
      <c r="E121" s="1">
        <v>71807</v>
      </c>
      <c r="F121">
        <v>0</v>
      </c>
      <c r="G121" s="1">
        <v>12823</v>
      </c>
      <c r="H121" s="1">
        <v>1153552</v>
      </c>
    </row>
    <row r="122" spans="1:8" x14ac:dyDescent="0.25">
      <c r="A122">
        <v>17415</v>
      </c>
      <c r="B122" t="s">
        <v>131</v>
      </c>
      <c r="C122" s="1">
        <v>1281641</v>
      </c>
      <c r="D122" s="1">
        <v>57936</v>
      </c>
      <c r="E122" s="1">
        <v>67168</v>
      </c>
      <c r="F122">
        <v>0</v>
      </c>
      <c r="G122" s="1">
        <v>40443</v>
      </c>
      <c r="H122" s="1">
        <v>1447188</v>
      </c>
    </row>
    <row r="123" spans="1:8" x14ac:dyDescent="0.25">
      <c r="A123">
        <v>33212</v>
      </c>
      <c r="B123" t="s">
        <v>132</v>
      </c>
      <c r="C123" s="1">
        <v>103915</v>
      </c>
      <c r="D123" s="1">
        <v>7726</v>
      </c>
      <c r="E123" s="1">
        <v>23303</v>
      </c>
      <c r="F123">
        <v>0</v>
      </c>
      <c r="G123">
        <v>0</v>
      </c>
      <c r="H123" s="1">
        <v>134944</v>
      </c>
    </row>
    <row r="124" spans="1:8" x14ac:dyDescent="0.25">
      <c r="A124" s="11" t="s">
        <v>360</v>
      </c>
      <c r="B124" t="s">
        <v>133</v>
      </c>
      <c r="C124" s="1">
        <v>128263</v>
      </c>
      <c r="D124" s="1">
        <v>4183</v>
      </c>
      <c r="E124" s="1">
        <v>19643</v>
      </c>
      <c r="F124">
        <v>0</v>
      </c>
      <c r="G124">
        <v>0</v>
      </c>
      <c r="H124" s="1">
        <v>152089</v>
      </c>
    </row>
    <row r="125" spans="1:8" x14ac:dyDescent="0.25">
      <c r="A125">
        <v>19403</v>
      </c>
      <c r="B125" t="s">
        <v>134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</row>
    <row r="126" spans="1:8" x14ac:dyDescent="0.25">
      <c r="A126">
        <v>20402</v>
      </c>
      <c r="B126" t="s">
        <v>135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</row>
    <row r="127" spans="1:8" x14ac:dyDescent="0.25">
      <c r="A127" s="11" t="s">
        <v>361</v>
      </c>
      <c r="B127" t="s">
        <v>136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</row>
    <row r="128" spans="1:8" x14ac:dyDescent="0.25">
      <c r="A128">
        <v>29311</v>
      </c>
      <c r="B128" t="s">
        <v>137</v>
      </c>
      <c r="C128" s="1">
        <v>45989</v>
      </c>
      <c r="D128" s="1">
        <v>2651</v>
      </c>
      <c r="E128" s="1">
        <v>12872</v>
      </c>
      <c r="F128">
        <v>0</v>
      </c>
      <c r="G128">
        <v>0</v>
      </c>
      <c r="H128" s="1">
        <v>61512</v>
      </c>
    </row>
    <row r="129" spans="1:8" x14ac:dyDescent="0.25">
      <c r="A129">
        <v>38126</v>
      </c>
      <c r="B129" t="s">
        <v>138</v>
      </c>
      <c r="C129" s="1">
        <v>50010</v>
      </c>
      <c r="D129" s="1">
        <v>3037</v>
      </c>
      <c r="E129" s="1">
        <v>15326</v>
      </c>
      <c r="F129">
        <v>0</v>
      </c>
      <c r="G129" s="1">
        <v>1517</v>
      </c>
      <c r="H129" s="1">
        <v>69890</v>
      </c>
    </row>
    <row r="130" spans="1:8" x14ac:dyDescent="0.25">
      <c r="A130" s="11" t="s">
        <v>362</v>
      </c>
      <c r="B130" t="s">
        <v>139</v>
      </c>
      <c r="C130" s="1">
        <v>131322</v>
      </c>
      <c r="D130" s="1">
        <v>40380</v>
      </c>
      <c r="E130">
        <v>315</v>
      </c>
      <c r="F130">
        <v>0</v>
      </c>
      <c r="G130">
        <v>0</v>
      </c>
      <c r="H130" s="1">
        <v>172017</v>
      </c>
    </row>
    <row r="131" spans="1:8" x14ac:dyDescent="0.25">
      <c r="A131">
        <v>14097</v>
      </c>
      <c r="B131" t="s">
        <v>140</v>
      </c>
      <c r="C131" s="1">
        <v>69263</v>
      </c>
      <c r="D131" s="1">
        <v>2651</v>
      </c>
      <c r="E131" s="1">
        <v>4287</v>
      </c>
      <c r="F131">
        <v>0</v>
      </c>
      <c r="G131">
        <v>0</v>
      </c>
      <c r="H131" s="1">
        <v>76201</v>
      </c>
    </row>
    <row r="132" spans="1:8" x14ac:dyDescent="0.25">
      <c r="A132">
        <v>31004</v>
      </c>
      <c r="B132" t="s">
        <v>141</v>
      </c>
      <c r="C132" s="1">
        <v>826799</v>
      </c>
      <c r="D132" s="1">
        <v>4857</v>
      </c>
      <c r="E132" s="1">
        <v>20442</v>
      </c>
      <c r="F132">
        <v>0</v>
      </c>
      <c r="G132" s="1">
        <v>13669</v>
      </c>
      <c r="H132" s="1">
        <v>865767</v>
      </c>
    </row>
    <row r="133" spans="1:8" x14ac:dyDescent="0.25">
      <c r="A133">
        <v>17414</v>
      </c>
      <c r="B133" t="s">
        <v>142</v>
      </c>
      <c r="C133" s="1">
        <v>1366955</v>
      </c>
      <c r="D133" s="1">
        <v>27202</v>
      </c>
      <c r="E133" s="1">
        <v>32477</v>
      </c>
      <c r="F133">
        <v>0</v>
      </c>
      <c r="G133" s="1">
        <v>48019</v>
      </c>
      <c r="H133" s="1">
        <v>1474653</v>
      </c>
    </row>
    <row r="134" spans="1:8" x14ac:dyDescent="0.25">
      <c r="A134">
        <v>31306</v>
      </c>
      <c r="B134" t="s">
        <v>143</v>
      </c>
      <c r="C134" s="1">
        <v>195734</v>
      </c>
      <c r="D134" s="1">
        <v>8092</v>
      </c>
      <c r="E134" s="1">
        <v>18635</v>
      </c>
      <c r="F134">
        <v>0</v>
      </c>
      <c r="G134">
        <v>0</v>
      </c>
      <c r="H134" s="1">
        <v>222461</v>
      </c>
    </row>
    <row r="135" spans="1:8" x14ac:dyDescent="0.25">
      <c r="A135">
        <v>38264</v>
      </c>
      <c r="B135" t="s">
        <v>144</v>
      </c>
      <c r="C135" s="1">
        <v>7685</v>
      </c>
      <c r="D135">
        <v>170</v>
      </c>
      <c r="E135">
        <v>0</v>
      </c>
      <c r="F135">
        <v>0</v>
      </c>
      <c r="G135">
        <v>0</v>
      </c>
      <c r="H135" s="1">
        <v>7855</v>
      </c>
    </row>
    <row r="136" spans="1:8" x14ac:dyDescent="0.25">
      <c r="A136">
        <v>32362</v>
      </c>
      <c r="B136" t="s">
        <v>145</v>
      </c>
      <c r="C136" s="1">
        <v>136982</v>
      </c>
      <c r="D136" s="1">
        <v>1240</v>
      </c>
      <c r="E136" s="1">
        <v>16649</v>
      </c>
      <c r="F136">
        <v>0</v>
      </c>
      <c r="G136" s="1">
        <v>9817</v>
      </c>
      <c r="H136" s="1">
        <v>164688</v>
      </c>
    </row>
    <row r="137" spans="1:8" x14ac:dyDescent="0.25">
      <c r="A137" s="11" t="s">
        <v>363</v>
      </c>
      <c r="B137" t="s">
        <v>146</v>
      </c>
      <c r="C137" s="1">
        <v>299930</v>
      </c>
      <c r="D137" s="1">
        <v>9710</v>
      </c>
      <c r="E137" s="1">
        <v>161943</v>
      </c>
      <c r="F137">
        <v>0</v>
      </c>
      <c r="G137">
        <v>0</v>
      </c>
      <c r="H137" s="1">
        <v>471583</v>
      </c>
    </row>
    <row r="138" spans="1:8" x14ac:dyDescent="0.25">
      <c r="A138" s="11" t="s">
        <v>364</v>
      </c>
      <c r="B138" t="s">
        <v>147</v>
      </c>
      <c r="C138" s="1">
        <v>412154</v>
      </c>
      <c r="D138" s="1">
        <v>17572</v>
      </c>
      <c r="E138" s="1">
        <v>62513</v>
      </c>
      <c r="F138">
        <v>0</v>
      </c>
      <c r="G138" s="1">
        <v>1343</v>
      </c>
      <c r="H138" s="1">
        <v>493582</v>
      </c>
    </row>
    <row r="139" spans="1:8" x14ac:dyDescent="0.25">
      <c r="A139">
        <v>33183</v>
      </c>
      <c r="B139" t="s">
        <v>148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</row>
    <row r="140" spans="1:8" x14ac:dyDescent="0.25">
      <c r="A140">
        <v>28144</v>
      </c>
      <c r="B140" t="s">
        <v>149</v>
      </c>
      <c r="C140" s="1">
        <v>24495</v>
      </c>
      <c r="D140" s="1">
        <v>1747</v>
      </c>
      <c r="E140" s="1">
        <v>4768</v>
      </c>
      <c r="F140">
        <v>0</v>
      </c>
      <c r="G140">
        <v>0</v>
      </c>
      <c r="H140" s="1">
        <v>31010</v>
      </c>
    </row>
    <row r="141" spans="1:8" x14ac:dyDescent="0.25">
      <c r="A141">
        <v>32903</v>
      </c>
      <c r="B141" t="s">
        <v>150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</row>
    <row r="142" spans="1:8" x14ac:dyDescent="0.25">
      <c r="A142">
        <v>37903</v>
      </c>
      <c r="B142" t="s">
        <v>151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</row>
    <row r="143" spans="1:8" x14ac:dyDescent="0.25">
      <c r="A143">
        <v>20406</v>
      </c>
      <c r="B143" t="s">
        <v>152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</row>
    <row r="144" spans="1:8" x14ac:dyDescent="0.25">
      <c r="A144">
        <v>37504</v>
      </c>
      <c r="B144" t="s">
        <v>153</v>
      </c>
      <c r="C144" s="1">
        <v>331225</v>
      </c>
      <c r="D144" s="1">
        <v>8715</v>
      </c>
      <c r="E144" s="1">
        <v>34736</v>
      </c>
      <c r="F144">
        <v>0</v>
      </c>
      <c r="G144" s="1">
        <v>1684</v>
      </c>
      <c r="H144" s="1">
        <v>376360</v>
      </c>
    </row>
    <row r="145" spans="1:8" x14ac:dyDescent="0.25">
      <c r="A145">
        <v>39120</v>
      </c>
      <c r="B145" t="s">
        <v>154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</row>
    <row r="146" spans="1:8" x14ac:dyDescent="0.25">
      <c r="A146" s="11" t="s">
        <v>365</v>
      </c>
      <c r="B146" t="s">
        <v>155</v>
      </c>
      <c r="C146" s="1">
        <v>43066</v>
      </c>
      <c r="D146" s="1">
        <v>1365</v>
      </c>
      <c r="E146">
        <v>0</v>
      </c>
      <c r="F146">
        <v>0</v>
      </c>
      <c r="G146">
        <v>0</v>
      </c>
      <c r="H146" s="1">
        <v>44431</v>
      </c>
    </row>
    <row r="147" spans="1:8" x14ac:dyDescent="0.25">
      <c r="A147" s="11" t="s">
        <v>366</v>
      </c>
      <c r="B147" t="s">
        <v>156</v>
      </c>
      <c r="C147" s="1">
        <v>28505</v>
      </c>
      <c r="D147" s="1">
        <v>15453</v>
      </c>
      <c r="E147" s="1">
        <v>5176</v>
      </c>
      <c r="F147">
        <v>0</v>
      </c>
      <c r="G147">
        <v>0</v>
      </c>
      <c r="H147" s="1">
        <v>49134</v>
      </c>
    </row>
    <row r="148" spans="1:8" x14ac:dyDescent="0.25">
      <c r="A148">
        <v>23311</v>
      </c>
      <c r="B148" t="s">
        <v>157</v>
      </c>
      <c r="C148" s="1">
        <v>43600</v>
      </c>
      <c r="D148" s="1">
        <v>1755</v>
      </c>
      <c r="E148" s="1">
        <v>7287</v>
      </c>
      <c r="F148">
        <v>0</v>
      </c>
      <c r="G148" s="1">
        <v>7307</v>
      </c>
      <c r="H148" s="1">
        <v>59949</v>
      </c>
    </row>
    <row r="149" spans="1:8" x14ac:dyDescent="0.25">
      <c r="A149">
        <v>33207</v>
      </c>
      <c r="B149" t="s">
        <v>158</v>
      </c>
      <c r="C149" s="1">
        <v>76083</v>
      </c>
      <c r="D149" s="1">
        <v>2471</v>
      </c>
      <c r="E149" s="1">
        <v>9373</v>
      </c>
      <c r="F149">
        <v>0</v>
      </c>
      <c r="G149" s="1">
        <v>9349</v>
      </c>
      <c r="H149" s="1">
        <v>97276</v>
      </c>
    </row>
    <row r="150" spans="1:8" x14ac:dyDescent="0.25">
      <c r="A150">
        <v>31025</v>
      </c>
      <c r="B150" t="s">
        <v>159</v>
      </c>
      <c r="C150" s="1">
        <v>1142935</v>
      </c>
      <c r="D150" s="1">
        <v>15968</v>
      </c>
      <c r="E150" s="1">
        <v>15872</v>
      </c>
      <c r="F150">
        <v>0</v>
      </c>
      <c r="G150" s="1">
        <v>21174</v>
      </c>
      <c r="H150" s="1">
        <v>1195949</v>
      </c>
    </row>
    <row r="151" spans="1:8" x14ac:dyDescent="0.25">
      <c r="A151">
        <v>14065</v>
      </c>
      <c r="B151" t="s">
        <v>160</v>
      </c>
      <c r="C151" s="1">
        <v>32651</v>
      </c>
      <c r="D151" s="1">
        <v>1018</v>
      </c>
      <c r="E151">
        <v>715</v>
      </c>
      <c r="F151">
        <v>0</v>
      </c>
      <c r="G151">
        <v>0</v>
      </c>
      <c r="H151" s="1">
        <v>34384</v>
      </c>
    </row>
    <row r="152" spans="1:8" x14ac:dyDescent="0.25">
      <c r="A152">
        <v>32354</v>
      </c>
      <c r="B152" t="s">
        <v>161</v>
      </c>
      <c r="C152" s="1">
        <v>996931</v>
      </c>
      <c r="D152" s="1">
        <v>47929</v>
      </c>
      <c r="E152" s="1">
        <v>7496</v>
      </c>
      <c r="F152">
        <v>0</v>
      </c>
      <c r="G152" s="1">
        <v>6680</v>
      </c>
      <c r="H152" s="1">
        <v>1059036</v>
      </c>
    </row>
    <row r="153" spans="1:8" x14ac:dyDescent="0.25">
      <c r="A153">
        <v>32326</v>
      </c>
      <c r="B153" t="s">
        <v>162</v>
      </c>
      <c r="C153" s="1">
        <v>170907</v>
      </c>
      <c r="D153" s="1">
        <v>5886</v>
      </c>
      <c r="E153" s="1">
        <v>20408</v>
      </c>
      <c r="F153">
        <v>336</v>
      </c>
      <c r="G153" s="1">
        <v>16526</v>
      </c>
      <c r="H153" s="1">
        <v>214063</v>
      </c>
    </row>
    <row r="154" spans="1:8" x14ac:dyDescent="0.25">
      <c r="A154">
        <v>17400</v>
      </c>
      <c r="B154" t="s">
        <v>163</v>
      </c>
      <c r="C154" s="1">
        <v>278412</v>
      </c>
      <c r="D154" s="1">
        <v>4133</v>
      </c>
      <c r="E154" s="1">
        <v>11013</v>
      </c>
      <c r="F154">
        <v>335</v>
      </c>
      <c r="G154">
        <v>367</v>
      </c>
      <c r="H154" s="1">
        <v>294260</v>
      </c>
    </row>
    <row r="155" spans="1:8" x14ac:dyDescent="0.25">
      <c r="A155">
        <v>37505</v>
      </c>
      <c r="B155" t="s">
        <v>164</v>
      </c>
      <c r="C155" s="1">
        <v>196985</v>
      </c>
      <c r="D155" s="1">
        <v>8834</v>
      </c>
      <c r="E155" s="1">
        <v>17022</v>
      </c>
      <c r="F155">
        <v>0</v>
      </c>
      <c r="G155" s="1">
        <v>8162</v>
      </c>
      <c r="H155" s="1">
        <v>231003</v>
      </c>
    </row>
    <row r="156" spans="1:8" x14ac:dyDescent="0.25">
      <c r="A156">
        <v>24350</v>
      </c>
      <c r="B156" t="s">
        <v>165</v>
      </c>
      <c r="C156" s="1">
        <v>123519</v>
      </c>
      <c r="D156" s="1">
        <v>13034</v>
      </c>
      <c r="E156" s="1">
        <v>32736</v>
      </c>
      <c r="F156" s="1">
        <v>2444</v>
      </c>
      <c r="G156" s="1">
        <v>9751</v>
      </c>
      <c r="H156" s="1">
        <v>181484</v>
      </c>
    </row>
    <row r="157" spans="1:8" x14ac:dyDescent="0.25">
      <c r="A157">
        <v>30031</v>
      </c>
      <c r="B157" t="s">
        <v>166</v>
      </c>
      <c r="C157" s="1">
        <v>19649</v>
      </c>
      <c r="D157">
        <v>436</v>
      </c>
      <c r="E157">
        <v>0</v>
      </c>
      <c r="F157">
        <v>0</v>
      </c>
      <c r="G157">
        <v>0</v>
      </c>
      <c r="H157" s="1">
        <v>20085</v>
      </c>
    </row>
    <row r="158" spans="1:8" x14ac:dyDescent="0.25">
      <c r="A158">
        <v>31103</v>
      </c>
      <c r="B158" t="s">
        <v>167</v>
      </c>
      <c r="C158" s="1">
        <v>537089</v>
      </c>
      <c r="D158" s="1">
        <v>10238</v>
      </c>
      <c r="E158" s="1">
        <v>15488</v>
      </c>
      <c r="F158">
        <v>0</v>
      </c>
      <c r="G158" s="1">
        <v>6908</v>
      </c>
      <c r="H158" s="1">
        <v>569723</v>
      </c>
    </row>
    <row r="159" spans="1:8" x14ac:dyDescent="0.25">
      <c r="A159">
        <v>14066</v>
      </c>
      <c r="B159" t="s">
        <v>168</v>
      </c>
      <c r="C159" s="1">
        <v>80797</v>
      </c>
      <c r="D159" s="1">
        <v>4081</v>
      </c>
      <c r="E159" s="1">
        <v>18700</v>
      </c>
      <c r="F159">
        <v>0</v>
      </c>
      <c r="G159" s="1">
        <v>2812</v>
      </c>
      <c r="H159" s="1">
        <v>106390</v>
      </c>
    </row>
    <row r="160" spans="1:8" x14ac:dyDescent="0.25">
      <c r="A160">
        <v>21214</v>
      </c>
      <c r="B160" t="s">
        <v>169</v>
      </c>
      <c r="C160" s="1">
        <v>59129</v>
      </c>
      <c r="D160">
        <v>678</v>
      </c>
      <c r="E160" s="1">
        <v>5056</v>
      </c>
      <c r="F160">
        <v>0</v>
      </c>
      <c r="G160">
        <v>0</v>
      </c>
      <c r="H160" s="1">
        <v>64863</v>
      </c>
    </row>
    <row r="161" spans="1:8" x14ac:dyDescent="0.25">
      <c r="A161">
        <v>13161</v>
      </c>
      <c r="B161" t="s">
        <v>170</v>
      </c>
      <c r="C161" s="1">
        <v>834159</v>
      </c>
      <c r="D161" s="1">
        <v>8852</v>
      </c>
      <c r="E161" s="1">
        <v>16609</v>
      </c>
      <c r="F161">
        <v>0</v>
      </c>
      <c r="G161">
        <v>0</v>
      </c>
      <c r="H161" s="1">
        <v>859620</v>
      </c>
    </row>
    <row r="162" spans="1:8" x14ac:dyDescent="0.25">
      <c r="A162">
        <v>21206</v>
      </c>
      <c r="B162" t="s">
        <v>171</v>
      </c>
      <c r="C162" s="1">
        <v>52807</v>
      </c>
      <c r="D162" s="1">
        <v>1497</v>
      </c>
      <c r="E162" s="1">
        <v>7976</v>
      </c>
      <c r="F162">
        <v>0</v>
      </c>
      <c r="G162">
        <v>0</v>
      </c>
      <c r="H162" s="1">
        <v>62280</v>
      </c>
    </row>
    <row r="163" spans="1:8" x14ac:dyDescent="0.25">
      <c r="A163">
        <v>39209</v>
      </c>
      <c r="B163" t="s">
        <v>172</v>
      </c>
      <c r="C163" s="1">
        <v>137014</v>
      </c>
      <c r="D163" s="1">
        <v>22010</v>
      </c>
      <c r="E163" s="1">
        <v>18322</v>
      </c>
      <c r="F163">
        <v>0</v>
      </c>
      <c r="G163">
        <v>0</v>
      </c>
      <c r="H163" s="1">
        <v>177346</v>
      </c>
    </row>
    <row r="164" spans="1:8" x14ac:dyDescent="0.25">
      <c r="A164">
        <v>37507</v>
      </c>
      <c r="B164" t="s">
        <v>173</v>
      </c>
      <c r="C164" s="1">
        <v>332190</v>
      </c>
      <c r="D164" s="1">
        <v>4026</v>
      </c>
      <c r="E164" s="1">
        <v>10641</v>
      </c>
      <c r="F164">
        <v>0</v>
      </c>
      <c r="G164" s="1">
        <v>4885</v>
      </c>
      <c r="H164" s="1">
        <v>351742</v>
      </c>
    </row>
    <row r="165" spans="1:8" x14ac:dyDescent="0.25">
      <c r="A165">
        <v>30029</v>
      </c>
      <c r="B165" t="s">
        <v>174</v>
      </c>
      <c r="C165" s="1">
        <v>7025</v>
      </c>
      <c r="D165">
        <v>800</v>
      </c>
      <c r="E165">
        <v>0</v>
      </c>
      <c r="F165">
        <v>0</v>
      </c>
      <c r="G165">
        <v>0</v>
      </c>
      <c r="H165" s="1">
        <v>7825</v>
      </c>
    </row>
    <row r="166" spans="1:8" x14ac:dyDescent="0.25">
      <c r="A166">
        <v>29320</v>
      </c>
      <c r="B166" t="s">
        <v>175</v>
      </c>
      <c r="C166" s="1">
        <v>657535</v>
      </c>
      <c r="D166" s="1">
        <v>51246</v>
      </c>
      <c r="E166" s="1">
        <v>15977</v>
      </c>
      <c r="F166">
        <v>0</v>
      </c>
      <c r="G166" s="1">
        <v>15120</v>
      </c>
      <c r="H166" s="1">
        <v>739878</v>
      </c>
    </row>
    <row r="167" spans="1:8" x14ac:dyDescent="0.25">
      <c r="A167">
        <v>17903</v>
      </c>
      <c r="B167" t="s">
        <v>176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</row>
    <row r="168" spans="1:8" x14ac:dyDescent="0.25">
      <c r="A168">
        <v>31006</v>
      </c>
      <c r="B168" t="s">
        <v>177</v>
      </c>
      <c r="C168" s="1">
        <v>1088990</v>
      </c>
      <c r="D168" s="1">
        <v>18082</v>
      </c>
      <c r="E168" s="1">
        <v>24298</v>
      </c>
      <c r="F168">
        <v>0</v>
      </c>
      <c r="G168" s="1">
        <v>34523</v>
      </c>
      <c r="H168" s="1">
        <v>1165893</v>
      </c>
    </row>
    <row r="169" spans="1:8" x14ac:dyDescent="0.25">
      <c r="A169">
        <v>39003</v>
      </c>
      <c r="B169" t="s">
        <v>178</v>
      </c>
      <c r="C169" s="1">
        <v>98421</v>
      </c>
      <c r="D169">
        <v>0</v>
      </c>
      <c r="E169" s="1">
        <v>26105</v>
      </c>
      <c r="F169">
        <v>0</v>
      </c>
      <c r="G169">
        <v>0</v>
      </c>
      <c r="H169" s="1">
        <v>124526</v>
      </c>
    </row>
    <row r="170" spans="1:8" x14ac:dyDescent="0.25">
      <c r="A170">
        <v>21014</v>
      </c>
      <c r="B170" t="s">
        <v>179</v>
      </c>
      <c r="C170" s="1">
        <v>71097</v>
      </c>
      <c r="D170" s="1">
        <v>1394</v>
      </c>
      <c r="E170" s="1">
        <v>8575</v>
      </c>
      <c r="F170">
        <v>0</v>
      </c>
      <c r="G170">
        <v>0</v>
      </c>
      <c r="H170" s="1">
        <v>81066</v>
      </c>
    </row>
    <row r="171" spans="1:8" x14ac:dyDescent="0.25">
      <c r="A171">
        <v>25155</v>
      </c>
      <c r="B171" t="s">
        <v>180</v>
      </c>
      <c r="C171" s="1">
        <v>69150</v>
      </c>
      <c r="D171" s="1">
        <v>3399</v>
      </c>
      <c r="E171" s="1">
        <v>56537</v>
      </c>
      <c r="F171">
        <v>0</v>
      </c>
      <c r="G171">
        <v>0</v>
      </c>
      <c r="H171" s="1">
        <v>129086</v>
      </c>
    </row>
    <row r="172" spans="1:8" x14ac:dyDescent="0.25">
      <c r="A172">
        <v>24014</v>
      </c>
      <c r="B172" t="s">
        <v>181</v>
      </c>
      <c r="C172" s="1">
        <v>15154</v>
      </c>
      <c r="D172">
        <v>126</v>
      </c>
      <c r="E172" s="1">
        <v>1726</v>
      </c>
      <c r="F172">
        <v>0</v>
      </c>
      <c r="G172" s="1">
        <v>1222</v>
      </c>
      <c r="H172" s="1">
        <v>18228</v>
      </c>
    </row>
    <row r="173" spans="1:8" x14ac:dyDescent="0.25">
      <c r="A173">
        <v>26056</v>
      </c>
      <c r="B173" t="s">
        <v>182</v>
      </c>
      <c r="C173" s="1">
        <v>167505</v>
      </c>
      <c r="D173" s="1">
        <v>7457</v>
      </c>
      <c r="E173" s="1">
        <v>20518</v>
      </c>
      <c r="F173">
        <v>0</v>
      </c>
      <c r="G173">
        <v>0</v>
      </c>
      <c r="H173" s="1">
        <v>195480</v>
      </c>
    </row>
    <row r="174" spans="1:8" x14ac:dyDescent="0.25">
      <c r="A174">
        <v>32325</v>
      </c>
      <c r="B174" t="s">
        <v>183</v>
      </c>
      <c r="C174" s="1">
        <v>307979</v>
      </c>
      <c r="D174" s="1">
        <v>8733</v>
      </c>
      <c r="E174" s="1">
        <v>27911</v>
      </c>
      <c r="F174">
        <v>0</v>
      </c>
      <c r="G174">
        <v>0</v>
      </c>
      <c r="H174" s="1">
        <v>344623</v>
      </c>
    </row>
    <row r="175" spans="1:8" x14ac:dyDescent="0.25">
      <c r="A175">
        <v>37506</v>
      </c>
      <c r="B175" t="s">
        <v>184</v>
      </c>
      <c r="C175" s="1">
        <v>209528</v>
      </c>
      <c r="D175" s="1">
        <v>8178</v>
      </c>
      <c r="E175" s="1">
        <v>18796</v>
      </c>
      <c r="F175">
        <v>0</v>
      </c>
      <c r="G175">
        <v>0</v>
      </c>
      <c r="H175" s="1">
        <v>236502</v>
      </c>
    </row>
    <row r="176" spans="1:8" x14ac:dyDescent="0.25">
      <c r="A176">
        <v>14064</v>
      </c>
      <c r="B176" t="s">
        <v>185</v>
      </c>
      <c r="C176" s="1">
        <v>143510</v>
      </c>
      <c r="D176" s="1">
        <v>3952</v>
      </c>
      <c r="E176" s="1">
        <v>23627</v>
      </c>
      <c r="F176">
        <v>0</v>
      </c>
      <c r="G176" s="1">
        <v>3642</v>
      </c>
      <c r="H176" s="1">
        <v>174731</v>
      </c>
    </row>
    <row r="177" spans="1:8" x14ac:dyDescent="0.25">
      <c r="A177">
        <v>11051</v>
      </c>
      <c r="B177" t="s">
        <v>186</v>
      </c>
      <c r="C177" s="1">
        <v>454206</v>
      </c>
      <c r="D177" s="1">
        <v>9306</v>
      </c>
      <c r="E177" s="1">
        <v>31613</v>
      </c>
      <c r="F177">
        <v>280</v>
      </c>
      <c r="G177" s="1">
        <v>16974</v>
      </c>
      <c r="H177" s="1">
        <v>512379</v>
      </c>
    </row>
    <row r="178" spans="1:8" x14ac:dyDescent="0.25">
      <c r="A178">
        <v>18400</v>
      </c>
      <c r="B178" t="s">
        <v>187</v>
      </c>
      <c r="C178" s="1">
        <v>880124</v>
      </c>
      <c r="D178" s="1">
        <v>30335</v>
      </c>
      <c r="E178">
        <v>0</v>
      </c>
      <c r="F178">
        <v>0</v>
      </c>
      <c r="G178">
        <v>0</v>
      </c>
      <c r="H178" s="1">
        <v>910459</v>
      </c>
    </row>
    <row r="179" spans="1:8" x14ac:dyDescent="0.25">
      <c r="A179">
        <v>23403</v>
      </c>
      <c r="B179" t="s">
        <v>188</v>
      </c>
      <c r="C179" s="1">
        <v>430287</v>
      </c>
      <c r="D179" s="1">
        <v>20690</v>
      </c>
      <c r="E179">
        <v>0</v>
      </c>
      <c r="F179">
        <v>0</v>
      </c>
      <c r="G179">
        <v>0</v>
      </c>
      <c r="H179" s="1">
        <v>450977</v>
      </c>
    </row>
    <row r="180" spans="1:8" x14ac:dyDescent="0.25">
      <c r="A180">
        <v>25200</v>
      </c>
      <c r="B180" t="s">
        <v>189</v>
      </c>
      <c r="C180" s="1">
        <v>16387</v>
      </c>
      <c r="D180">
        <v>479</v>
      </c>
      <c r="E180" s="1">
        <v>10720</v>
      </c>
      <c r="F180">
        <v>0</v>
      </c>
      <c r="G180">
        <v>219</v>
      </c>
      <c r="H180" s="1">
        <v>27805</v>
      </c>
    </row>
    <row r="181" spans="1:8" x14ac:dyDescent="0.25">
      <c r="A181">
        <v>34003</v>
      </c>
      <c r="B181" t="s">
        <v>190</v>
      </c>
      <c r="C181" s="1">
        <v>1365924</v>
      </c>
      <c r="D181" s="1">
        <v>24529</v>
      </c>
      <c r="E181" s="1">
        <v>22479</v>
      </c>
      <c r="F181" s="1">
        <v>1750</v>
      </c>
      <c r="G181" s="1">
        <v>1000</v>
      </c>
      <c r="H181" s="1">
        <v>1415682</v>
      </c>
    </row>
    <row r="182" spans="1:8" x14ac:dyDescent="0.25">
      <c r="A182">
        <v>33211</v>
      </c>
      <c r="B182" t="s">
        <v>191</v>
      </c>
      <c r="C182" s="1">
        <v>58556</v>
      </c>
      <c r="D182" s="1">
        <v>1492</v>
      </c>
      <c r="E182" s="1">
        <v>11235</v>
      </c>
      <c r="F182">
        <v>0</v>
      </c>
      <c r="G182">
        <v>0</v>
      </c>
      <c r="H182" s="1">
        <v>71283</v>
      </c>
    </row>
    <row r="183" spans="1:8" x14ac:dyDescent="0.25">
      <c r="A183">
        <v>17417</v>
      </c>
      <c r="B183" t="s">
        <v>192</v>
      </c>
      <c r="C183" s="1">
        <v>1416107</v>
      </c>
      <c r="D183" s="1">
        <v>22268</v>
      </c>
      <c r="E183" s="1">
        <v>91747</v>
      </c>
      <c r="F183">
        <v>0</v>
      </c>
      <c r="G183" s="1">
        <v>36287</v>
      </c>
      <c r="H183" s="1">
        <v>1566409</v>
      </c>
    </row>
    <row r="184" spans="1:8" x14ac:dyDescent="0.25">
      <c r="A184">
        <v>15201</v>
      </c>
      <c r="B184" t="s">
        <v>193</v>
      </c>
      <c r="C184" s="1">
        <v>438322</v>
      </c>
      <c r="D184" s="1">
        <v>18880</v>
      </c>
      <c r="E184" s="1">
        <v>24086</v>
      </c>
      <c r="F184">
        <v>0</v>
      </c>
      <c r="G184">
        <v>0</v>
      </c>
      <c r="H184" s="1">
        <v>481288</v>
      </c>
    </row>
    <row r="185" spans="1:8" x14ac:dyDescent="0.25">
      <c r="A185">
        <v>38324</v>
      </c>
      <c r="B185" t="s">
        <v>194</v>
      </c>
      <c r="C185" s="1">
        <v>75658</v>
      </c>
      <c r="D185" s="1">
        <v>3676</v>
      </c>
      <c r="E185" s="1">
        <v>16415</v>
      </c>
      <c r="F185">
        <v>0</v>
      </c>
      <c r="G185" s="1">
        <v>12289</v>
      </c>
      <c r="H185" s="1">
        <v>108038</v>
      </c>
    </row>
    <row r="186" spans="1:8" x14ac:dyDescent="0.25">
      <c r="A186">
        <v>14400</v>
      </c>
      <c r="B186" t="s">
        <v>195</v>
      </c>
      <c r="C186" s="1">
        <v>42710</v>
      </c>
      <c r="D186" s="1">
        <v>1832</v>
      </c>
      <c r="E186" s="1">
        <v>6779</v>
      </c>
      <c r="F186">
        <v>0</v>
      </c>
      <c r="G186">
        <v>0</v>
      </c>
      <c r="H186" s="1">
        <v>51321</v>
      </c>
    </row>
    <row r="187" spans="1:8" x14ac:dyDescent="0.25">
      <c r="A187">
        <v>25101</v>
      </c>
      <c r="B187" t="s">
        <v>196</v>
      </c>
      <c r="C187" s="1">
        <v>231474</v>
      </c>
      <c r="D187" s="1">
        <v>13858</v>
      </c>
      <c r="E187" s="1">
        <v>26720</v>
      </c>
      <c r="F187">
        <v>0</v>
      </c>
      <c r="G187">
        <v>0</v>
      </c>
      <c r="H187" s="1">
        <v>272052</v>
      </c>
    </row>
    <row r="188" spans="1:8" x14ac:dyDescent="0.25">
      <c r="A188">
        <v>14172</v>
      </c>
      <c r="B188" t="s">
        <v>197</v>
      </c>
      <c r="C188" s="1">
        <v>69908</v>
      </c>
      <c r="D188" s="1">
        <v>3152</v>
      </c>
      <c r="E188" s="1">
        <v>7373</v>
      </c>
      <c r="F188">
        <v>0</v>
      </c>
      <c r="G188">
        <v>0</v>
      </c>
      <c r="H188" s="1">
        <v>80433</v>
      </c>
    </row>
    <row r="189" spans="1:8" x14ac:dyDescent="0.25">
      <c r="A189">
        <v>22105</v>
      </c>
      <c r="B189" t="s">
        <v>198</v>
      </c>
      <c r="C189" s="1">
        <v>76843</v>
      </c>
      <c r="D189" s="1">
        <v>1497</v>
      </c>
      <c r="E189" s="1">
        <v>13812</v>
      </c>
      <c r="F189">
        <v>0</v>
      </c>
      <c r="G189">
        <v>661</v>
      </c>
      <c r="H189" s="1">
        <v>92813</v>
      </c>
    </row>
    <row r="190" spans="1:8" x14ac:dyDescent="0.25">
      <c r="A190">
        <v>24105</v>
      </c>
      <c r="B190" t="s">
        <v>199</v>
      </c>
      <c r="C190" s="1">
        <v>95154</v>
      </c>
      <c r="D190" s="1">
        <v>3478</v>
      </c>
      <c r="E190" s="1">
        <v>33034</v>
      </c>
      <c r="F190">
        <v>279</v>
      </c>
      <c r="G190">
        <v>0</v>
      </c>
      <c r="H190" s="1">
        <v>131945</v>
      </c>
    </row>
    <row r="191" spans="1:8" x14ac:dyDescent="0.25">
      <c r="A191">
        <v>34111</v>
      </c>
      <c r="B191" t="s">
        <v>200</v>
      </c>
      <c r="C191" s="1">
        <v>878922</v>
      </c>
      <c r="D191" s="1">
        <v>28220</v>
      </c>
      <c r="E191" s="1">
        <v>40531</v>
      </c>
      <c r="F191">
        <v>0</v>
      </c>
      <c r="G191">
        <v>0</v>
      </c>
      <c r="H191" s="1">
        <v>947673</v>
      </c>
    </row>
    <row r="192" spans="1:8" x14ac:dyDescent="0.25">
      <c r="A192">
        <v>24019</v>
      </c>
      <c r="B192" t="s">
        <v>201</v>
      </c>
      <c r="C192" s="1">
        <v>154819</v>
      </c>
      <c r="D192" s="1">
        <v>5069</v>
      </c>
      <c r="E192" s="1">
        <v>17724</v>
      </c>
      <c r="F192" s="1">
        <v>1045</v>
      </c>
      <c r="G192">
        <v>418</v>
      </c>
      <c r="H192" s="1">
        <v>179075</v>
      </c>
    </row>
    <row r="193" spans="1:8" x14ac:dyDescent="0.25">
      <c r="A193">
        <v>21300</v>
      </c>
      <c r="B193" t="s">
        <v>202</v>
      </c>
      <c r="C193" s="1">
        <v>130970</v>
      </c>
      <c r="D193">
        <v>887</v>
      </c>
      <c r="E193" s="1">
        <v>12767</v>
      </c>
      <c r="F193">
        <v>0</v>
      </c>
      <c r="G193">
        <v>0</v>
      </c>
      <c r="H193" s="1">
        <v>144624</v>
      </c>
    </row>
    <row r="194" spans="1:8" x14ac:dyDescent="0.25">
      <c r="A194">
        <v>33030</v>
      </c>
      <c r="B194" t="s">
        <v>203</v>
      </c>
      <c r="C194" s="1">
        <v>26121</v>
      </c>
      <c r="D194">
        <v>86</v>
      </c>
      <c r="E194">
        <v>0</v>
      </c>
      <c r="F194">
        <v>0</v>
      </c>
      <c r="G194">
        <v>0</v>
      </c>
      <c r="H194" s="1">
        <v>26207</v>
      </c>
    </row>
    <row r="195" spans="1:8" x14ac:dyDescent="0.25">
      <c r="A195">
        <v>28137</v>
      </c>
      <c r="B195" t="s">
        <v>204</v>
      </c>
      <c r="C195" s="1">
        <v>22161</v>
      </c>
      <c r="D195" s="1">
        <v>2195</v>
      </c>
      <c r="E195" s="1">
        <v>9831</v>
      </c>
      <c r="F195">
        <v>0</v>
      </c>
      <c r="G195" s="1">
        <v>2530</v>
      </c>
      <c r="H195" s="1">
        <v>36717</v>
      </c>
    </row>
    <row r="196" spans="1:8" x14ac:dyDescent="0.25">
      <c r="A196">
        <v>32123</v>
      </c>
      <c r="B196" t="s">
        <v>205</v>
      </c>
      <c r="C196">
        <v>825</v>
      </c>
      <c r="D196">
        <v>135</v>
      </c>
      <c r="E196">
        <v>0</v>
      </c>
      <c r="F196">
        <v>0</v>
      </c>
      <c r="G196">
        <v>0</v>
      </c>
      <c r="H196">
        <v>960</v>
      </c>
    </row>
    <row r="197" spans="1:8" x14ac:dyDescent="0.25">
      <c r="A197">
        <v>10065</v>
      </c>
      <c r="B197" t="s">
        <v>206</v>
      </c>
      <c r="C197" s="1">
        <v>33742</v>
      </c>
      <c r="D197">
        <v>69</v>
      </c>
      <c r="E197">
        <v>0</v>
      </c>
      <c r="F197">
        <v>0</v>
      </c>
      <c r="G197">
        <v>0</v>
      </c>
      <c r="H197" s="1">
        <v>33811</v>
      </c>
    </row>
    <row r="198" spans="1:8" x14ac:dyDescent="0.25">
      <c r="A198" s="11" t="s">
        <v>367</v>
      </c>
      <c r="B198" t="s">
        <v>207</v>
      </c>
      <c r="C198" s="1">
        <v>51432</v>
      </c>
      <c r="D198" s="1">
        <v>2568</v>
      </c>
      <c r="E198">
        <v>230</v>
      </c>
      <c r="F198">
        <v>0</v>
      </c>
      <c r="G198" s="1">
        <v>1952</v>
      </c>
      <c r="H198" s="1">
        <v>56182</v>
      </c>
    </row>
    <row r="199" spans="1:8" x14ac:dyDescent="0.25">
      <c r="A199">
        <v>24410</v>
      </c>
      <c r="B199" t="s">
        <v>208</v>
      </c>
      <c r="C199" s="1">
        <v>35947</v>
      </c>
      <c r="D199" s="1">
        <v>1875</v>
      </c>
      <c r="E199" s="1">
        <v>11395</v>
      </c>
      <c r="F199">
        <v>0</v>
      </c>
      <c r="G199">
        <v>381</v>
      </c>
      <c r="H199" s="1">
        <v>49598</v>
      </c>
    </row>
    <row r="200" spans="1:8" x14ac:dyDescent="0.25">
      <c r="A200">
        <v>27344</v>
      </c>
      <c r="B200" t="s">
        <v>209</v>
      </c>
      <c r="C200" s="1">
        <v>214926</v>
      </c>
      <c r="D200" s="1">
        <v>4443</v>
      </c>
      <c r="E200" s="1">
        <v>29700</v>
      </c>
      <c r="F200">
        <v>0</v>
      </c>
      <c r="G200">
        <v>0</v>
      </c>
      <c r="H200" s="1">
        <v>249069</v>
      </c>
    </row>
    <row r="201" spans="1:8" x14ac:dyDescent="0.25">
      <c r="A201" s="11" t="s">
        <v>368</v>
      </c>
      <c r="B201" t="s">
        <v>210</v>
      </c>
      <c r="C201" s="1">
        <v>299603</v>
      </c>
      <c r="D201" s="1">
        <v>10887</v>
      </c>
      <c r="E201" s="1">
        <v>40580</v>
      </c>
      <c r="F201">
        <v>0</v>
      </c>
      <c r="G201" s="1">
        <v>5606</v>
      </c>
      <c r="H201" s="1">
        <v>356676</v>
      </c>
    </row>
    <row r="202" spans="1:8" x14ac:dyDescent="0.25">
      <c r="A202" s="11" t="s">
        <v>369</v>
      </c>
      <c r="B202" t="s">
        <v>211</v>
      </c>
      <c r="C202" s="1">
        <v>18741</v>
      </c>
      <c r="D202" s="1">
        <v>1322</v>
      </c>
      <c r="E202">
        <v>0</v>
      </c>
      <c r="F202">
        <v>0</v>
      </c>
      <c r="G202">
        <v>0</v>
      </c>
      <c r="H202" s="1">
        <v>20063</v>
      </c>
    </row>
    <row r="203" spans="1:8" x14ac:dyDescent="0.25">
      <c r="A203">
        <v>38301</v>
      </c>
      <c r="B203" t="s">
        <v>212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</row>
    <row r="204" spans="1:8" x14ac:dyDescent="0.25">
      <c r="A204">
        <v>24915</v>
      </c>
      <c r="B204" t="s">
        <v>370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</row>
    <row r="205" spans="1:8" x14ac:dyDescent="0.25">
      <c r="A205">
        <v>11001</v>
      </c>
      <c r="B205" t="s">
        <v>213</v>
      </c>
      <c r="C205" s="1">
        <v>1571311</v>
      </c>
      <c r="D205" s="1">
        <v>10910</v>
      </c>
      <c r="E205" s="1">
        <v>9001</v>
      </c>
      <c r="F205">
        <v>0</v>
      </c>
      <c r="G205">
        <v>0</v>
      </c>
      <c r="H205" s="1">
        <v>1591222</v>
      </c>
    </row>
    <row r="206" spans="1:8" x14ac:dyDescent="0.25">
      <c r="A206">
        <v>24122</v>
      </c>
      <c r="B206" t="s">
        <v>214</v>
      </c>
      <c r="C206" s="1">
        <v>23703</v>
      </c>
      <c r="D206">
        <v>0</v>
      </c>
      <c r="E206">
        <v>0</v>
      </c>
      <c r="F206">
        <v>0</v>
      </c>
      <c r="G206">
        <v>0</v>
      </c>
      <c r="H206" s="1">
        <v>23703</v>
      </c>
    </row>
    <row r="207" spans="1:8" x14ac:dyDescent="0.25">
      <c r="A207" s="11" t="s">
        <v>371</v>
      </c>
      <c r="B207" t="s">
        <v>215</v>
      </c>
      <c r="C207" s="1">
        <v>63118</v>
      </c>
      <c r="D207">
        <v>858</v>
      </c>
      <c r="E207" s="1">
        <v>5978</v>
      </c>
      <c r="F207">
        <v>0</v>
      </c>
      <c r="G207" s="1">
        <v>1668</v>
      </c>
      <c r="H207" s="1">
        <v>71622</v>
      </c>
    </row>
    <row r="208" spans="1:8" x14ac:dyDescent="0.25">
      <c r="A208">
        <v>21301</v>
      </c>
      <c r="B208" t="s">
        <v>216</v>
      </c>
      <c r="C208" s="1">
        <v>34604</v>
      </c>
      <c r="D208" s="1">
        <v>1794</v>
      </c>
      <c r="E208" s="1">
        <v>12444</v>
      </c>
      <c r="F208" s="1">
        <v>1852</v>
      </c>
      <c r="G208">
        <v>0</v>
      </c>
      <c r="H208" s="1">
        <v>50694</v>
      </c>
    </row>
    <row r="209" spans="1:8" x14ac:dyDescent="0.25">
      <c r="A209">
        <v>27401</v>
      </c>
      <c r="B209" t="s">
        <v>217</v>
      </c>
      <c r="C209" s="1">
        <v>1135704</v>
      </c>
      <c r="D209" s="1">
        <v>22863</v>
      </c>
      <c r="E209" s="1">
        <v>54830</v>
      </c>
      <c r="F209">
        <v>0</v>
      </c>
      <c r="G209" s="1">
        <v>14342</v>
      </c>
      <c r="H209" s="1">
        <v>1227739</v>
      </c>
    </row>
    <row r="210" spans="1:8" x14ac:dyDescent="0.25">
      <c r="A210" s="11" t="s">
        <v>372</v>
      </c>
      <c r="B210" t="s">
        <v>218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</row>
    <row r="211" spans="1:8" x14ac:dyDescent="0.25">
      <c r="A211">
        <v>23402</v>
      </c>
      <c r="B211" t="s">
        <v>219</v>
      </c>
      <c r="C211" s="1">
        <v>186064</v>
      </c>
      <c r="D211" s="1">
        <v>2155</v>
      </c>
      <c r="E211">
        <v>646</v>
      </c>
      <c r="F211">
        <v>0</v>
      </c>
      <c r="G211">
        <v>0</v>
      </c>
      <c r="H211" s="1">
        <v>188865</v>
      </c>
    </row>
    <row r="212" spans="1:8" x14ac:dyDescent="0.25">
      <c r="A212">
        <v>12110</v>
      </c>
      <c r="B212" t="s">
        <v>220</v>
      </c>
      <c r="C212" s="1">
        <v>98051</v>
      </c>
      <c r="D212" s="1">
        <v>2153</v>
      </c>
      <c r="E212" s="1">
        <v>15165</v>
      </c>
      <c r="F212">
        <v>0</v>
      </c>
      <c r="G212" s="1">
        <v>1059</v>
      </c>
      <c r="H212" s="1">
        <v>116428</v>
      </c>
    </row>
    <row r="213" spans="1:8" x14ac:dyDescent="0.25">
      <c r="A213" s="11" t="s">
        <v>373</v>
      </c>
      <c r="B213" t="s">
        <v>221</v>
      </c>
      <c r="C213" s="1">
        <v>278779</v>
      </c>
      <c r="D213" s="1">
        <v>11171</v>
      </c>
      <c r="E213" s="1">
        <v>23994</v>
      </c>
      <c r="F213">
        <v>0</v>
      </c>
      <c r="G213">
        <v>0</v>
      </c>
      <c r="H213" s="1">
        <v>313944</v>
      </c>
    </row>
    <row r="214" spans="1:8" x14ac:dyDescent="0.25">
      <c r="A214">
        <v>16050</v>
      </c>
      <c r="B214" t="s">
        <v>222</v>
      </c>
      <c r="C214" s="1">
        <v>118141</v>
      </c>
      <c r="D214" s="1">
        <v>7945</v>
      </c>
      <c r="E214" s="1">
        <v>7880</v>
      </c>
      <c r="F214">
        <v>0</v>
      </c>
      <c r="G214" s="1">
        <v>1215</v>
      </c>
      <c r="H214" s="1">
        <v>135181</v>
      </c>
    </row>
    <row r="215" spans="1:8" x14ac:dyDescent="0.25">
      <c r="A215">
        <v>36402</v>
      </c>
      <c r="B215" t="s">
        <v>223</v>
      </c>
      <c r="C215" s="1">
        <v>81437</v>
      </c>
      <c r="D215" s="1">
        <v>2517</v>
      </c>
      <c r="E215" s="1">
        <v>8244</v>
      </c>
      <c r="F215" s="1">
        <v>1344</v>
      </c>
      <c r="G215" s="1">
        <v>10719</v>
      </c>
      <c r="H215" s="1">
        <v>104261</v>
      </c>
    </row>
    <row r="216" spans="1:8" x14ac:dyDescent="0.25">
      <c r="A216">
        <v>32907</v>
      </c>
      <c r="B216" t="s">
        <v>224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</row>
    <row r="217" spans="1:8" x14ac:dyDescent="0.25">
      <c r="A217" s="11" t="s">
        <v>374</v>
      </c>
      <c r="B217" t="s">
        <v>225</v>
      </c>
      <c r="C217" s="1">
        <v>350305</v>
      </c>
      <c r="D217" s="1">
        <v>40495</v>
      </c>
      <c r="E217" s="1">
        <v>14785</v>
      </c>
      <c r="F217" s="1">
        <v>1181</v>
      </c>
      <c r="G217">
        <v>500</v>
      </c>
      <c r="H217" s="1">
        <v>407266</v>
      </c>
    </row>
    <row r="218" spans="1:8" x14ac:dyDescent="0.25">
      <c r="A218">
        <v>17801</v>
      </c>
      <c r="B218" t="s">
        <v>226</v>
      </c>
      <c r="C218" s="1">
        <v>120654</v>
      </c>
      <c r="D218">
        <v>0</v>
      </c>
      <c r="E218">
        <v>0</v>
      </c>
      <c r="F218">
        <v>0</v>
      </c>
      <c r="G218" s="1">
        <v>2357</v>
      </c>
      <c r="H218" s="1">
        <v>123011</v>
      </c>
    </row>
    <row r="219" spans="1:8" x14ac:dyDescent="0.25">
      <c r="A219">
        <v>38267</v>
      </c>
      <c r="B219" t="s">
        <v>227</v>
      </c>
      <c r="C219" s="1">
        <v>152708</v>
      </c>
      <c r="D219" s="1">
        <v>6796</v>
      </c>
      <c r="E219" s="1">
        <v>50271</v>
      </c>
      <c r="F219">
        <v>0</v>
      </c>
      <c r="G219" s="1">
        <v>3293</v>
      </c>
      <c r="H219" s="1">
        <v>213068</v>
      </c>
    </row>
    <row r="220" spans="1:8" x14ac:dyDescent="0.25">
      <c r="A220">
        <v>38901</v>
      </c>
      <c r="B220" t="s">
        <v>228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</row>
    <row r="221" spans="1:8" x14ac:dyDescent="0.25">
      <c r="A221">
        <v>27003</v>
      </c>
      <c r="B221" t="s">
        <v>229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</row>
    <row r="222" spans="1:8" x14ac:dyDescent="0.25">
      <c r="A222">
        <v>16020</v>
      </c>
      <c r="B222" t="s">
        <v>230</v>
      </c>
      <c r="C222" s="1">
        <v>7024</v>
      </c>
      <c r="D222">
        <v>549</v>
      </c>
      <c r="E222">
        <v>0</v>
      </c>
      <c r="F222">
        <v>0</v>
      </c>
      <c r="G222">
        <v>0</v>
      </c>
      <c r="H222" s="1">
        <v>7573</v>
      </c>
    </row>
    <row r="223" spans="1:8" x14ac:dyDescent="0.25">
      <c r="A223">
        <v>16048</v>
      </c>
      <c r="B223" t="s">
        <v>231</v>
      </c>
      <c r="C223" s="1">
        <v>61375</v>
      </c>
      <c r="D223" s="1">
        <v>1907</v>
      </c>
      <c r="E223" s="1">
        <v>7283</v>
      </c>
      <c r="F223">
        <v>0</v>
      </c>
      <c r="G223">
        <v>0</v>
      </c>
      <c r="H223" s="1">
        <v>70565</v>
      </c>
    </row>
    <row r="224" spans="1:8" x14ac:dyDescent="0.25">
      <c r="A224" s="11" t="s">
        <v>375</v>
      </c>
      <c r="B224" t="s">
        <v>232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</row>
    <row r="225" spans="1:8" x14ac:dyDescent="0.25">
      <c r="A225" s="11" t="s">
        <v>376</v>
      </c>
      <c r="B225" t="s">
        <v>233</v>
      </c>
      <c r="C225" s="1">
        <v>79552</v>
      </c>
      <c r="D225" s="1">
        <v>2003</v>
      </c>
      <c r="E225" s="1">
        <v>38845</v>
      </c>
      <c r="F225">
        <v>0</v>
      </c>
      <c r="G225" s="1">
        <v>3696</v>
      </c>
      <c r="H225" s="1">
        <v>124096</v>
      </c>
    </row>
    <row r="226" spans="1:8" x14ac:dyDescent="0.25">
      <c r="A226">
        <v>13144</v>
      </c>
      <c r="B226" t="s">
        <v>234</v>
      </c>
      <c r="C226" s="1">
        <v>304728</v>
      </c>
      <c r="D226" s="1">
        <v>28880</v>
      </c>
      <c r="E226" s="1">
        <v>27264</v>
      </c>
      <c r="F226">
        <v>0</v>
      </c>
      <c r="G226" s="1">
        <v>4110</v>
      </c>
      <c r="H226" s="1">
        <v>364982</v>
      </c>
    </row>
    <row r="227" spans="1:8" x14ac:dyDescent="0.25">
      <c r="A227">
        <v>34307</v>
      </c>
      <c r="B227" t="s">
        <v>235</v>
      </c>
      <c r="C227" s="1">
        <v>45711</v>
      </c>
      <c r="D227" s="1">
        <v>2539</v>
      </c>
      <c r="E227" s="1">
        <v>38507</v>
      </c>
      <c r="F227">
        <v>0</v>
      </c>
      <c r="G227">
        <v>0</v>
      </c>
      <c r="H227" s="1">
        <v>86757</v>
      </c>
    </row>
    <row r="228" spans="1:8" x14ac:dyDescent="0.25">
      <c r="A228">
        <v>17908</v>
      </c>
      <c r="B228" t="s">
        <v>236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</row>
    <row r="229" spans="1:8" x14ac:dyDescent="0.25">
      <c r="A229">
        <v>25116</v>
      </c>
      <c r="B229" t="s">
        <v>237</v>
      </c>
      <c r="C229" s="1">
        <v>59931</v>
      </c>
      <c r="D229" s="1">
        <v>2542</v>
      </c>
      <c r="E229" s="1">
        <v>10336</v>
      </c>
      <c r="F229">
        <v>0</v>
      </c>
      <c r="G229">
        <v>0</v>
      </c>
      <c r="H229" s="1">
        <v>72809</v>
      </c>
    </row>
    <row r="230" spans="1:8" x14ac:dyDescent="0.25">
      <c r="A230">
        <v>22009</v>
      </c>
      <c r="B230" t="s">
        <v>238</v>
      </c>
      <c r="C230" s="1">
        <v>159086</v>
      </c>
      <c r="D230" s="1">
        <v>4070</v>
      </c>
      <c r="E230" s="1">
        <v>15412</v>
      </c>
      <c r="F230">
        <v>0</v>
      </c>
      <c r="G230">
        <v>0</v>
      </c>
      <c r="H230" s="1">
        <v>178568</v>
      </c>
    </row>
    <row r="231" spans="1:8" x14ac:dyDescent="0.25">
      <c r="A231">
        <v>17403</v>
      </c>
      <c r="B231" t="s">
        <v>239</v>
      </c>
      <c r="C231" s="1">
        <v>989123</v>
      </c>
      <c r="D231" s="1">
        <v>29451</v>
      </c>
      <c r="E231" s="1">
        <v>11818</v>
      </c>
      <c r="F231">
        <v>0</v>
      </c>
      <c r="G231">
        <v>0</v>
      </c>
      <c r="H231" s="1">
        <v>1030392</v>
      </c>
    </row>
    <row r="232" spans="1:8" x14ac:dyDescent="0.25">
      <c r="A232">
        <v>10309</v>
      </c>
      <c r="B232" t="s">
        <v>240</v>
      </c>
      <c r="C232" s="1">
        <v>71428</v>
      </c>
      <c r="D232" s="1">
        <v>9244</v>
      </c>
      <c r="E232" s="1">
        <v>17825</v>
      </c>
      <c r="F232">
        <v>0</v>
      </c>
      <c r="G232">
        <v>0</v>
      </c>
      <c r="H232" s="1">
        <v>98497</v>
      </c>
    </row>
    <row r="233" spans="1:8" x14ac:dyDescent="0.25">
      <c r="A233" s="11" t="s">
        <v>377</v>
      </c>
      <c r="B233" t="s">
        <v>241</v>
      </c>
      <c r="C233" s="1">
        <v>659366</v>
      </c>
      <c r="D233" s="1">
        <v>74067</v>
      </c>
      <c r="E233">
        <v>0</v>
      </c>
      <c r="F233">
        <v>0</v>
      </c>
      <c r="G233">
        <v>0</v>
      </c>
      <c r="H233" s="1">
        <v>733433</v>
      </c>
    </row>
    <row r="234" spans="1:8" x14ac:dyDescent="0.25">
      <c r="A234" s="11" t="s">
        <v>378</v>
      </c>
      <c r="B234" t="s">
        <v>242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0</v>
      </c>
    </row>
    <row r="235" spans="1:8" x14ac:dyDescent="0.25">
      <c r="A235" s="11" t="s">
        <v>379</v>
      </c>
      <c r="B235" t="s">
        <v>243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</row>
    <row r="236" spans="1:8" x14ac:dyDescent="0.25">
      <c r="A236">
        <v>32416</v>
      </c>
      <c r="B236" t="s">
        <v>244</v>
      </c>
      <c r="C236" s="1">
        <v>353612</v>
      </c>
      <c r="D236" s="1">
        <v>6360</v>
      </c>
      <c r="E236" s="1">
        <v>12129</v>
      </c>
      <c r="F236">
        <v>0</v>
      </c>
      <c r="G236">
        <v>0</v>
      </c>
      <c r="H236" s="1">
        <v>372101</v>
      </c>
    </row>
    <row r="237" spans="1:8" x14ac:dyDescent="0.25">
      <c r="A237">
        <v>17407</v>
      </c>
      <c r="B237" t="s">
        <v>245</v>
      </c>
      <c r="C237" s="1">
        <v>599831</v>
      </c>
      <c r="D237" s="1">
        <v>15694</v>
      </c>
      <c r="E237" s="1">
        <v>8161</v>
      </c>
      <c r="F237">
        <v>0</v>
      </c>
      <c r="G237" s="1">
        <v>2228</v>
      </c>
      <c r="H237" s="1">
        <v>625914</v>
      </c>
    </row>
    <row r="238" spans="1:8" x14ac:dyDescent="0.25">
      <c r="A238">
        <v>34401</v>
      </c>
      <c r="B238" t="s">
        <v>246</v>
      </c>
      <c r="C238" s="1">
        <v>377597</v>
      </c>
      <c r="D238" s="1">
        <v>4518</v>
      </c>
      <c r="E238" s="1">
        <v>15593</v>
      </c>
      <c r="F238">
        <v>0</v>
      </c>
      <c r="G238">
        <v>0</v>
      </c>
      <c r="H238" s="1">
        <v>397708</v>
      </c>
    </row>
    <row r="239" spans="1:8" x14ac:dyDescent="0.25">
      <c r="A239">
        <v>20403</v>
      </c>
      <c r="B239" t="s">
        <v>247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</v>
      </c>
    </row>
    <row r="240" spans="1:8" x14ac:dyDescent="0.25">
      <c r="A240" s="11" t="s">
        <v>380</v>
      </c>
      <c r="B240" t="s">
        <v>381</v>
      </c>
      <c r="C240">
        <v>0</v>
      </c>
      <c r="D240">
        <v>0</v>
      </c>
      <c r="E240">
        <v>0</v>
      </c>
      <c r="F240">
        <v>0</v>
      </c>
      <c r="G240">
        <v>0</v>
      </c>
      <c r="H240">
        <v>0</v>
      </c>
    </row>
    <row r="241" spans="1:8" x14ac:dyDescent="0.25">
      <c r="A241">
        <v>38320</v>
      </c>
      <c r="B241" t="s">
        <v>248</v>
      </c>
      <c r="C241" s="1">
        <v>38456</v>
      </c>
      <c r="D241" s="1">
        <v>3611</v>
      </c>
      <c r="E241" s="1">
        <v>11267</v>
      </c>
      <c r="F241">
        <v>0</v>
      </c>
      <c r="G241">
        <v>0</v>
      </c>
      <c r="H241" s="1">
        <v>53334</v>
      </c>
    </row>
    <row r="242" spans="1:8" x14ac:dyDescent="0.25">
      <c r="A242">
        <v>13160</v>
      </c>
      <c r="B242" t="s">
        <v>249</v>
      </c>
      <c r="C242" s="1">
        <v>217603</v>
      </c>
      <c r="D242" s="1">
        <v>10911</v>
      </c>
      <c r="E242" s="1">
        <v>28158</v>
      </c>
      <c r="F242">
        <v>0</v>
      </c>
      <c r="G242" s="1">
        <v>14970</v>
      </c>
      <c r="H242" s="1">
        <v>271642</v>
      </c>
    </row>
    <row r="243" spans="1:8" x14ac:dyDescent="0.25">
      <c r="A243">
        <v>28149</v>
      </c>
      <c r="B243" t="s">
        <v>250</v>
      </c>
      <c r="C243" s="1">
        <v>35070</v>
      </c>
      <c r="D243" s="1">
        <v>2685</v>
      </c>
      <c r="E243" s="1">
        <v>11125</v>
      </c>
      <c r="F243">
        <v>0</v>
      </c>
      <c r="G243">
        <v>0</v>
      </c>
      <c r="H243" s="1">
        <v>48880</v>
      </c>
    </row>
    <row r="244" spans="1:8" x14ac:dyDescent="0.25">
      <c r="A244">
        <v>14104</v>
      </c>
      <c r="B244" t="s">
        <v>251</v>
      </c>
      <c r="C244">
        <v>0</v>
      </c>
      <c r="D244">
        <v>0</v>
      </c>
      <c r="E244">
        <v>0</v>
      </c>
      <c r="F244">
        <v>0</v>
      </c>
      <c r="G244">
        <v>0</v>
      </c>
      <c r="H244">
        <v>0</v>
      </c>
    </row>
    <row r="245" spans="1:8" x14ac:dyDescent="0.25">
      <c r="A245">
        <v>17001</v>
      </c>
      <c r="B245" t="s">
        <v>252</v>
      </c>
      <c r="C245" s="1">
        <v>4962694</v>
      </c>
      <c r="D245" s="1">
        <v>37404</v>
      </c>
      <c r="E245" s="1">
        <v>57858</v>
      </c>
      <c r="F245">
        <v>0</v>
      </c>
      <c r="G245" s="1">
        <v>305424</v>
      </c>
      <c r="H245" s="1">
        <v>5363380</v>
      </c>
    </row>
    <row r="246" spans="1:8" x14ac:dyDescent="0.25">
      <c r="A246">
        <v>29101</v>
      </c>
      <c r="B246" t="s">
        <v>253</v>
      </c>
      <c r="C246" s="1">
        <v>508524</v>
      </c>
      <c r="D246" s="1">
        <v>13978</v>
      </c>
      <c r="E246" s="1">
        <v>14282</v>
      </c>
      <c r="F246">
        <v>0</v>
      </c>
      <c r="G246" s="1">
        <v>44640</v>
      </c>
      <c r="H246" s="1">
        <v>581424</v>
      </c>
    </row>
    <row r="247" spans="1:8" x14ac:dyDescent="0.25">
      <c r="A247">
        <v>39119</v>
      </c>
      <c r="B247" t="s">
        <v>254</v>
      </c>
      <c r="C247" s="1">
        <v>246928</v>
      </c>
      <c r="D247" s="1">
        <v>4289</v>
      </c>
      <c r="E247" s="1">
        <v>31212</v>
      </c>
      <c r="F247">
        <v>0</v>
      </c>
      <c r="G247">
        <v>0</v>
      </c>
      <c r="H247" s="1">
        <v>282429</v>
      </c>
    </row>
    <row r="248" spans="1:8" x14ac:dyDescent="0.25">
      <c r="A248">
        <v>26070</v>
      </c>
      <c r="B248" t="s">
        <v>255</v>
      </c>
      <c r="C248" s="1">
        <v>68651</v>
      </c>
      <c r="D248" s="1">
        <v>1690</v>
      </c>
      <c r="E248" s="1">
        <v>20068</v>
      </c>
      <c r="F248">
        <v>0</v>
      </c>
      <c r="G248">
        <v>796</v>
      </c>
      <c r="H248" s="1">
        <v>91205</v>
      </c>
    </row>
    <row r="249" spans="1:8" x14ac:dyDescent="0.25">
      <c r="A249" s="11" t="s">
        <v>382</v>
      </c>
      <c r="B249" t="s">
        <v>256</v>
      </c>
      <c r="C249" s="1">
        <v>233490</v>
      </c>
      <c r="D249" s="1">
        <v>5390</v>
      </c>
      <c r="E249" s="1">
        <v>22564</v>
      </c>
      <c r="F249">
        <v>0</v>
      </c>
      <c r="G249">
        <v>0</v>
      </c>
      <c r="H249" s="1">
        <v>261444</v>
      </c>
    </row>
    <row r="250" spans="1:8" x14ac:dyDescent="0.25">
      <c r="A250">
        <v>23309</v>
      </c>
      <c r="B250" t="s">
        <v>257</v>
      </c>
      <c r="C250" s="1">
        <v>572377</v>
      </c>
      <c r="D250" s="1">
        <v>8323</v>
      </c>
      <c r="E250" s="1">
        <v>8596</v>
      </c>
      <c r="F250">
        <v>0</v>
      </c>
      <c r="G250">
        <v>0</v>
      </c>
      <c r="H250" s="1">
        <v>589296</v>
      </c>
    </row>
    <row r="251" spans="1:8" x14ac:dyDescent="0.25">
      <c r="A251">
        <v>17412</v>
      </c>
      <c r="B251" t="s">
        <v>258</v>
      </c>
      <c r="C251">
        <v>0</v>
      </c>
      <c r="D251">
        <v>0</v>
      </c>
      <c r="E251">
        <v>0</v>
      </c>
      <c r="F251">
        <v>0</v>
      </c>
      <c r="G251">
        <v>0</v>
      </c>
      <c r="H251">
        <v>0</v>
      </c>
    </row>
    <row r="252" spans="1:8" x14ac:dyDescent="0.25">
      <c r="A252">
        <v>30002</v>
      </c>
      <c r="B252" t="s">
        <v>259</v>
      </c>
      <c r="C252" s="1">
        <v>18337</v>
      </c>
      <c r="D252">
        <v>144</v>
      </c>
      <c r="E252">
        <v>0</v>
      </c>
      <c r="F252">
        <v>0</v>
      </c>
      <c r="G252">
        <v>608</v>
      </c>
      <c r="H252" s="1">
        <v>19089</v>
      </c>
    </row>
    <row r="253" spans="1:8" x14ac:dyDescent="0.25">
      <c r="A253">
        <v>17404</v>
      </c>
      <c r="B253" t="s">
        <v>260</v>
      </c>
      <c r="C253" s="1">
        <v>14777</v>
      </c>
      <c r="D253">
        <v>883</v>
      </c>
      <c r="E253">
        <v>0</v>
      </c>
      <c r="F253">
        <v>0</v>
      </c>
      <c r="G253">
        <v>231</v>
      </c>
      <c r="H253" s="1">
        <v>15891</v>
      </c>
    </row>
    <row r="254" spans="1:8" x14ac:dyDescent="0.25">
      <c r="A254">
        <v>31201</v>
      </c>
      <c r="B254" t="s">
        <v>261</v>
      </c>
      <c r="C254" s="1">
        <v>884846</v>
      </c>
      <c r="D254" s="1">
        <v>19720</v>
      </c>
      <c r="E254" s="1">
        <v>27965</v>
      </c>
      <c r="F254">
        <v>0</v>
      </c>
      <c r="G254" s="1">
        <v>6656</v>
      </c>
      <c r="H254" s="1">
        <v>939187</v>
      </c>
    </row>
    <row r="255" spans="1:8" x14ac:dyDescent="0.25">
      <c r="A255">
        <v>17410</v>
      </c>
      <c r="B255" t="s">
        <v>262</v>
      </c>
      <c r="C255" s="1">
        <v>698544</v>
      </c>
      <c r="D255" s="1">
        <v>25603</v>
      </c>
      <c r="E255" s="1">
        <v>21461</v>
      </c>
      <c r="F255">
        <v>0</v>
      </c>
      <c r="G255">
        <v>0</v>
      </c>
      <c r="H255" s="1">
        <v>745608</v>
      </c>
    </row>
    <row r="256" spans="1:8" x14ac:dyDescent="0.25">
      <c r="A256">
        <v>13156</v>
      </c>
      <c r="B256" t="s">
        <v>263</v>
      </c>
      <c r="C256" s="1">
        <v>58681</v>
      </c>
      <c r="D256" s="1">
        <v>2982</v>
      </c>
      <c r="E256" s="1">
        <v>12844</v>
      </c>
      <c r="F256">
        <v>0</v>
      </c>
      <c r="G256">
        <v>0</v>
      </c>
      <c r="H256" s="1">
        <v>74507</v>
      </c>
    </row>
    <row r="257" spans="1:8" x14ac:dyDescent="0.25">
      <c r="A257">
        <v>27909</v>
      </c>
      <c r="B257" t="s">
        <v>264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</row>
    <row r="258" spans="1:8" x14ac:dyDescent="0.25">
      <c r="A258">
        <v>25118</v>
      </c>
      <c r="B258" t="s">
        <v>265</v>
      </c>
      <c r="C258" s="1">
        <v>45743</v>
      </c>
      <c r="D258" s="1">
        <v>3437</v>
      </c>
      <c r="E258" s="1">
        <v>8204</v>
      </c>
      <c r="F258">
        <v>0</v>
      </c>
      <c r="G258">
        <v>0</v>
      </c>
      <c r="H258" s="1">
        <v>57384</v>
      </c>
    </row>
    <row r="259" spans="1:8" x14ac:dyDescent="0.25">
      <c r="A259">
        <v>18402</v>
      </c>
      <c r="B259" t="s">
        <v>266</v>
      </c>
      <c r="C259" s="1">
        <v>1279478</v>
      </c>
      <c r="D259" s="1">
        <v>48580</v>
      </c>
      <c r="E259">
        <v>0</v>
      </c>
      <c r="F259">
        <v>0</v>
      </c>
      <c r="G259">
        <v>0</v>
      </c>
      <c r="H259" s="1">
        <v>1328058</v>
      </c>
    </row>
    <row r="260" spans="1:8" x14ac:dyDescent="0.25">
      <c r="A260">
        <v>15206</v>
      </c>
      <c r="B260" t="s">
        <v>267</v>
      </c>
      <c r="C260" s="1">
        <v>92919</v>
      </c>
      <c r="D260" s="1">
        <v>3797</v>
      </c>
      <c r="E260" s="1">
        <v>8343</v>
      </c>
      <c r="F260">
        <v>0</v>
      </c>
      <c r="G260">
        <v>0</v>
      </c>
      <c r="H260" s="1">
        <v>105059</v>
      </c>
    </row>
    <row r="261" spans="1:8" x14ac:dyDescent="0.25">
      <c r="A261">
        <v>23042</v>
      </c>
      <c r="B261" t="s">
        <v>268</v>
      </c>
      <c r="C261" s="1">
        <v>19683</v>
      </c>
      <c r="D261">
        <v>641</v>
      </c>
      <c r="E261">
        <v>0</v>
      </c>
      <c r="F261">
        <v>0</v>
      </c>
      <c r="G261">
        <v>0</v>
      </c>
      <c r="H261" s="1">
        <v>20324</v>
      </c>
    </row>
    <row r="262" spans="1:8" x14ac:dyDescent="0.25">
      <c r="A262">
        <v>32081</v>
      </c>
      <c r="B262" t="s">
        <v>269</v>
      </c>
      <c r="C262" s="1">
        <v>1532455</v>
      </c>
      <c r="D262" s="1">
        <v>62097</v>
      </c>
      <c r="E262" s="1">
        <v>137928</v>
      </c>
      <c r="F262">
        <v>0</v>
      </c>
      <c r="G262">
        <v>0</v>
      </c>
      <c r="H262" s="1">
        <v>1732480</v>
      </c>
    </row>
    <row r="263" spans="1:8" x14ac:dyDescent="0.25">
      <c r="A263">
        <v>32901</v>
      </c>
      <c r="B263" t="s">
        <v>270</v>
      </c>
      <c r="C263">
        <v>0</v>
      </c>
      <c r="D263">
        <v>0</v>
      </c>
      <c r="E263">
        <v>0</v>
      </c>
      <c r="F263">
        <v>0</v>
      </c>
      <c r="G263">
        <v>0</v>
      </c>
      <c r="H263">
        <v>0</v>
      </c>
    </row>
    <row r="264" spans="1:8" x14ac:dyDescent="0.25">
      <c r="A264">
        <v>22008</v>
      </c>
      <c r="B264" t="s">
        <v>271</v>
      </c>
      <c r="C264" s="1">
        <v>14341</v>
      </c>
      <c r="D264">
        <v>51</v>
      </c>
      <c r="E264" s="1">
        <v>2866</v>
      </c>
      <c r="F264">
        <v>0</v>
      </c>
      <c r="G264">
        <v>138</v>
      </c>
      <c r="H264" s="1">
        <v>17396</v>
      </c>
    </row>
    <row r="265" spans="1:8" x14ac:dyDescent="0.25">
      <c r="A265">
        <v>38322</v>
      </c>
      <c r="B265" t="s">
        <v>272</v>
      </c>
      <c r="C265" s="1">
        <v>95588</v>
      </c>
      <c r="D265">
        <v>152</v>
      </c>
      <c r="E265" s="1">
        <v>26754</v>
      </c>
      <c r="F265">
        <v>0</v>
      </c>
      <c r="G265">
        <v>0</v>
      </c>
      <c r="H265" s="1">
        <v>122494</v>
      </c>
    </row>
    <row r="266" spans="1:8" x14ac:dyDescent="0.25">
      <c r="A266">
        <v>31401</v>
      </c>
      <c r="B266" t="s">
        <v>273</v>
      </c>
      <c r="C266" s="1">
        <v>725456</v>
      </c>
      <c r="D266" s="1">
        <v>29286</v>
      </c>
      <c r="E266">
        <v>0</v>
      </c>
      <c r="F266">
        <v>0</v>
      </c>
      <c r="G266">
        <v>0</v>
      </c>
      <c r="H266" s="1">
        <v>754742</v>
      </c>
    </row>
    <row r="267" spans="1:8" x14ac:dyDescent="0.25">
      <c r="A267">
        <v>11054</v>
      </c>
      <c r="B267" t="s">
        <v>274</v>
      </c>
      <c r="C267" s="1">
        <v>39421</v>
      </c>
      <c r="D267">
        <v>0</v>
      </c>
      <c r="E267">
        <v>0</v>
      </c>
      <c r="F267">
        <v>0</v>
      </c>
      <c r="G267">
        <v>0</v>
      </c>
      <c r="H267" s="1">
        <v>39421</v>
      </c>
    </row>
    <row r="268" spans="1:8" x14ac:dyDescent="0.25">
      <c r="A268" s="11" t="s">
        <v>383</v>
      </c>
      <c r="B268" t="s">
        <v>275</v>
      </c>
      <c r="C268">
        <v>0</v>
      </c>
      <c r="D268">
        <v>0</v>
      </c>
      <c r="E268">
        <v>0</v>
      </c>
      <c r="F268">
        <v>0</v>
      </c>
      <c r="G268">
        <v>0</v>
      </c>
      <c r="H268">
        <v>0</v>
      </c>
    </row>
    <row r="269" spans="1:8" x14ac:dyDescent="0.25">
      <c r="A269">
        <v>27001</v>
      </c>
      <c r="B269" t="s">
        <v>276</v>
      </c>
      <c r="C269" s="1">
        <v>415703</v>
      </c>
      <c r="D269" s="1">
        <v>9000</v>
      </c>
      <c r="E269" s="1">
        <v>27002</v>
      </c>
      <c r="F269">
        <v>0</v>
      </c>
      <c r="G269" s="1">
        <v>1135</v>
      </c>
      <c r="H269" s="1">
        <v>452840</v>
      </c>
    </row>
    <row r="270" spans="1:8" x14ac:dyDescent="0.25">
      <c r="A270">
        <v>38304</v>
      </c>
      <c r="B270" t="s">
        <v>277</v>
      </c>
      <c r="C270" s="1">
        <v>14548</v>
      </c>
      <c r="D270">
        <v>334</v>
      </c>
      <c r="E270">
        <v>493</v>
      </c>
      <c r="F270">
        <v>0</v>
      </c>
      <c r="G270">
        <v>0</v>
      </c>
      <c r="H270" s="1">
        <v>15375</v>
      </c>
    </row>
    <row r="271" spans="1:8" x14ac:dyDescent="0.25">
      <c r="A271">
        <v>30303</v>
      </c>
      <c r="B271" t="s">
        <v>278</v>
      </c>
      <c r="C271" s="1">
        <v>137142</v>
      </c>
      <c r="D271" s="1">
        <v>1673</v>
      </c>
      <c r="E271" s="1">
        <v>20654</v>
      </c>
      <c r="F271">
        <v>0</v>
      </c>
      <c r="G271">
        <v>0</v>
      </c>
      <c r="H271" s="1">
        <v>159469</v>
      </c>
    </row>
    <row r="272" spans="1:8" x14ac:dyDescent="0.25">
      <c r="A272">
        <v>31311</v>
      </c>
      <c r="B272" t="s">
        <v>279</v>
      </c>
      <c r="C272" s="1">
        <v>307268</v>
      </c>
      <c r="D272">
        <v>0</v>
      </c>
      <c r="E272" s="1">
        <v>21108</v>
      </c>
      <c r="F272">
        <v>0</v>
      </c>
      <c r="G272">
        <v>0</v>
      </c>
      <c r="H272" s="1">
        <v>328376</v>
      </c>
    </row>
    <row r="273" spans="1:8" x14ac:dyDescent="0.25">
      <c r="A273">
        <v>17905</v>
      </c>
      <c r="B273" t="s">
        <v>280</v>
      </c>
      <c r="C273">
        <v>0</v>
      </c>
      <c r="D273">
        <v>0</v>
      </c>
      <c r="E273">
        <v>0</v>
      </c>
      <c r="F273">
        <v>0</v>
      </c>
      <c r="G273">
        <v>0</v>
      </c>
      <c r="H273">
        <v>0</v>
      </c>
    </row>
    <row r="274" spans="1:8" x14ac:dyDescent="0.25">
      <c r="A274">
        <v>27905</v>
      </c>
      <c r="B274" t="s">
        <v>281</v>
      </c>
      <c r="C274">
        <v>0</v>
      </c>
      <c r="D274">
        <v>0</v>
      </c>
      <c r="E274">
        <v>0</v>
      </c>
      <c r="F274">
        <v>0</v>
      </c>
      <c r="G274">
        <v>0</v>
      </c>
      <c r="H274">
        <v>0</v>
      </c>
    </row>
    <row r="275" spans="1:8" x14ac:dyDescent="0.25">
      <c r="A275">
        <v>17902</v>
      </c>
      <c r="B275" t="s">
        <v>282</v>
      </c>
      <c r="C275">
        <v>0</v>
      </c>
      <c r="D275">
        <v>0</v>
      </c>
      <c r="E275">
        <v>0</v>
      </c>
      <c r="F275">
        <v>0</v>
      </c>
      <c r="G275">
        <v>0</v>
      </c>
      <c r="H275">
        <v>0</v>
      </c>
    </row>
    <row r="276" spans="1:8" x14ac:dyDescent="0.25">
      <c r="A276">
        <v>33202</v>
      </c>
      <c r="B276" t="s">
        <v>283</v>
      </c>
      <c r="C276">
        <v>0</v>
      </c>
      <c r="D276">
        <v>0</v>
      </c>
      <c r="E276">
        <v>0</v>
      </c>
      <c r="F276">
        <v>0</v>
      </c>
      <c r="G276">
        <v>0</v>
      </c>
      <c r="H276">
        <v>0</v>
      </c>
    </row>
    <row r="277" spans="1:8" x14ac:dyDescent="0.25">
      <c r="A277">
        <v>27320</v>
      </c>
      <c r="B277" t="s">
        <v>284</v>
      </c>
      <c r="C277" s="1">
        <v>673823</v>
      </c>
      <c r="D277" s="1">
        <v>13825</v>
      </c>
      <c r="E277" s="1">
        <v>28159</v>
      </c>
      <c r="F277">
        <v>0</v>
      </c>
      <c r="G277">
        <v>0</v>
      </c>
      <c r="H277" s="1">
        <v>715807</v>
      </c>
    </row>
    <row r="278" spans="1:8" x14ac:dyDescent="0.25">
      <c r="A278">
        <v>39201</v>
      </c>
      <c r="B278" t="s">
        <v>285</v>
      </c>
      <c r="C278" s="1">
        <v>414635</v>
      </c>
      <c r="D278" s="1">
        <v>7932</v>
      </c>
      <c r="E278" s="1">
        <v>46065</v>
      </c>
      <c r="F278">
        <v>0</v>
      </c>
      <c r="G278" s="1">
        <v>5724</v>
      </c>
      <c r="H278" s="1">
        <v>474356</v>
      </c>
    </row>
    <row r="279" spans="1:8" x14ac:dyDescent="0.25">
      <c r="A279">
        <v>18902</v>
      </c>
      <c r="B279" t="s">
        <v>286</v>
      </c>
      <c r="C279">
        <v>0</v>
      </c>
      <c r="D279">
        <v>0</v>
      </c>
      <c r="E279">
        <v>0</v>
      </c>
      <c r="F279">
        <v>0</v>
      </c>
      <c r="G279">
        <v>0</v>
      </c>
      <c r="H279">
        <v>0</v>
      </c>
    </row>
    <row r="280" spans="1:8" x14ac:dyDescent="0.25">
      <c r="A280">
        <v>27010</v>
      </c>
      <c r="B280" t="s">
        <v>287</v>
      </c>
      <c r="C280" s="1">
        <v>2137562</v>
      </c>
      <c r="D280" s="1">
        <v>55079</v>
      </c>
      <c r="E280" s="1">
        <v>70947</v>
      </c>
      <c r="F280">
        <v>0</v>
      </c>
      <c r="G280">
        <v>0</v>
      </c>
      <c r="H280" s="1">
        <v>2263588</v>
      </c>
    </row>
    <row r="281" spans="1:8" x14ac:dyDescent="0.25">
      <c r="A281">
        <v>14077</v>
      </c>
      <c r="B281" t="s">
        <v>288</v>
      </c>
      <c r="C281" s="1">
        <v>9695</v>
      </c>
      <c r="D281">
        <v>660</v>
      </c>
      <c r="E281" s="1">
        <v>8229</v>
      </c>
      <c r="F281">
        <v>0</v>
      </c>
      <c r="G281">
        <v>0</v>
      </c>
      <c r="H281" s="1">
        <v>18584</v>
      </c>
    </row>
    <row r="282" spans="1:8" x14ac:dyDescent="0.25">
      <c r="A282">
        <v>17409</v>
      </c>
      <c r="B282" t="s">
        <v>289</v>
      </c>
      <c r="C282" s="1">
        <v>608253</v>
      </c>
      <c r="D282" s="1">
        <v>18041</v>
      </c>
      <c r="E282" s="1">
        <v>26066</v>
      </c>
      <c r="F282">
        <v>0</v>
      </c>
      <c r="G282">
        <v>0</v>
      </c>
      <c r="H282" s="1">
        <v>652360</v>
      </c>
    </row>
    <row r="283" spans="1:8" x14ac:dyDescent="0.25">
      <c r="A283">
        <v>38265</v>
      </c>
      <c r="B283" t="s">
        <v>290</v>
      </c>
      <c r="C283" s="1">
        <v>27882</v>
      </c>
      <c r="D283" s="1">
        <v>2020</v>
      </c>
      <c r="E283" s="1">
        <v>14235</v>
      </c>
      <c r="F283">
        <v>0</v>
      </c>
      <c r="G283">
        <v>306</v>
      </c>
      <c r="H283" s="1">
        <v>44443</v>
      </c>
    </row>
    <row r="284" spans="1:8" x14ac:dyDescent="0.25">
      <c r="A284">
        <v>34402</v>
      </c>
      <c r="B284" t="s">
        <v>291</v>
      </c>
      <c r="C284" s="1">
        <v>168456</v>
      </c>
      <c r="D284" s="1">
        <v>6711</v>
      </c>
      <c r="E284" s="1">
        <v>10506</v>
      </c>
      <c r="F284">
        <v>0</v>
      </c>
      <c r="G284">
        <v>0</v>
      </c>
      <c r="H284" s="1">
        <v>185673</v>
      </c>
    </row>
    <row r="285" spans="1:8" x14ac:dyDescent="0.25">
      <c r="A285">
        <v>19400</v>
      </c>
      <c r="B285" t="s">
        <v>292</v>
      </c>
      <c r="C285" s="1">
        <v>32141</v>
      </c>
      <c r="D285" s="1">
        <v>5503</v>
      </c>
      <c r="E285" s="1">
        <v>6531</v>
      </c>
      <c r="F285">
        <v>979</v>
      </c>
      <c r="G285">
        <v>85</v>
      </c>
      <c r="H285" s="1">
        <v>45239</v>
      </c>
    </row>
    <row r="286" spans="1:8" x14ac:dyDescent="0.25">
      <c r="A286">
        <v>21237</v>
      </c>
      <c r="B286" t="s">
        <v>293</v>
      </c>
      <c r="C286" s="1">
        <v>142642</v>
      </c>
      <c r="D286">
        <v>228</v>
      </c>
      <c r="E286" s="1">
        <v>16006</v>
      </c>
      <c r="F286">
        <v>0</v>
      </c>
      <c r="G286" s="1">
        <v>2026</v>
      </c>
      <c r="H286" s="1">
        <v>160902</v>
      </c>
    </row>
    <row r="287" spans="1:8" x14ac:dyDescent="0.25">
      <c r="A287">
        <v>24404</v>
      </c>
      <c r="B287" t="s">
        <v>294</v>
      </c>
      <c r="C287" s="1">
        <v>203135</v>
      </c>
      <c r="D287" s="1">
        <v>5035</v>
      </c>
      <c r="E287" s="1">
        <v>27841</v>
      </c>
      <c r="F287">
        <v>0</v>
      </c>
      <c r="G287" s="1">
        <v>4470</v>
      </c>
      <c r="H287" s="1">
        <v>240481</v>
      </c>
    </row>
    <row r="288" spans="1:8" x14ac:dyDescent="0.25">
      <c r="A288">
        <v>39202</v>
      </c>
      <c r="B288" t="s">
        <v>295</v>
      </c>
      <c r="C288" s="1">
        <v>168973</v>
      </c>
      <c r="D288" s="1">
        <v>29841</v>
      </c>
      <c r="E288" s="1">
        <v>47984</v>
      </c>
      <c r="F288">
        <v>0</v>
      </c>
      <c r="G288">
        <v>260</v>
      </c>
      <c r="H288" s="1">
        <v>247058</v>
      </c>
    </row>
    <row r="289" spans="1:8" x14ac:dyDescent="0.25">
      <c r="A289">
        <v>36300</v>
      </c>
      <c r="B289" t="s">
        <v>296</v>
      </c>
      <c r="C289" s="1">
        <v>29451</v>
      </c>
      <c r="D289">
        <v>0</v>
      </c>
      <c r="E289" s="1">
        <v>6620</v>
      </c>
      <c r="F289">
        <v>0</v>
      </c>
      <c r="G289">
        <v>0</v>
      </c>
      <c r="H289" s="1">
        <v>36071</v>
      </c>
    </row>
    <row r="290" spans="1:8" x14ac:dyDescent="0.25">
      <c r="A290" s="11" t="s">
        <v>384</v>
      </c>
      <c r="B290" t="s">
        <v>297</v>
      </c>
      <c r="C290" s="1">
        <v>72470</v>
      </c>
      <c r="D290" s="1">
        <v>3506</v>
      </c>
      <c r="E290" s="1">
        <v>13237</v>
      </c>
      <c r="F290">
        <v>0</v>
      </c>
      <c r="G290" s="1">
        <v>3296</v>
      </c>
      <c r="H290" s="1">
        <v>92509</v>
      </c>
    </row>
    <row r="291" spans="1:8" x14ac:dyDescent="0.25">
      <c r="A291">
        <v>20400</v>
      </c>
      <c r="B291" t="s">
        <v>298</v>
      </c>
      <c r="C291" s="1">
        <v>26946</v>
      </c>
      <c r="D291" s="1">
        <v>2519</v>
      </c>
      <c r="E291" s="1">
        <v>12327</v>
      </c>
      <c r="F291">
        <v>0</v>
      </c>
      <c r="G291">
        <v>0</v>
      </c>
      <c r="H291" s="1">
        <v>41792</v>
      </c>
    </row>
    <row r="292" spans="1:8" x14ac:dyDescent="0.25">
      <c r="A292">
        <v>17406</v>
      </c>
      <c r="B292" t="s">
        <v>299</v>
      </c>
      <c r="C292" s="1">
        <v>96505</v>
      </c>
      <c r="D292" s="1">
        <v>4137</v>
      </c>
      <c r="E292" s="1">
        <v>6441</v>
      </c>
      <c r="F292">
        <v>0</v>
      </c>
      <c r="G292">
        <v>0</v>
      </c>
      <c r="H292" s="1">
        <v>107083</v>
      </c>
    </row>
    <row r="293" spans="1:8" x14ac:dyDescent="0.25">
      <c r="A293">
        <v>34033</v>
      </c>
      <c r="B293" t="s">
        <v>300</v>
      </c>
      <c r="C293" s="1">
        <v>603828</v>
      </c>
      <c r="D293" s="1">
        <v>17319</v>
      </c>
      <c r="E293" s="1">
        <v>47129</v>
      </c>
      <c r="F293">
        <v>0</v>
      </c>
      <c r="G293" s="1">
        <v>8826</v>
      </c>
      <c r="H293" s="1">
        <v>677102</v>
      </c>
    </row>
    <row r="294" spans="1:8" x14ac:dyDescent="0.25">
      <c r="A294">
        <v>39002</v>
      </c>
      <c r="B294" t="s">
        <v>301</v>
      </c>
      <c r="C294" s="1">
        <v>8310</v>
      </c>
      <c r="D294" s="1">
        <v>1679</v>
      </c>
      <c r="E294" s="1">
        <v>2750</v>
      </c>
      <c r="F294">
        <v>0</v>
      </c>
      <c r="G294">
        <v>699</v>
      </c>
      <c r="H294" s="1">
        <v>13438</v>
      </c>
    </row>
    <row r="295" spans="1:8" x14ac:dyDescent="0.25">
      <c r="A295">
        <v>27083</v>
      </c>
      <c r="B295" t="s">
        <v>302</v>
      </c>
      <c r="C295" s="1">
        <v>205796</v>
      </c>
      <c r="D295" s="1">
        <v>21945</v>
      </c>
      <c r="E295" s="1">
        <v>12162</v>
      </c>
      <c r="F295">
        <v>0</v>
      </c>
      <c r="G295" s="1">
        <v>4435</v>
      </c>
      <c r="H295" s="1">
        <v>244338</v>
      </c>
    </row>
    <row r="296" spans="1:8" x14ac:dyDescent="0.25">
      <c r="A296">
        <v>33070</v>
      </c>
      <c r="B296" t="s">
        <v>303</v>
      </c>
      <c r="C296" s="1">
        <v>220506</v>
      </c>
      <c r="D296" s="1">
        <v>10183</v>
      </c>
      <c r="E296" s="1">
        <v>1028</v>
      </c>
      <c r="F296">
        <v>0</v>
      </c>
      <c r="G296">
        <v>0</v>
      </c>
      <c r="H296" s="1">
        <v>231717</v>
      </c>
    </row>
    <row r="297" spans="1:8" x14ac:dyDescent="0.25">
      <c r="A297" s="11" t="s">
        <v>385</v>
      </c>
      <c r="B297" t="s">
        <v>304</v>
      </c>
      <c r="C297" s="1">
        <v>1883110</v>
      </c>
      <c r="D297" s="1">
        <v>40833</v>
      </c>
      <c r="E297" s="1">
        <v>74243</v>
      </c>
      <c r="F297">
        <v>0</v>
      </c>
      <c r="G297">
        <v>0</v>
      </c>
      <c r="H297" s="1">
        <v>1998186</v>
      </c>
    </row>
    <row r="298" spans="1:8" x14ac:dyDescent="0.25">
      <c r="A298">
        <v>17402</v>
      </c>
      <c r="B298" t="s">
        <v>305</v>
      </c>
      <c r="C298" s="1">
        <v>158230</v>
      </c>
      <c r="D298">
        <v>794</v>
      </c>
      <c r="E298">
        <v>265</v>
      </c>
      <c r="F298">
        <v>0</v>
      </c>
      <c r="G298" s="1">
        <v>2407</v>
      </c>
      <c r="H298" s="1">
        <v>161696</v>
      </c>
    </row>
    <row r="299" spans="1:8" x14ac:dyDescent="0.25">
      <c r="A299">
        <v>34901</v>
      </c>
      <c r="B299" t="s">
        <v>306</v>
      </c>
      <c r="C299">
        <v>0</v>
      </c>
      <c r="D299">
        <v>0</v>
      </c>
      <c r="E299">
        <v>0</v>
      </c>
      <c r="F299">
        <v>0</v>
      </c>
      <c r="G299">
        <v>0</v>
      </c>
      <c r="H299">
        <v>0</v>
      </c>
    </row>
    <row r="300" spans="1:8" x14ac:dyDescent="0.25">
      <c r="A300">
        <v>35200</v>
      </c>
      <c r="B300" t="s">
        <v>307</v>
      </c>
      <c r="C300" s="1">
        <v>50951</v>
      </c>
      <c r="D300" s="1">
        <v>4581</v>
      </c>
      <c r="E300" s="1">
        <v>10294</v>
      </c>
      <c r="F300">
        <v>0</v>
      </c>
      <c r="G300">
        <v>0</v>
      </c>
      <c r="H300" s="1">
        <v>65826</v>
      </c>
    </row>
    <row r="301" spans="1:8" x14ac:dyDescent="0.25">
      <c r="A301">
        <v>13073</v>
      </c>
      <c r="B301" t="s">
        <v>308</v>
      </c>
      <c r="C301" s="1">
        <v>141164</v>
      </c>
      <c r="D301" s="1">
        <v>1049</v>
      </c>
      <c r="E301" s="1">
        <v>13171</v>
      </c>
      <c r="F301">
        <v>0</v>
      </c>
      <c r="G301">
        <v>0</v>
      </c>
      <c r="H301" s="1">
        <v>155384</v>
      </c>
    </row>
    <row r="302" spans="1:8" x14ac:dyDescent="0.25">
      <c r="A302">
        <v>36401</v>
      </c>
      <c r="B302" t="s">
        <v>309</v>
      </c>
      <c r="C302" s="1">
        <v>21097</v>
      </c>
      <c r="D302">
        <v>403</v>
      </c>
      <c r="E302" s="1">
        <v>5188</v>
      </c>
      <c r="F302">
        <v>0</v>
      </c>
      <c r="G302">
        <v>0</v>
      </c>
      <c r="H302" s="1">
        <v>26688</v>
      </c>
    </row>
    <row r="303" spans="1:8" x14ac:dyDescent="0.25">
      <c r="A303">
        <v>36140</v>
      </c>
      <c r="B303" t="s">
        <v>310</v>
      </c>
      <c r="C303" s="1">
        <v>326907</v>
      </c>
      <c r="D303" s="1">
        <v>18409</v>
      </c>
      <c r="E303" s="1">
        <v>48694</v>
      </c>
      <c r="F303">
        <v>0</v>
      </c>
      <c r="G303">
        <v>0</v>
      </c>
      <c r="H303" s="1">
        <v>394010</v>
      </c>
    </row>
    <row r="304" spans="1:8" x14ac:dyDescent="0.25">
      <c r="A304">
        <v>39207</v>
      </c>
      <c r="B304" t="s">
        <v>311</v>
      </c>
      <c r="C304" s="1">
        <v>270106</v>
      </c>
      <c r="D304" s="1">
        <v>31105</v>
      </c>
      <c r="E304" s="1">
        <v>7085</v>
      </c>
      <c r="F304">
        <v>0</v>
      </c>
      <c r="G304" s="1">
        <v>8161</v>
      </c>
      <c r="H304" s="1">
        <v>316457</v>
      </c>
    </row>
    <row r="305" spans="1:8" x14ac:dyDescent="0.25">
      <c r="A305">
        <v>13146</v>
      </c>
      <c r="B305" t="s">
        <v>312</v>
      </c>
      <c r="C305" s="1">
        <v>62842</v>
      </c>
      <c r="D305" s="1">
        <v>2668</v>
      </c>
      <c r="E305" s="1">
        <v>23151</v>
      </c>
      <c r="F305">
        <v>0</v>
      </c>
      <c r="G305">
        <v>0</v>
      </c>
      <c r="H305" s="1">
        <v>88661</v>
      </c>
    </row>
    <row r="306" spans="1:8" x14ac:dyDescent="0.25">
      <c r="A306" s="11" t="s">
        <v>386</v>
      </c>
      <c r="B306" t="s">
        <v>313</v>
      </c>
      <c r="C306" s="1">
        <v>298878</v>
      </c>
      <c r="D306" s="1">
        <v>6209</v>
      </c>
      <c r="E306" s="1">
        <v>25308</v>
      </c>
      <c r="F306">
        <v>0</v>
      </c>
      <c r="G306" s="1">
        <v>2004</v>
      </c>
      <c r="H306" s="1">
        <v>332399</v>
      </c>
    </row>
    <row r="307" spans="1:8" x14ac:dyDescent="0.25">
      <c r="A307" s="11" t="s">
        <v>387</v>
      </c>
      <c r="B307" t="s">
        <v>314</v>
      </c>
      <c r="C307" s="1">
        <v>50875</v>
      </c>
      <c r="D307" s="1">
        <v>2274</v>
      </c>
      <c r="E307" s="1">
        <v>7592</v>
      </c>
      <c r="F307">
        <v>0</v>
      </c>
      <c r="G307" s="1">
        <v>8714</v>
      </c>
      <c r="H307" s="1">
        <v>69455</v>
      </c>
    </row>
    <row r="308" spans="1:8" x14ac:dyDescent="0.25">
      <c r="A308" s="11" t="s">
        <v>388</v>
      </c>
      <c r="B308" t="s">
        <v>315</v>
      </c>
      <c r="C308" s="1">
        <v>40154</v>
      </c>
      <c r="D308" s="1">
        <v>3907</v>
      </c>
      <c r="E308" s="1">
        <v>18751</v>
      </c>
      <c r="F308">
        <v>0</v>
      </c>
      <c r="G308">
        <v>0</v>
      </c>
      <c r="H308" s="1">
        <v>62812</v>
      </c>
    </row>
    <row r="309" spans="1:8" x14ac:dyDescent="0.25">
      <c r="A309">
        <v>33049</v>
      </c>
      <c r="B309" t="s">
        <v>316</v>
      </c>
      <c r="C309" s="1">
        <v>53250</v>
      </c>
      <c r="D309" s="1">
        <v>5770</v>
      </c>
      <c r="E309" s="1">
        <v>8876</v>
      </c>
      <c r="F309">
        <v>0</v>
      </c>
      <c r="G309">
        <v>103</v>
      </c>
      <c r="H309" s="1">
        <v>67999</v>
      </c>
    </row>
    <row r="310" spans="1:8" x14ac:dyDescent="0.25">
      <c r="A310" s="11" t="s">
        <v>389</v>
      </c>
      <c r="B310" t="s">
        <v>317</v>
      </c>
      <c r="C310" s="1">
        <v>350413</v>
      </c>
      <c r="D310" s="1">
        <v>27582</v>
      </c>
      <c r="E310" s="1">
        <v>44758</v>
      </c>
      <c r="F310" s="1">
        <v>1388</v>
      </c>
      <c r="G310" s="1">
        <v>17020</v>
      </c>
      <c r="H310" s="1">
        <v>441161</v>
      </c>
    </row>
    <row r="311" spans="1:8" x14ac:dyDescent="0.25">
      <c r="A311">
        <v>32363</v>
      </c>
      <c r="B311" t="s">
        <v>318</v>
      </c>
      <c r="C311" s="1">
        <v>165461</v>
      </c>
      <c r="D311">
        <v>0</v>
      </c>
      <c r="E311" s="1">
        <v>18846</v>
      </c>
      <c r="F311">
        <v>0</v>
      </c>
      <c r="G311">
        <v>0</v>
      </c>
      <c r="H311" s="1">
        <v>184307</v>
      </c>
    </row>
    <row r="312" spans="1:8" x14ac:dyDescent="0.25">
      <c r="A312">
        <v>39208</v>
      </c>
      <c r="B312" t="s">
        <v>319</v>
      </c>
      <c r="C312" s="1">
        <v>409527</v>
      </c>
      <c r="D312" s="1">
        <v>5351</v>
      </c>
      <c r="E312" s="1">
        <v>42552</v>
      </c>
      <c r="F312">
        <v>0</v>
      </c>
      <c r="G312">
        <v>0</v>
      </c>
      <c r="H312" s="1">
        <v>457430</v>
      </c>
    </row>
    <row r="313" spans="1:8" x14ac:dyDescent="0.25">
      <c r="A313">
        <v>37902</v>
      </c>
      <c r="B313" t="s">
        <v>320</v>
      </c>
      <c r="C313">
        <v>0</v>
      </c>
      <c r="D313">
        <v>0</v>
      </c>
      <c r="E313">
        <v>0</v>
      </c>
      <c r="F313">
        <v>0</v>
      </c>
      <c r="G313">
        <v>0</v>
      </c>
      <c r="H313">
        <v>0</v>
      </c>
    </row>
    <row r="314" spans="1:8" x14ac:dyDescent="0.25">
      <c r="A314">
        <v>21303</v>
      </c>
      <c r="B314" t="s">
        <v>321</v>
      </c>
      <c r="C314" s="1">
        <v>112921</v>
      </c>
      <c r="D314" s="1">
        <v>1708</v>
      </c>
      <c r="E314" s="1">
        <v>10399</v>
      </c>
      <c r="F314">
        <v>0</v>
      </c>
      <c r="G314" s="1">
        <v>1090</v>
      </c>
      <c r="H314" s="1">
        <v>126118</v>
      </c>
    </row>
    <row r="315" spans="1:8" x14ac:dyDescent="0.25">
      <c r="A315">
        <v>27416</v>
      </c>
      <c r="B315" t="s">
        <v>322</v>
      </c>
      <c r="C315" s="1">
        <v>420152</v>
      </c>
      <c r="D315" s="1">
        <v>7182</v>
      </c>
      <c r="E315" s="1">
        <v>16602</v>
      </c>
      <c r="F315">
        <v>0</v>
      </c>
      <c r="G315">
        <v>0</v>
      </c>
      <c r="H315" s="1">
        <v>443936</v>
      </c>
    </row>
    <row r="316" spans="1:8" x14ac:dyDescent="0.25">
      <c r="A316">
        <v>20405</v>
      </c>
      <c r="B316" t="s">
        <v>323</v>
      </c>
      <c r="C316" s="1">
        <v>136706</v>
      </c>
      <c r="D316" s="1">
        <v>4681</v>
      </c>
      <c r="E316" s="1">
        <v>34752</v>
      </c>
      <c r="F316">
        <v>0</v>
      </c>
      <c r="G316">
        <v>0</v>
      </c>
      <c r="H316" s="1">
        <v>176139</v>
      </c>
    </row>
    <row r="317" spans="1:8" x14ac:dyDescent="0.25">
      <c r="A317">
        <v>17917</v>
      </c>
      <c r="B317" t="s">
        <v>324</v>
      </c>
      <c r="C317">
        <v>0</v>
      </c>
      <c r="D317">
        <v>0</v>
      </c>
      <c r="E317">
        <v>0</v>
      </c>
      <c r="F317">
        <v>0</v>
      </c>
      <c r="G317">
        <v>0</v>
      </c>
      <c r="H317">
        <v>0</v>
      </c>
    </row>
    <row r="318" spans="1:8" x14ac:dyDescent="0.25">
      <c r="A318">
        <v>22200</v>
      </c>
      <c r="B318" t="s">
        <v>325</v>
      </c>
      <c r="C318">
        <v>0</v>
      </c>
      <c r="D318">
        <v>0</v>
      </c>
      <c r="E318">
        <v>0</v>
      </c>
      <c r="F318">
        <v>0</v>
      </c>
      <c r="G318">
        <v>0</v>
      </c>
      <c r="H318">
        <v>0</v>
      </c>
    </row>
    <row r="319" spans="1:8" x14ac:dyDescent="0.25">
      <c r="A319">
        <v>25160</v>
      </c>
      <c r="B319" t="s">
        <v>326</v>
      </c>
      <c r="C319" s="1">
        <v>88154</v>
      </c>
      <c r="D319" s="1">
        <v>1475</v>
      </c>
      <c r="E319" s="1">
        <v>16133</v>
      </c>
      <c r="F319">
        <v>0</v>
      </c>
      <c r="G319">
        <v>0</v>
      </c>
      <c r="H319" s="1">
        <v>105762</v>
      </c>
    </row>
    <row r="320" spans="1:8" x14ac:dyDescent="0.25">
      <c r="A320">
        <v>13167</v>
      </c>
      <c r="B320" t="s">
        <v>327</v>
      </c>
      <c r="C320" s="1">
        <v>56496</v>
      </c>
      <c r="D320">
        <v>0</v>
      </c>
      <c r="E320" s="1">
        <v>3050</v>
      </c>
      <c r="F320">
        <v>0</v>
      </c>
      <c r="G320" s="1">
        <v>18563</v>
      </c>
      <c r="H320" s="1">
        <v>78109</v>
      </c>
    </row>
    <row r="321" spans="1:8" x14ac:dyDescent="0.25">
      <c r="A321">
        <v>21232</v>
      </c>
      <c r="B321" t="s">
        <v>328</v>
      </c>
      <c r="C321" s="1">
        <v>89590</v>
      </c>
      <c r="D321" s="1">
        <v>2350</v>
      </c>
      <c r="E321" s="1">
        <v>5386</v>
      </c>
      <c r="F321">
        <v>0</v>
      </c>
      <c r="G321">
        <v>0</v>
      </c>
      <c r="H321" s="1">
        <v>97326</v>
      </c>
    </row>
    <row r="322" spans="1:8" x14ac:dyDescent="0.25">
      <c r="A322">
        <v>14117</v>
      </c>
      <c r="B322" t="s">
        <v>329</v>
      </c>
      <c r="C322" s="1">
        <v>25121</v>
      </c>
      <c r="D322" s="1">
        <v>2886</v>
      </c>
      <c r="E322" s="1">
        <v>4640</v>
      </c>
      <c r="F322">
        <v>0</v>
      </c>
      <c r="G322">
        <v>56</v>
      </c>
      <c r="H322" s="1">
        <v>32703</v>
      </c>
    </row>
    <row r="323" spans="1:8" x14ac:dyDescent="0.25">
      <c r="A323">
        <v>20094</v>
      </c>
      <c r="B323" t="s">
        <v>330</v>
      </c>
      <c r="C323" s="1">
        <v>5632</v>
      </c>
      <c r="D323" s="1">
        <v>1457</v>
      </c>
      <c r="E323" s="1">
        <v>11943</v>
      </c>
      <c r="F323">
        <v>0</v>
      </c>
      <c r="G323" s="1">
        <v>5504</v>
      </c>
      <c r="H323" s="1">
        <v>24536</v>
      </c>
    </row>
    <row r="324" spans="1:8" x14ac:dyDescent="0.25">
      <c r="A324" s="11" t="s">
        <v>390</v>
      </c>
      <c r="B324" t="s">
        <v>331</v>
      </c>
      <c r="C324" s="1">
        <v>1318981</v>
      </c>
      <c r="D324" s="1">
        <v>71567</v>
      </c>
      <c r="E324">
        <v>0</v>
      </c>
      <c r="F324">
        <v>0</v>
      </c>
      <c r="G324">
        <v>0</v>
      </c>
      <c r="H324" s="1">
        <v>1390548</v>
      </c>
    </row>
    <row r="325" spans="1:8" x14ac:dyDescent="0.25">
      <c r="A325">
        <v>39007</v>
      </c>
      <c r="B325" t="s">
        <v>332</v>
      </c>
      <c r="C325" s="1">
        <v>586120</v>
      </c>
      <c r="D325" s="1">
        <v>30098</v>
      </c>
      <c r="E325" s="1">
        <v>31760</v>
      </c>
      <c r="F325">
        <v>0</v>
      </c>
      <c r="G325">
        <v>0</v>
      </c>
      <c r="H325" s="1">
        <v>647978</v>
      </c>
    </row>
    <row r="326" spans="1:8" x14ac:dyDescent="0.25">
      <c r="A326">
        <v>34002</v>
      </c>
      <c r="B326" t="s">
        <v>333</v>
      </c>
      <c r="C326" s="1">
        <v>615815</v>
      </c>
      <c r="D326" s="1">
        <v>16125</v>
      </c>
      <c r="E326">
        <v>0</v>
      </c>
      <c r="F326">
        <v>0</v>
      </c>
      <c r="G326">
        <v>0</v>
      </c>
      <c r="H326" s="1">
        <v>631940</v>
      </c>
    </row>
    <row r="327" spans="1:8" x14ac:dyDescent="0.25">
      <c r="A327">
        <v>39205</v>
      </c>
      <c r="B327" t="s">
        <v>334</v>
      </c>
      <c r="C327" s="1">
        <v>43605</v>
      </c>
      <c r="D327" s="1">
        <v>4930</v>
      </c>
      <c r="E327" s="1">
        <v>8401</v>
      </c>
      <c r="F327">
        <v>0</v>
      </c>
      <c r="G327">
        <v>889</v>
      </c>
      <c r="H327" s="1">
        <v>57825</v>
      </c>
    </row>
    <row r="328" spans="1:8" x14ac:dyDescent="0.25">
      <c r="C328" s="1">
        <f>SUBTOTAL(109,Table8[ToFrom])</f>
        <v>91261056</v>
      </c>
      <c r="D328" s="1">
        <f>SUBTOTAL(109,Table8[FieldTrip])</f>
        <v>3007639</v>
      </c>
      <c r="E328" s="1">
        <f>SUBTOTAL(109,Table8[EXTRAcurricular])</f>
        <v>5492132</v>
      </c>
      <c r="F328" s="1">
        <f>SUBTOTAL(109,Table8[InterGov])</f>
        <v>56839</v>
      </c>
      <c r="G328" s="1">
        <f>SUBTOTAL(109,Table8[Other])</f>
        <v>1232031</v>
      </c>
      <c r="H328" s="1">
        <f>SUBTOTAL(109,Table8[TotalMiles])</f>
        <v>101049697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8CFAAE1-A60E-45AF-A725-091EAEA6C6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18DC95-A178-4BD3-819C-F019861F68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17CB32-76C9-4440-B3AD-1545ED17A608}">
  <ds:schemaRefs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2022-23</vt:lpstr>
      <vt:lpstr>2023-24</vt:lpstr>
      <vt:lpstr>2024-25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Patti Enbody</dc:creator>
  <cp:lastModifiedBy>Mindy Smith</cp:lastModifiedBy>
  <dcterms:created xsi:type="dcterms:W3CDTF">2013-12-18T00:35:51Z</dcterms:created>
  <dcterms:modified xsi:type="dcterms:W3CDTF">2026-04-02T17:31:57Z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5f431-4c8c-42c6-a5a5-ba6d3bdea585_Enabled">
    <vt:lpwstr>true</vt:lpwstr>
  </property>
  <property fmtid="{D5CDD505-2E9C-101B-9397-08002B2CF9AE}" pid="3" name="MSIP_Label_9145f431-4c8c-42c6-a5a5-ba6d3bdea585_SetDate">
    <vt:lpwstr>2024-12-03T17:53:17Z</vt:lpwstr>
  </property>
  <property fmtid="{D5CDD505-2E9C-101B-9397-08002B2CF9AE}" pid="4" name="MSIP_Label_9145f431-4c8c-42c6-a5a5-ba6d3bdea585_Method">
    <vt:lpwstr>Standard</vt:lpwstr>
  </property>
  <property fmtid="{D5CDD505-2E9C-101B-9397-08002B2CF9AE}" pid="5" name="MSIP_Label_9145f431-4c8c-42c6-a5a5-ba6d3bdea585_Name">
    <vt:lpwstr>defa4170-0d19-0005-0004-bc88714345d2</vt:lpwstr>
  </property>
  <property fmtid="{D5CDD505-2E9C-101B-9397-08002B2CF9AE}" pid="6" name="MSIP_Label_9145f431-4c8c-42c6-a5a5-ba6d3bdea585_SiteId">
    <vt:lpwstr>b2fe5ccf-10a5-46fe-ae45-a0267412af7a</vt:lpwstr>
  </property>
  <property fmtid="{D5CDD505-2E9C-101B-9397-08002B2CF9AE}" pid="7" name="MSIP_Label_9145f431-4c8c-42c6-a5a5-ba6d3bdea585_ActionId">
    <vt:lpwstr>d61b293c-6cdc-444e-a7ee-3981da7b9e35</vt:lpwstr>
  </property>
  <property fmtid="{D5CDD505-2E9C-101B-9397-08002B2CF9AE}" pid="8" name="MSIP_Label_9145f431-4c8c-42c6-a5a5-ba6d3bdea585_ContentBits">
    <vt:lpwstr>0</vt:lpwstr>
  </property>
</Properties>
</file>