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ortation &amp; Traffic Safety\Ridership Data\Ridership 2025-2026\Fall Reports\"/>
    </mc:Choice>
  </mc:AlternateContent>
  <xr:revisionPtr revIDLastSave="0" documentId="13_ncr:1_{B3380D74-B957-430A-A2F6-F8A8135CAE9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" sheetId="4" r:id="rId1"/>
    <sheet name="2022-23" sheetId="16" r:id="rId2"/>
    <sheet name="2023-24" sheetId="17" r:id="rId3"/>
    <sheet name="2024-25" sheetId="1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19" i="18" l="1"/>
  <c r="J219" i="18"/>
  <c r="E270" i="18"/>
  <c r="D270" i="18"/>
  <c r="K219" i="17" l="1"/>
  <c r="J219" i="17"/>
  <c r="C5" i="4"/>
  <c r="E270" i="17"/>
  <c r="D270" i="17"/>
  <c r="J205" i="16"/>
  <c r="B8" i="4"/>
  <c r="E263" i="16"/>
  <c r="D263" i="16"/>
  <c r="K205" i="16"/>
</calcChain>
</file>

<file path=xl/sharedStrings.xml><?xml version="1.0" encoding="utf-8"?>
<sst xmlns="http://schemas.openxmlformats.org/spreadsheetml/2006/main" count="3368" uniqueCount="338">
  <si>
    <t>CCDDD</t>
  </si>
  <si>
    <t>DistrictName</t>
  </si>
  <si>
    <t>FuelType</t>
  </si>
  <si>
    <t>Gallons</t>
  </si>
  <si>
    <t>Cost</t>
  </si>
  <si>
    <t>Diesel</t>
  </si>
  <si>
    <t>Gas</t>
  </si>
  <si>
    <t>Other</t>
  </si>
  <si>
    <t>ESD 112</t>
  </si>
  <si>
    <t>ESD 113</t>
  </si>
  <si>
    <t>School Year</t>
  </si>
  <si>
    <t>Diesel Fuel Expenditure</t>
  </si>
  <si>
    <t>Number of Gallons</t>
  </si>
  <si>
    <t>Gasoline Expenditures</t>
  </si>
  <si>
    <t>ESD 105</t>
  </si>
  <si>
    <t>School Transportation Fuel Report</t>
  </si>
  <si>
    <t xml:space="preserve">* For individual district data, please select </t>
  </si>
  <si>
    <t>tabs (below) for worksheets by school year.</t>
  </si>
  <si>
    <t>Aberdeen</t>
  </si>
  <si>
    <t>Adna</t>
  </si>
  <si>
    <t>Almira</t>
  </si>
  <si>
    <t>Anacortes</t>
  </si>
  <si>
    <t>Arlington</t>
  </si>
  <si>
    <t>Asotin-Anatone</t>
  </si>
  <si>
    <t>Auburn</t>
  </si>
  <si>
    <t>Bainbridge Island</t>
  </si>
  <si>
    <t>Battle Ground</t>
  </si>
  <si>
    <t>Bellevue</t>
  </si>
  <si>
    <t>Bellingham</t>
  </si>
  <si>
    <t>Bethel</t>
  </si>
  <si>
    <t>Bickleton</t>
  </si>
  <si>
    <t>Blaine</t>
  </si>
  <si>
    <t>Boistfort</t>
  </si>
  <si>
    <t>Bremerton</t>
  </si>
  <si>
    <t>Brewster</t>
  </si>
  <si>
    <t>Bridgeport</t>
  </si>
  <si>
    <t>Brinnon</t>
  </si>
  <si>
    <t>Burlington-Edison</t>
  </si>
  <si>
    <t>Camas</t>
  </si>
  <si>
    <t>Cape Flattery</t>
  </si>
  <si>
    <t>Carbonado</t>
  </si>
  <si>
    <t>Cashmere</t>
  </si>
  <si>
    <t>Castle Rock</t>
  </si>
  <si>
    <t>Centerville</t>
  </si>
  <si>
    <t>Central Kitsap</t>
  </si>
  <si>
    <t>Central Valley</t>
  </si>
  <si>
    <t>Centralia</t>
  </si>
  <si>
    <t>Chehalis</t>
  </si>
  <si>
    <t>Cheney</t>
  </si>
  <si>
    <t>Chewelah</t>
  </si>
  <si>
    <t>Chimacum</t>
  </si>
  <si>
    <t>Clarkston</t>
  </si>
  <si>
    <t>Cle Elum-Roslyn</t>
  </si>
  <si>
    <t>Clover Park</t>
  </si>
  <si>
    <t>Colfax</t>
  </si>
  <si>
    <t>Colton</t>
  </si>
  <si>
    <t>Columbia (Stevens)</t>
  </si>
  <si>
    <t>Columbia (Walla Walla)</t>
  </si>
  <si>
    <t>Colville</t>
  </si>
  <si>
    <t>Concrete</t>
  </si>
  <si>
    <t>Conway</t>
  </si>
  <si>
    <t>Cosmopolis</t>
  </si>
  <si>
    <t>Coulee-Hartline</t>
  </si>
  <si>
    <t>Coupeville</t>
  </si>
  <si>
    <t>Crescent</t>
  </si>
  <si>
    <t>Creston</t>
  </si>
  <si>
    <t>Curlew</t>
  </si>
  <si>
    <t>Cusick</t>
  </si>
  <si>
    <t>Darrington</t>
  </si>
  <si>
    <t>Davenport</t>
  </si>
  <si>
    <t>Dayton</t>
  </si>
  <si>
    <t>Deer Park</t>
  </si>
  <si>
    <t>Dieringer</t>
  </si>
  <si>
    <t>Dixie</t>
  </si>
  <si>
    <t>East Valley (Spokane)</t>
  </si>
  <si>
    <t>East Valley (Yakima)</t>
  </si>
  <si>
    <t>Eastmont</t>
  </si>
  <si>
    <t>Easton</t>
  </si>
  <si>
    <t>Eatonville</t>
  </si>
  <si>
    <t>Edmonds</t>
  </si>
  <si>
    <t>Ellensburg</t>
  </si>
  <si>
    <t>Elma</t>
  </si>
  <si>
    <t>Endicott</t>
  </si>
  <si>
    <t>Enumclaw</t>
  </si>
  <si>
    <t>Ephrata</t>
  </si>
  <si>
    <t>Evaline</t>
  </si>
  <si>
    <t>Everett</t>
  </si>
  <si>
    <t>Evergreen (Clark)</t>
  </si>
  <si>
    <t>Federal Way</t>
  </si>
  <si>
    <t>Ferndale</t>
  </si>
  <si>
    <t>Fife</t>
  </si>
  <si>
    <t>Finley</t>
  </si>
  <si>
    <t>Franklin Pierce</t>
  </si>
  <si>
    <t>Freeman</t>
  </si>
  <si>
    <t>Garfield</t>
  </si>
  <si>
    <t>Glenwood</t>
  </si>
  <si>
    <t>Grand Coulee Dam</t>
  </si>
  <si>
    <t>Grandview</t>
  </si>
  <si>
    <t>Granger</t>
  </si>
  <si>
    <t>Granite Falls</t>
  </si>
  <si>
    <t>Grapeview</t>
  </si>
  <si>
    <t>Great Northern</t>
  </si>
  <si>
    <t>Green Mountain</t>
  </si>
  <si>
    <t>Griffin</t>
  </si>
  <si>
    <t>Harrington</t>
  </si>
  <si>
    <t>Highland</t>
  </si>
  <si>
    <t>Highline</t>
  </si>
  <si>
    <t>Hockinson</t>
  </si>
  <si>
    <t>Hood Canal</t>
  </si>
  <si>
    <t>Hoquiam</t>
  </si>
  <si>
    <t>Index</t>
  </si>
  <si>
    <t>Issaquah</t>
  </si>
  <si>
    <t>Kahlotus</t>
  </si>
  <si>
    <t>Keller</t>
  </si>
  <si>
    <t>Kelso</t>
  </si>
  <si>
    <t>Kennewick</t>
  </si>
  <si>
    <t>Kent</t>
  </si>
  <si>
    <t>Kettle Falls</t>
  </si>
  <si>
    <t>Kiona-Benton City</t>
  </si>
  <si>
    <t>Kittitas</t>
  </si>
  <si>
    <t>Klickitat</t>
  </si>
  <si>
    <t>LaConner</t>
  </si>
  <si>
    <t>LaCrosse</t>
  </si>
  <si>
    <t>Lake Chelan</t>
  </si>
  <si>
    <t>Lake Quinault</t>
  </si>
  <si>
    <t>Lake Stevens</t>
  </si>
  <si>
    <t>Lake Washington</t>
  </si>
  <si>
    <t>Lakewood</t>
  </si>
  <si>
    <t>Lamont</t>
  </si>
  <si>
    <t>Liberty</t>
  </si>
  <si>
    <t>Lind</t>
  </si>
  <si>
    <t>Longview</t>
  </si>
  <si>
    <t>Lopez</t>
  </si>
  <si>
    <t>Lyle</t>
  </si>
  <si>
    <t>Lynden</t>
  </si>
  <si>
    <t>Mansfield</t>
  </si>
  <si>
    <t>Mary M Knight</t>
  </si>
  <si>
    <t>Mary Walker</t>
  </si>
  <si>
    <t>Marysville</t>
  </si>
  <si>
    <t>McCleary</t>
  </si>
  <si>
    <t>Mead</t>
  </si>
  <si>
    <t>Medical Lake</t>
  </si>
  <si>
    <t>Mercer Island</t>
  </si>
  <si>
    <t>Meridian</t>
  </si>
  <si>
    <t>Methow Valley</t>
  </si>
  <si>
    <t>Mill A</t>
  </si>
  <si>
    <t>Monroe</t>
  </si>
  <si>
    <t>Montesano</t>
  </si>
  <si>
    <t>Morton</t>
  </si>
  <si>
    <t>Moses Lake</t>
  </si>
  <si>
    <t>Mossyrock</t>
  </si>
  <si>
    <t>Mount Adams</t>
  </si>
  <si>
    <t>Mount Baker</t>
  </si>
  <si>
    <t>Mount Pleasant</t>
  </si>
  <si>
    <t>Mount Vernon</t>
  </si>
  <si>
    <t>Mukilteo</t>
  </si>
  <si>
    <t>Napavine</t>
  </si>
  <si>
    <t>Naselle-Grays River Valley</t>
  </si>
  <si>
    <t>Nespelem</t>
  </si>
  <si>
    <t>Newport</t>
  </si>
  <si>
    <t>Nine Mile Falls</t>
  </si>
  <si>
    <t>Nooksack</t>
  </si>
  <si>
    <t>North Beach</t>
  </si>
  <si>
    <t>North Franklin</t>
  </si>
  <si>
    <t>North Kitsap</t>
  </si>
  <si>
    <t>North Mason</t>
  </si>
  <si>
    <t>North River</t>
  </si>
  <si>
    <t>North Thurston</t>
  </si>
  <si>
    <t>Northport</t>
  </si>
  <si>
    <t>Northshore</t>
  </si>
  <si>
    <t>Oak Harbor</t>
  </si>
  <si>
    <t>Oakesdale</t>
  </si>
  <si>
    <t>Oakville</t>
  </si>
  <si>
    <t>Ocean Beach</t>
  </si>
  <si>
    <t>Ocosta</t>
  </si>
  <si>
    <t>Odessa</t>
  </si>
  <si>
    <t>Okanogan</t>
  </si>
  <si>
    <t>Olympia</t>
  </si>
  <si>
    <t>Omak</t>
  </si>
  <si>
    <t>Onalaska</t>
  </si>
  <si>
    <t>Onion Creek</t>
  </si>
  <si>
    <t>Orcas Island</t>
  </si>
  <si>
    <t>Orient</t>
  </si>
  <si>
    <t>Oroville</t>
  </si>
  <si>
    <t>Orting</t>
  </si>
  <si>
    <t>Othello</t>
  </si>
  <si>
    <t>Palisades</t>
  </si>
  <si>
    <t>Pasco</t>
  </si>
  <si>
    <t>Pateros</t>
  </si>
  <si>
    <t>Paterson</t>
  </si>
  <si>
    <t>Pe Ell</t>
  </si>
  <si>
    <t>Peninsula</t>
  </si>
  <si>
    <t>Pioneer</t>
  </si>
  <si>
    <t>Pomeroy</t>
  </si>
  <si>
    <t>Port Angeles</t>
  </si>
  <si>
    <t>Port Townsend</t>
  </si>
  <si>
    <t>Prosser</t>
  </si>
  <si>
    <t>Puget Sound ESD 121</t>
  </si>
  <si>
    <t>Pullman</t>
  </si>
  <si>
    <t>Puyallup</t>
  </si>
  <si>
    <t>Queets-Clearwater</t>
  </si>
  <si>
    <t>Quilcene</t>
  </si>
  <si>
    <t>Quillayute Valley</t>
  </si>
  <si>
    <t>Quincy</t>
  </si>
  <si>
    <t>Rainier</t>
  </si>
  <si>
    <t>Raymond</t>
  </si>
  <si>
    <t>Reardan-Edwall</t>
  </si>
  <si>
    <t>Renton</t>
  </si>
  <si>
    <t>Republic</t>
  </si>
  <si>
    <t>Richland</t>
  </si>
  <si>
    <t>Riverside</t>
  </si>
  <si>
    <t>Riverview</t>
  </si>
  <si>
    <t>Rochester</t>
  </si>
  <si>
    <t>Rosalia</t>
  </si>
  <si>
    <t>Royal</t>
  </si>
  <si>
    <t>San Juan Island</t>
  </si>
  <si>
    <t>Seattle</t>
  </si>
  <si>
    <t>Sedro-Woolley</t>
  </si>
  <si>
    <t>Selah</t>
  </si>
  <si>
    <t>Selkirk</t>
  </si>
  <si>
    <t>Sequim</t>
  </si>
  <si>
    <t>Shelton</t>
  </si>
  <si>
    <t>Skamania</t>
  </si>
  <si>
    <t>Skykomish</t>
  </si>
  <si>
    <t>Snohomish</t>
  </si>
  <si>
    <t>Snoqualmie Valley</t>
  </si>
  <si>
    <t>Soap Lake</t>
  </si>
  <si>
    <t>South Bend</t>
  </si>
  <si>
    <t>South Kitsap</t>
  </si>
  <si>
    <t>South Whidbey</t>
  </si>
  <si>
    <t>Southside</t>
  </si>
  <si>
    <t>Spokane</t>
  </si>
  <si>
    <t>Sprague</t>
  </si>
  <si>
    <t>St. John</t>
  </si>
  <si>
    <t>Stanwood-Camano</t>
  </si>
  <si>
    <t>Star</t>
  </si>
  <si>
    <t>Steptoe</t>
  </si>
  <si>
    <t>Stevenson-Carson</t>
  </si>
  <si>
    <t>Sultan</t>
  </si>
  <si>
    <t>Sumner</t>
  </si>
  <si>
    <t>Sunnyside</t>
  </si>
  <si>
    <t>Tacoma</t>
  </si>
  <si>
    <t>Taholah</t>
  </si>
  <si>
    <t>Tahoma</t>
  </si>
  <si>
    <t>Tekoa</t>
  </si>
  <si>
    <t>Tenino</t>
  </si>
  <si>
    <t>Thorp</t>
  </si>
  <si>
    <t>Toledo</t>
  </si>
  <si>
    <t>Tonasket</t>
  </si>
  <si>
    <t>Toppenish</t>
  </si>
  <si>
    <t>Touchet</t>
  </si>
  <si>
    <t>Toutle Lake</t>
  </si>
  <si>
    <t>Trout Lake</t>
  </si>
  <si>
    <t>Tukwila</t>
  </si>
  <si>
    <t>Tumwater</t>
  </si>
  <si>
    <t>Union Gap</t>
  </si>
  <si>
    <t>University Place</t>
  </si>
  <si>
    <t>Valley</t>
  </si>
  <si>
    <t>Vancouver</t>
  </si>
  <si>
    <t>Vashon Island</t>
  </si>
  <si>
    <t>Wahkiakum</t>
  </si>
  <si>
    <t>Wahluke</t>
  </si>
  <si>
    <t>Waitsburg</t>
  </si>
  <si>
    <t>Walla Walla</t>
  </si>
  <si>
    <t>Wapato</t>
  </si>
  <si>
    <t>Warden</t>
  </si>
  <si>
    <t>Washougal</t>
  </si>
  <si>
    <t>Washtucna</t>
  </si>
  <si>
    <t>Waterville</t>
  </si>
  <si>
    <t>Wellpinit</t>
  </si>
  <si>
    <t>Wenatchee</t>
  </si>
  <si>
    <t>West Valley (Spokane)</t>
  </si>
  <si>
    <t>West Valley (Yakima)</t>
  </si>
  <si>
    <t>White Pass</t>
  </si>
  <si>
    <t>White River</t>
  </si>
  <si>
    <t>White Salmon Valley</t>
  </si>
  <si>
    <t>Willapa Valley</t>
  </si>
  <si>
    <t>Wilson Creek</t>
  </si>
  <si>
    <t>Winlock</t>
  </si>
  <si>
    <t>Wishkah Valley</t>
  </si>
  <si>
    <t>Wishram</t>
  </si>
  <si>
    <t>Woodland</t>
  </si>
  <si>
    <t>Yakima</t>
  </si>
  <si>
    <t>Yelm</t>
  </si>
  <si>
    <t>Zillah</t>
  </si>
  <si>
    <t>Benge</t>
  </si>
  <si>
    <t>2022-23</t>
  </si>
  <si>
    <t>Goldendale</t>
  </si>
  <si>
    <t>Naches Valley</t>
  </si>
  <si>
    <t>Pullman Community Montessori</t>
  </si>
  <si>
    <t>Steilacoom Hist.</t>
  </si>
  <si>
    <t>2023-24</t>
  </si>
  <si>
    <t>08404</t>
  </si>
  <si>
    <t>04246</t>
  </si>
  <si>
    <t>09209</t>
  </si>
  <si>
    <t>01109</t>
  </si>
  <si>
    <t>06112</t>
  </si>
  <si>
    <t>06037</t>
  </si>
  <si>
    <t>08130</t>
  </si>
  <si>
    <t>05323</t>
  </si>
  <si>
    <t>03400</t>
  </si>
  <si>
    <t>05402</t>
  </si>
  <si>
    <t>03116</t>
  </si>
  <si>
    <t>Prescott</t>
  </si>
  <si>
    <t>05121</t>
  </si>
  <si>
    <t>03050</t>
  </si>
  <si>
    <t>09102</t>
  </si>
  <si>
    <t>01147</t>
  </si>
  <si>
    <t>Orondo</t>
  </si>
  <si>
    <t>09013</t>
  </si>
  <si>
    <t>Orchard Prairie</t>
  </si>
  <si>
    <t>Manson</t>
  </si>
  <si>
    <t>04019</t>
  </si>
  <si>
    <t>09207</t>
  </si>
  <si>
    <t>08122</t>
  </si>
  <si>
    <t>01158</t>
  </si>
  <si>
    <t>04129</t>
  </si>
  <si>
    <t>03052</t>
  </si>
  <si>
    <t>03017</t>
  </si>
  <si>
    <t>08458</t>
  </si>
  <si>
    <t>06098</t>
  </si>
  <si>
    <t>06103</t>
  </si>
  <si>
    <t>03053</t>
  </si>
  <si>
    <t>06114</t>
  </si>
  <si>
    <t>06801</t>
  </si>
  <si>
    <t>09206</t>
  </si>
  <si>
    <t>07002</t>
  </si>
  <si>
    <t>05313</t>
  </si>
  <si>
    <t>02250</t>
  </si>
  <si>
    <t>08401</t>
  </si>
  <si>
    <t>04222</t>
  </si>
  <si>
    <t>05401</t>
  </si>
  <si>
    <t>06117</t>
  </si>
  <si>
    <t>09075</t>
  </si>
  <si>
    <t>06119</t>
  </si>
  <si>
    <t>02420</t>
  </si>
  <si>
    <t>01122</t>
  </si>
  <si>
    <t>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</si>
</sst>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3" fontId="0" fillId="0" borderId="0" xfId="0" applyNumberFormat="1"/>
    <xf numFmtId="0" fontId="0" fillId="0" borderId="13" xfId="0" applyBorder="1"/>
    <xf numFmtId="0" fontId="0" fillId="0" borderId="14" xfId="0" applyBorder="1"/>
    <xf numFmtId="0" fontId="16" fillId="33" borderId="10" xfId="0" applyFont="1" applyFill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18" fillId="0" borderId="0" xfId="0" applyFont="1"/>
    <xf numFmtId="0" fontId="0" fillId="34" borderId="0" xfId="0" applyFill="1"/>
    <xf numFmtId="0" fontId="16" fillId="33" borderId="15" xfId="0" applyFont="1" applyFill="1" applyBorder="1" applyAlignment="1">
      <alignment horizontal="center"/>
    </xf>
    <xf numFmtId="3" fontId="0" fillId="0" borderId="12" xfId="0" applyNumberFormat="1" applyBorder="1"/>
    <xf numFmtId="4" fontId="0" fillId="0" borderId="0" xfId="0" applyNumberFormat="1"/>
    <xf numFmtId="3" fontId="0" fillId="0" borderId="16" xfId="0" applyNumberFormat="1" applyBorder="1"/>
    <xf numFmtId="44" fontId="0" fillId="0" borderId="11" xfId="0" applyNumberFormat="1" applyBorder="1"/>
    <xf numFmtId="44" fontId="1" fillId="0" borderId="11" xfId="1" applyFont="1" applyBorder="1"/>
    <xf numFmtId="0" fontId="0" fillId="36" borderId="17" xfId="0" applyFill="1" applyBorder="1"/>
    <xf numFmtId="3" fontId="0" fillId="36" borderId="17" xfId="0" applyNumberFormat="1" applyFill="1" applyBorder="1"/>
    <xf numFmtId="0" fontId="0" fillId="0" borderId="17" xfId="0" applyBorder="1"/>
    <xf numFmtId="3" fontId="0" fillId="0" borderId="17" xfId="0" applyNumberFormat="1" applyBorder="1"/>
    <xf numFmtId="4" fontId="0" fillId="36" borderId="17" xfId="0" applyNumberFormat="1" applyFill="1" applyBorder="1"/>
    <xf numFmtId="4" fontId="0" fillId="0" borderId="17" xfId="0" applyNumberFormat="1" applyBorder="1"/>
    <xf numFmtId="0" fontId="13" fillId="35" borderId="18" xfId="0" applyFont="1" applyFill="1" applyBorder="1"/>
    <xf numFmtId="0" fontId="0" fillId="36" borderId="19" xfId="0" applyFill="1" applyBorder="1"/>
    <xf numFmtId="3" fontId="0" fillId="36" borderId="19" xfId="0" applyNumberFormat="1" applyFill="1" applyBorder="1"/>
    <xf numFmtId="4" fontId="0" fillId="36" borderId="19" xfId="0" applyNumberFormat="1" applyFill="1" applyBorder="1"/>
    <xf numFmtId="44" fontId="0" fillId="0" borderId="15" xfId="0" applyNumberFormat="1" applyBorder="1"/>
    <xf numFmtId="0" fontId="0" fillId="0" borderId="19" xfId="0" applyBorder="1"/>
    <xf numFmtId="3" fontId="0" fillId="0" borderId="19" xfId="0" applyNumberFormat="1" applyBorder="1"/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53">
    <dxf>
      <numFmt numFmtId="4" formatCode="#,##0.00"/>
    </dxf>
    <dxf>
      <numFmt numFmtId="3" formatCode="#,##0"/>
    </dxf>
    <dxf>
      <alignment horizontal="right" vertical="bottom" textRotation="0" wrapText="0" indent="0" justifyLastLine="0" shrinkToFit="0" readingOrder="0"/>
    </dxf>
    <dxf>
      <numFmt numFmtId="4" formatCode="#,##0.00"/>
    </dxf>
    <dxf>
      <numFmt numFmtId="4" formatCode="#,##0.0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3" formatCode="#,##0"/>
    </dxf>
    <dxf>
      <numFmt numFmtId="3" formatCode="#,##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4" formatCode="#,##0.00"/>
    </dxf>
    <dxf>
      <numFmt numFmtId="3" formatCode="#,##0"/>
    </dxf>
    <dxf>
      <alignment horizontal="right" vertical="bottom" textRotation="0" wrapText="0" indent="0" justifyLastLine="0" shrinkToFit="0" readingOrder="0"/>
    </dxf>
    <dxf>
      <numFmt numFmtId="4" formatCode="#,##0.00"/>
    </dxf>
    <dxf>
      <numFmt numFmtId="4" formatCode="#,##0.0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3" formatCode="#,##0"/>
    </dxf>
    <dxf>
      <numFmt numFmtId="3" formatCode="#,##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4" formatCode="#,##0.00"/>
      <fill>
        <patternFill patternType="none">
          <fgColor indexed="64"/>
          <bgColor auto="1"/>
        </patternFill>
      </fill>
    </dxf>
    <dxf>
      <numFmt numFmtId="3" formatCode="#,##0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numFmt numFmtId="3" formatCode="#,##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4" formatCode="#,##0.00"/>
    </dxf>
    <dxf>
      <numFmt numFmtId="4" formatCode="#,##0.0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E3A4DF2-2C7B-4714-83F7-131B8198A1FB}" name="Table14" displayName="Table14" ref="A1:E263" totalsRowCount="1">
  <autoFilter ref="A1:E262" xr:uid="{0E3A4DF2-2C7B-4714-83F7-131B8198A1FB}"/>
  <tableColumns count="5">
    <tableColumn id="1" xr3:uid="{DF2E4C94-1B6C-461D-AC98-CE6381466143}" name="CCDDD"/>
    <tableColumn id="2" xr3:uid="{2B2F3754-BC01-4DA5-97C8-E4873CD07A3F}" name="DistrictName"/>
    <tableColumn id="3" xr3:uid="{33EE692D-0538-4999-82A3-3487B5A8E44A}" name="FuelType"/>
    <tableColumn id="4" xr3:uid="{33D845B4-33BF-4708-B028-7E13D3EA1833}" name="Gallons" totalsRowFunction="sum" dataDxfId="52" totalsRowDxfId="51"/>
    <tableColumn id="5" xr3:uid="{31C9ABEE-1BB4-4537-A43D-FC7440D255B5}" name="Cost" totalsRowFunction="sum" dataDxfId="50" totalsRowDxfId="4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CCD3BF2A-0DB7-40E0-834A-702F2B8AF05A}" name="Table16" displayName="Table16" ref="G1:K205" totalsRowCount="1" headerRowDxfId="48" dataDxfId="46" totalsRowDxfId="44" headerRowBorderDxfId="47" tableBorderDxfId="45" totalsRowBorderDxfId="43">
  <autoFilter ref="G1:K204" xr:uid="{CCD3BF2A-0DB7-40E0-834A-702F2B8AF05A}"/>
  <tableColumns count="5">
    <tableColumn id="1" xr3:uid="{17A39C65-C172-4042-8EC3-DF298F5E62DD}" name="CCDDD" dataDxfId="42" totalsRowDxfId="41"/>
    <tableColumn id="2" xr3:uid="{B6113CAB-B342-4D69-9B57-B35E3ED2EBD0}" name="DistrictName" dataDxfId="40" totalsRowDxfId="39"/>
    <tableColumn id="3" xr3:uid="{624BFD3E-C73F-4D8B-B6AA-E581049325FE}" name="FuelType" dataDxfId="38" totalsRowDxfId="37"/>
    <tableColumn id="4" xr3:uid="{95FB0EF3-4C69-4DEA-B4BA-FA76CCA8CC41}" name="Gallons" totalsRowFunction="sum" dataDxfId="36" totalsRowDxfId="35"/>
    <tableColumn id="5" xr3:uid="{5FB236B0-BC56-490C-8E7E-0280BBAEB6C6}" name="Cost" totalsRowFunction="sum" totalsRowDxfId="3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8203AA5-CD9D-42F8-8351-3A23BDD448D0}" name="Table20" displayName="Table20" ref="M1:Q44" totalsRowShown="0" headerRowDxfId="33" dataDxfId="31" headerRowBorderDxfId="32" tableBorderDxfId="30" totalsRowBorderDxfId="29">
  <autoFilter ref="M1:Q44" xr:uid="{08203AA5-CD9D-42F8-8351-3A23BDD448D0}"/>
  <tableColumns count="5">
    <tableColumn id="1" xr3:uid="{8A39E6EB-19C0-424D-AFDB-35E09E057105}" name="CCDDD" dataDxfId="28"/>
    <tableColumn id="2" xr3:uid="{5DF0AC45-08B2-4FA6-B80D-7BFA3A4C62BF}" name="DistrictName" dataDxfId="27"/>
    <tableColumn id="3" xr3:uid="{42208997-B031-4D1B-8F31-A694E567F46F}" name="FuelType" dataDxfId="26"/>
    <tableColumn id="4" xr3:uid="{FCFE8D5C-D03A-43E5-9838-E61BACA92C08}" name="Gallons"/>
    <tableColumn id="5" xr3:uid="{F3E250AF-F3CF-41C5-BA42-64BA6F114C4A}" name="Cost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8FACA59-F662-4076-A428-14456978AFAC}" name="Table13" displayName="Table13" ref="A1:E270" totalsRowCount="1">
  <autoFilter ref="A1:E269" xr:uid="{98FACA59-F662-4076-A428-14456978AFAC}"/>
  <tableColumns count="5">
    <tableColumn id="1" xr3:uid="{F8091B65-4EC8-45BC-8B7D-B5B36E4AC546}" name="CCDDD" dataDxfId="25" totalsRowDxfId="24"/>
    <tableColumn id="2" xr3:uid="{7C96EA24-04DF-4E17-B827-454E8F69A1BE}" name="DistrictName"/>
    <tableColumn id="3" xr3:uid="{F851275C-432B-47B1-91C0-AD4D979A35C5}" name="FuelType"/>
    <tableColumn id="4" xr3:uid="{C885157E-CF97-411A-9C30-885B5C7D0B82}" name="Gallons" totalsRowFunction="sum" dataDxfId="23" totalsRowDxfId="22"/>
    <tableColumn id="5" xr3:uid="{A3A17D92-1E77-4BDA-AA5E-40BE41386A12}" name="Cost" totalsRowFunction="sum" dataDxfId="21" totalsRowDxfId="2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684591EA-3394-47E8-9D42-7D7D805B2F82}" name="Table17" displayName="Table17" ref="G1:K219" totalsRowCount="1">
  <autoFilter ref="G1:K218" xr:uid="{684591EA-3394-47E8-9D42-7D7D805B2F82}"/>
  <tableColumns count="5">
    <tableColumn id="1" xr3:uid="{ED4B9BAA-D865-47C7-81E7-72055EDC100F}" name="CCDDD" dataDxfId="19" totalsRowDxfId="18"/>
    <tableColumn id="2" xr3:uid="{8D23C5FC-E9CA-4F33-AE49-6A939583C863}" name="DistrictName"/>
    <tableColumn id="3" xr3:uid="{AE67BA0D-BED4-417F-9DFE-F1CE1BDA4245}" name="FuelType"/>
    <tableColumn id="4" xr3:uid="{26AE1AA2-7463-44A9-8A09-F512DB7D6FC5}" name="Gallons" totalsRowFunction="sum"/>
    <tableColumn id="5" xr3:uid="{1326C86B-5BC1-48CD-9987-DE2D36C580DD}" name="Cost" totalsRowFunction="sum" dataDxfId="17" totalsRowDxfId="1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A6B36E8E-BEE4-47CB-8256-A1BC702AF48C}" name="Table18" displayName="Table18" ref="M1:Q50" totalsRowShown="0">
  <autoFilter ref="M1:Q50" xr:uid="{A6B36E8E-BEE4-47CB-8256-A1BC702AF48C}"/>
  <tableColumns count="5">
    <tableColumn id="1" xr3:uid="{C6E5DED4-8ACD-4B6C-B67D-B0B874DD9BBC}" name="CCDDD" dataDxfId="15"/>
    <tableColumn id="2" xr3:uid="{7B8234BE-1080-42A4-88B6-57FDFFAFD082}" name="DistrictName"/>
    <tableColumn id="3" xr3:uid="{B9E24459-9310-42C6-8BC6-324A528027A6}" name="FuelType"/>
    <tableColumn id="4" xr3:uid="{757AF8D1-0C93-4ED5-B376-A9AE179AA187}" name="Gallons" dataDxfId="14"/>
    <tableColumn id="5" xr3:uid="{4AAD8BE9-F044-4061-8A13-7DCFC91FC370}" name="Cost" dataDxfId="1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6C8B997-15DE-4D99-8BE2-C415898F589B}" name="Table21" displayName="Table21" ref="A1:E270" totalsRowCount="1">
  <autoFilter ref="A1:E269" xr:uid="{06C8B997-15DE-4D99-8BE2-C415898F589B}"/>
  <tableColumns count="5">
    <tableColumn id="1" xr3:uid="{CF5DF4F7-B0F4-4CB1-A840-69C3F6303FA2}" name="CCDDD" dataDxfId="12" totalsRowDxfId="11"/>
    <tableColumn id="2" xr3:uid="{96A2D4AE-B77F-4CA8-BC23-236404D0AF71}" name="DistrictName"/>
    <tableColumn id="3" xr3:uid="{DF4E11D1-E8FE-4E85-B800-76AC1CD5DC9A}" name="FuelType"/>
    <tableColumn id="4" xr3:uid="{958A32A2-74D1-447E-B028-F3FC0B01EDBE}" name="Gallons" totalsRowFunction="sum" dataDxfId="10" totalsRowDxfId="9"/>
    <tableColumn id="5" xr3:uid="{1901148E-F163-4CA3-B707-6FD1FE5130BB}" name="Cost" totalsRowFunction="sum" dataDxfId="8" totalsRowDxfId="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90CDF815-9B1F-4198-B926-886CFFD1AB91}" name="Table22" displayName="Table22" ref="G1:K219" totalsRowCount="1">
  <autoFilter ref="G1:K218" xr:uid="{90CDF815-9B1F-4198-B926-886CFFD1AB91}"/>
  <tableColumns count="5">
    <tableColumn id="1" xr3:uid="{3332D5EE-85A0-4070-9629-FB474B6D1ADC}" name="CCDDD" dataDxfId="6" totalsRowDxfId="5"/>
    <tableColumn id="2" xr3:uid="{4D2000BD-0974-4284-A6DA-15AA49EA613B}" name="DistrictName"/>
    <tableColumn id="3" xr3:uid="{9A57CE8F-673C-4FF2-8BC3-C8B1887FF6FE}" name="FuelType"/>
    <tableColumn id="4" xr3:uid="{C9F933AE-ED9C-4384-A66D-2468DEE69028}" name="Gallons" totalsRowFunction="sum"/>
    <tableColumn id="5" xr3:uid="{39CEB49D-C9B7-4F45-8DD6-25F7276A092E}" name="Cost" totalsRowFunction="sum" dataDxfId="4" totalsRowDxfId="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93B3D393-B80B-4FB3-A0C8-35D73043EE06}" name="Table23" displayName="Table23" ref="M1:Q50" totalsRowShown="0">
  <autoFilter ref="M1:Q50" xr:uid="{93B3D393-B80B-4FB3-A0C8-35D73043EE06}"/>
  <tableColumns count="5">
    <tableColumn id="1" xr3:uid="{68B7C00D-4A6F-4A38-B371-18D38C9DC2B7}" name="CCDDD" dataDxfId="2"/>
    <tableColumn id="2" xr3:uid="{66747E70-C3F2-450D-827E-47E44749008F}" name="DistrictName"/>
    <tableColumn id="3" xr3:uid="{A5ED2ABF-1B70-445A-A191-BCDDD5FDE4D1}" name="FuelType"/>
    <tableColumn id="4" xr3:uid="{7D8BCB95-13D1-41DD-BADB-57F31B81DE68}" name="Gallons" dataDxfId="1"/>
    <tableColumn id="5" xr3:uid="{FD97E2EB-4482-4179-8B81-0A13FA9FE653}" name="Cos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workbookViewId="0">
      <selection activeCell="G11" sqref="G11"/>
    </sheetView>
  </sheetViews>
  <sheetFormatPr defaultRowHeight="15" x14ac:dyDescent="0.25"/>
  <cols>
    <col min="1" max="1" width="22.5703125" bestFit="1" customWidth="1"/>
    <col min="2" max="3" width="15.28515625" bestFit="1" customWidth="1"/>
    <col min="4" max="4" width="18.28515625" customWidth="1"/>
    <col min="5" max="6" width="15.28515625" bestFit="1" customWidth="1"/>
    <col min="7" max="7" width="14.85546875" customWidth="1"/>
    <col min="8" max="10" width="15.28515625" bestFit="1" customWidth="1"/>
  </cols>
  <sheetData>
    <row r="1" spans="1:4" ht="15.75" x14ac:dyDescent="0.25">
      <c r="A1" s="7" t="s">
        <v>15</v>
      </c>
    </row>
    <row r="2" spans="1:4" ht="15.75" thickBot="1" x14ac:dyDescent="0.3"/>
    <row r="3" spans="1:4" ht="15.75" thickBot="1" x14ac:dyDescent="0.3">
      <c r="A3" s="4" t="s">
        <v>10</v>
      </c>
      <c r="B3" s="9" t="s">
        <v>286</v>
      </c>
      <c r="C3" s="9" t="s">
        <v>291</v>
      </c>
      <c r="D3" s="9" t="s">
        <v>337</v>
      </c>
    </row>
    <row r="4" spans="1:4" x14ac:dyDescent="0.25">
      <c r="A4" s="2" t="s">
        <v>11</v>
      </c>
      <c r="B4" s="14">
        <v>42379897.800000004</v>
      </c>
      <c r="C4" s="13">
        <v>38262834.36999999</v>
      </c>
      <c r="D4" s="13">
        <v>38259618.929999992</v>
      </c>
    </row>
    <row r="5" spans="1:4" ht="15.75" thickBot="1" x14ac:dyDescent="0.3">
      <c r="A5" s="3" t="s">
        <v>12</v>
      </c>
      <c r="B5" s="12">
        <v>12646069</v>
      </c>
      <c r="C5" s="12">
        <f>SUBTOTAL(109,Table13[Gallons])</f>
        <v>92258204</v>
      </c>
      <c r="D5" s="12">
        <v>92257497</v>
      </c>
    </row>
    <row r="6" spans="1:4" ht="15.75" thickBot="1" x14ac:dyDescent="0.3"/>
    <row r="7" spans="1:4" x14ac:dyDescent="0.25">
      <c r="A7" s="5" t="s">
        <v>13</v>
      </c>
      <c r="B7" s="25">
        <v>10240225.65</v>
      </c>
      <c r="C7" s="25">
        <v>10430706.810000001</v>
      </c>
      <c r="D7" s="25">
        <v>10428223.42</v>
      </c>
    </row>
    <row r="8" spans="1:4" ht="15.75" thickBot="1" x14ac:dyDescent="0.3">
      <c r="A8" s="6" t="s">
        <v>12</v>
      </c>
      <c r="B8" s="10">
        <f>SUBTOTAL(109,Table16[Gallons])</f>
        <v>2738626</v>
      </c>
      <c r="C8" s="10">
        <v>89389345</v>
      </c>
      <c r="D8" s="10">
        <v>89386763</v>
      </c>
    </row>
    <row r="11" spans="1:4" x14ac:dyDescent="0.25">
      <c r="A11" s="8" t="s">
        <v>16</v>
      </c>
      <c r="B11" s="8"/>
      <c r="C11" s="8"/>
    </row>
    <row r="12" spans="1:4" x14ac:dyDescent="0.25">
      <c r="A12" s="8" t="s">
        <v>17</v>
      </c>
      <c r="B12" s="8"/>
      <c r="C12" s="8"/>
    </row>
  </sheetData>
  <phoneticPr fontId="19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6046A-D698-483D-8262-C6CE62679B5F}">
  <dimension ref="A1:Q263"/>
  <sheetViews>
    <sheetView workbookViewId="0">
      <selection activeCell="T7" sqref="T7"/>
    </sheetView>
  </sheetViews>
  <sheetFormatPr defaultRowHeight="15" x14ac:dyDescent="0.25"/>
  <cols>
    <col min="1" max="1" width="9.28515625" customWidth="1"/>
    <col min="2" max="2" width="30.140625" bestFit="1" customWidth="1"/>
    <col min="3" max="3" width="11.28515625" customWidth="1"/>
    <col min="4" max="4" width="9.85546875" customWidth="1"/>
    <col min="5" max="5" width="12.7109375" bestFit="1" customWidth="1"/>
    <col min="7" max="7" width="9.28515625" customWidth="1"/>
    <col min="8" max="8" width="24.7109375" bestFit="1" customWidth="1"/>
    <col min="9" max="9" width="11.28515625" customWidth="1"/>
    <col min="10" max="10" width="9.85546875" customWidth="1"/>
    <col min="11" max="11" width="12.7109375" bestFit="1" customWidth="1"/>
    <col min="13" max="13" width="9.28515625" customWidth="1"/>
    <col min="14" max="14" width="20" bestFit="1" customWidth="1"/>
    <col min="15" max="15" width="11.28515625" customWidth="1"/>
    <col min="16" max="16" width="9.85546875" customWidth="1"/>
    <col min="17" max="17" width="10.140625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G1" s="21" t="s">
        <v>0</v>
      </c>
      <c r="H1" s="21" t="s">
        <v>1</v>
      </c>
      <c r="I1" s="21" t="s">
        <v>2</v>
      </c>
      <c r="J1" s="21" t="s">
        <v>3</v>
      </c>
      <c r="K1" s="21" t="s">
        <v>4</v>
      </c>
      <c r="M1" s="21" t="s">
        <v>0</v>
      </c>
      <c r="N1" s="21" t="s">
        <v>1</v>
      </c>
      <c r="O1" s="21" t="s">
        <v>2</v>
      </c>
      <c r="P1" s="21" t="s">
        <v>3</v>
      </c>
      <c r="Q1" s="21" t="s">
        <v>4</v>
      </c>
    </row>
    <row r="2" spans="1:17" x14ac:dyDescent="0.25">
      <c r="A2">
        <v>14005</v>
      </c>
      <c r="B2" t="s">
        <v>18</v>
      </c>
      <c r="C2" t="s">
        <v>5</v>
      </c>
      <c r="D2" s="1">
        <v>28114</v>
      </c>
      <c r="E2" s="11">
        <v>119370</v>
      </c>
      <c r="G2" s="15">
        <v>14005</v>
      </c>
      <c r="H2" s="15" t="s">
        <v>18</v>
      </c>
      <c r="I2" s="15" t="s">
        <v>6</v>
      </c>
      <c r="J2" s="16">
        <v>2932</v>
      </c>
      <c r="K2" s="19">
        <v>11120</v>
      </c>
      <c r="M2" s="15">
        <v>29103</v>
      </c>
      <c r="N2" s="15" t="s">
        <v>21</v>
      </c>
      <c r="O2" s="15" t="s">
        <v>7</v>
      </c>
      <c r="P2" s="16">
        <v>6121</v>
      </c>
      <c r="Q2" s="19">
        <v>14603</v>
      </c>
    </row>
    <row r="3" spans="1:17" x14ac:dyDescent="0.25">
      <c r="A3">
        <v>21226</v>
      </c>
      <c r="B3" t="s">
        <v>19</v>
      </c>
      <c r="C3" t="s">
        <v>5</v>
      </c>
      <c r="D3" s="1">
        <v>7739</v>
      </c>
      <c r="E3" s="11">
        <v>43377.25</v>
      </c>
      <c r="G3" s="17">
        <v>21226</v>
      </c>
      <c r="H3" s="17" t="s">
        <v>19</v>
      </c>
      <c r="I3" s="17" t="s">
        <v>6</v>
      </c>
      <c r="J3" s="18">
        <v>2322</v>
      </c>
      <c r="K3" s="20">
        <v>7980.37</v>
      </c>
      <c r="M3" s="17">
        <v>17405</v>
      </c>
      <c r="N3" s="17" t="s">
        <v>27</v>
      </c>
      <c r="O3" s="17" t="s">
        <v>7</v>
      </c>
      <c r="P3" s="18">
        <v>11195</v>
      </c>
      <c r="Q3" s="20">
        <v>24221.05</v>
      </c>
    </row>
    <row r="4" spans="1:17" x14ac:dyDescent="0.25">
      <c r="A4">
        <v>22017</v>
      </c>
      <c r="B4" t="s">
        <v>20</v>
      </c>
      <c r="C4" t="s">
        <v>5</v>
      </c>
      <c r="D4" s="1">
        <v>9392</v>
      </c>
      <c r="E4" s="11">
        <v>46836.94</v>
      </c>
      <c r="G4" s="15">
        <v>22017</v>
      </c>
      <c r="H4" s="15" t="s">
        <v>20</v>
      </c>
      <c r="I4" s="15" t="s">
        <v>6</v>
      </c>
      <c r="J4" s="15">
        <v>155</v>
      </c>
      <c r="K4" s="15">
        <v>669.81</v>
      </c>
      <c r="M4" s="15">
        <v>27403</v>
      </c>
      <c r="N4" s="15" t="s">
        <v>29</v>
      </c>
      <c r="O4" s="15" t="s">
        <v>7</v>
      </c>
      <c r="P4" s="16">
        <v>216367</v>
      </c>
      <c r="Q4" s="19">
        <v>398450</v>
      </c>
    </row>
    <row r="5" spans="1:17" x14ac:dyDescent="0.25">
      <c r="A5">
        <v>29103</v>
      </c>
      <c r="B5" t="s">
        <v>21</v>
      </c>
      <c r="C5" t="s">
        <v>5</v>
      </c>
      <c r="D5" s="1">
        <v>23027</v>
      </c>
      <c r="E5" s="11">
        <v>100831</v>
      </c>
      <c r="G5" s="17">
        <v>29103</v>
      </c>
      <c r="H5" s="17" t="s">
        <v>21</v>
      </c>
      <c r="I5" s="17" t="s">
        <v>6</v>
      </c>
      <c r="J5" s="18">
        <v>5627</v>
      </c>
      <c r="K5" s="20">
        <v>25324</v>
      </c>
      <c r="M5" s="17">
        <v>6117</v>
      </c>
      <c r="N5" s="17" t="s">
        <v>38</v>
      </c>
      <c r="O5" s="17" t="s">
        <v>7</v>
      </c>
      <c r="P5" s="18">
        <v>26319</v>
      </c>
      <c r="Q5" s="20">
        <v>59377.43</v>
      </c>
    </row>
    <row r="6" spans="1:17" x14ac:dyDescent="0.25">
      <c r="A6">
        <v>31016</v>
      </c>
      <c r="B6" t="s">
        <v>22</v>
      </c>
      <c r="C6" t="s">
        <v>5</v>
      </c>
      <c r="D6" s="1">
        <v>64886</v>
      </c>
      <c r="E6" s="11">
        <v>270614</v>
      </c>
      <c r="G6" s="15">
        <v>31016</v>
      </c>
      <c r="H6" s="15" t="s">
        <v>22</v>
      </c>
      <c r="I6" s="15" t="s">
        <v>6</v>
      </c>
      <c r="J6" s="16">
        <v>22029</v>
      </c>
      <c r="K6" s="19">
        <v>79467</v>
      </c>
      <c r="M6" s="15">
        <v>29011</v>
      </c>
      <c r="N6" s="15" t="s">
        <v>59</v>
      </c>
      <c r="O6" s="15" t="s">
        <v>7</v>
      </c>
      <c r="P6" s="16">
        <v>8377</v>
      </c>
      <c r="Q6" s="19">
        <v>13695</v>
      </c>
    </row>
    <row r="7" spans="1:17" x14ac:dyDescent="0.25">
      <c r="A7">
        <v>2420</v>
      </c>
      <c r="B7" t="s">
        <v>23</v>
      </c>
      <c r="C7" t="s">
        <v>5</v>
      </c>
      <c r="D7" s="1">
        <v>6789</v>
      </c>
      <c r="E7" s="11">
        <v>33327.39</v>
      </c>
      <c r="G7" s="17">
        <v>2420</v>
      </c>
      <c r="H7" s="17" t="s">
        <v>23</v>
      </c>
      <c r="I7" s="17" t="s">
        <v>6</v>
      </c>
      <c r="J7" s="18">
        <v>4735</v>
      </c>
      <c r="K7" s="20">
        <v>19202.28</v>
      </c>
      <c r="M7" s="17">
        <v>15204</v>
      </c>
      <c r="N7" s="17" t="s">
        <v>63</v>
      </c>
      <c r="O7" s="17" t="s">
        <v>7</v>
      </c>
      <c r="P7" s="18">
        <v>3289</v>
      </c>
      <c r="Q7" s="20">
        <v>4823.3</v>
      </c>
    </row>
    <row r="8" spans="1:17" x14ac:dyDescent="0.25">
      <c r="A8">
        <v>17408</v>
      </c>
      <c r="B8" t="s">
        <v>24</v>
      </c>
      <c r="C8" t="s">
        <v>5</v>
      </c>
      <c r="D8" s="1">
        <v>198120</v>
      </c>
      <c r="E8" s="11">
        <v>801688.16</v>
      </c>
      <c r="G8" s="15">
        <v>17408</v>
      </c>
      <c r="H8" s="15" t="s">
        <v>24</v>
      </c>
      <c r="I8" s="15" t="s">
        <v>6</v>
      </c>
      <c r="J8" s="16">
        <v>8787</v>
      </c>
      <c r="K8" s="19">
        <v>29946.59</v>
      </c>
      <c r="M8" s="15">
        <v>31015</v>
      </c>
      <c r="N8" s="15" t="s">
        <v>79</v>
      </c>
      <c r="O8" s="15" t="s">
        <v>7</v>
      </c>
      <c r="P8" s="16">
        <v>11748</v>
      </c>
      <c r="Q8" s="19">
        <v>17168.77</v>
      </c>
    </row>
    <row r="9" spans="1:17" x14ac:dyDescent="0.25">
      <c r="A9">
        <v>18303</v>
      </c>
      <c r="B9" t="s">
        <v>25</v>
      </c>
      <c r="C9" t="s">
        <v>5</v>
      </c>
      <c r="D9" s="1">
        <v>25436</v>
      </c>
      <c r="E9" s="11">
        <v>106573</v>
      </c>
      <c r="G9" s="17">
        <v>18303</v>
      </c>
      <c r="H9" s="17" t="s">
        <v>25</v>
      </c>
      <c r="I9" s="17" t="s">
        <v>6</v>
      </c>
      <c r="J9" s="18">
        <v>2697</v>
      </c>
      <c r="K9" s="20">
        <v>12326</v>
      </c>
      <c r="M9" s="17">
        <v>17216</v>
      </c>
      <c r="N9" s="17" t="s">
        <v>83</v>
      </c>
      <c r="O9" s="17" t="s">
        <v>7</v>
      </c>
      <c r="P9" s="18">
        <v>6962</v>
      </c>
      <c r="Q9" s="20">
        <v>26445.83</v>
      </c>
    </row>
    <row r="10" spans="1:17" x14ac:dyDescent="0.25">
      <c r="A10">
        <v>6119</v>
      </c>
      <c r="B10" t="s">
        <v>26</v>
      </c>
      <c r="C10" t="s">
        <v>5</v>
      </c>
      <c r="D10" s="1">
        <v>145841</v>
      </c>
      <c r="E10" s="11">
        <v>626778.87</v>
      </c>
      <c r="G10" s="15">
        <v>6119</v>
      </c>
      <c r="H10" s="15" t="s">
        <v>26</v>
      </c>
      <c r="I10" s="15" t="s">
        <v>6</v>
      </c>
      <c r="J10" s="16">
        <v>58430</v>
      </c>
      <c r="K10" s="19">
        <v>257557.27</v>
      </c>
      <c r="M10" s="15">
        <v>37502</v>
      </c>
      <c r="N10" s="15" t="s">
        <v>89</v>
      </c>
      <c r="O10" s="15" t="s">
        <v>7</v>
      </c>
      <c r="P10" s="16">
        <v>13405</v>
      </c>
      <c r="Q10" s="19">
        <v>30527.9</v>
      </c>
    </row>
    <row r="11" spans="1:17" x14ac:dyDescent="0.25">
      <c r="A11">
        <v>17405</v>
      </c>
      <c r="B11" t="s">
        <v>27</v>
      </c>
      <c r="C11" t="s">
        <v>5</v>
      </c>
      <c r="D11" s="1">
        <v>140887</v>
      </c>
      <c r="E11" s="11">
        <v>514169.76</v>
      </c>
      <c r="G11" s="17">
        <v>17405</v>
      </c>
      <c r="H11" s="17" t="s">
        <v>27</v>
      </c>
      <c r="I11" s="17" t="s">
        <v>6</v>
      </c>
      <c r="J11" s="18">
        <v>16156</v>
      </c>
      <c r="K11" s="20">
        <v>61480.67</v>
      </c>
      <c r="M11" s="17">
        <v>3053</v>
      </c>
      <c r="N11" s="17" t="s">
        <v>91</v>
      </c>
      <c r="O11" s="17" t="s">
        <v>7</v>
      </c>
      <c r="P11" s="18">
        <v>1837</v>
      </c>
      <c r="Q11" s="20">
        <v>6854.14</v>
      </c>
    </row>
    <row r="12" spans="1:17" x14ac:dyDescent="0.25">
      <c r="A12">
        <v>37501</v>
      </c>
      <c r="B12" t="s">
        <v>28</v>
      </c>
      <c r="C12" t="s">
        <v>5</v>
      </c>
      <c r="D12" s="1">
        <v>133433</v>
      </c>
      <c r="E12" s="11">
        <v>384422.96</v>
      </c>
      <c r="G12" s="15">
        <v>37501</v>
      </c>
      <c r="H12" s="15" t="s">
        <v>28</v>
      </c>
      <c r="I12" s="15" t="s">
        <v>6</v>
      </c>
      <c r="J12" s="16">
        <v>10876</v>
      </c>
      <c r="K12" s="19">
        <v>31902.7</v>
      </c>
      <c r="M12" s="15">
        <v>38302</v>
      </c>
      <c r="N12" s="15" t="s">
        <v>94</v>
      </c>
      <c r="O12" s="15" t="s">
        <v>7</v>
      </c>
      <c r="P12" s="16">
        <v>3938</v>
      </c>
      <c r="Q12" s="19">
        <v>7764.74</v>
      </c>
    </row>
    <row r="13" spans="1:17" x14ac:dyDescent="0.25">
      <c r="A13">
        <v>27403</v>
      </c>
      <c r="B13" t="s">
        <v>29</v>
      </c>
      <c r="C13" t="s">
        <v>5</v>
      </c>
      <c r="D13" s="1">
        <v>108063</v>
      </c>
      <c r="E13" s="11">
        <v>448650</v>
      </c>
      <c r="G13" s="17">
        <v>27403</v>
      </c>
      <c r="H13" s="17" t="s">
        <v>29</v>
      </c>
      <c r="I13" s="17" t="s">
        <v>6</v>
      </c>
      <c r="J13" s="18">
        <v>98468</v>
      </c>
      <c r="K13" s="20">
        <v>334902</v>
      </c>
      <c r="M13" s="17">
        <v>17401</v>
      </c>
      <c r="N13" s="17" t="s">
        <v>106</v>
      </c>
      <c r="O13" s="17" t="s">
        <v>7</v>
      </c>
      <c r="P13" s="18">
        <v>42077</v>
      </c>
      <c r="Q13" s="20">
        <v>206737.89</v>
      </c>
    </row>
    <row r="14" spans="1:17" x14ac:dyDescent="0.25">
      <c r="A14">
        <v>20203</v>
      </c>
      <c r="B14" t="s">
        <v>30</v>
      </c>
      <c r="C14" t="s">
        <v>5</v>
      </c>
      <c r="D14" s="1">
        <v>6471</v>
      </c>
      <c r="E14" s="11">
        <v>35043.660000000003</v>
      </c>
      <c r="G14" s="15">
        <v>20203</v>
      </c>
      <c r="H14" s="15" t="s">
        <v>30</v>
      </c>
      <c r="I14" s="15" t="s">
        <v>6</v>
      </c>
      <c r="J14" s="15">
        <v>706</v>
      </c>
      <c r="K14" s="19">
        <v>3270.88</v>
      </c>
      <c r="M14" s="15">
        <v>17415</v>
      </c>
      <c r="N14" s="15" t="s">
        <v>116</v>
      </c>
      <c r="O14" s="15" t="s">
        <v>7</v>
      </c>
      <c r="P14" s="16">
        <v>81925</v>
      </c>
      <c r="Q14" s="19">
        <v>92497</v>
      </c>
    </row>
    <row r="15" spans="1:17" x14ac:dyDescent="0.25">
      <c r="A15">
        <v>37503</v>
      </c>
      <c r="B15" t="s">
        <v>31</v>
      </c>
      <c r="C15" t="s">
        <v>5</v>
      </c>
      <c r="D15" s="1">
        <v>22469</v>
      </c>
      <c r="E15" s="11">
        <v>89384</v>
      </c>
      <c r="G15" s="17">
        <v>37503</v>
      </c>
      <c r="H15" s="17" t="s">
        <v>31</v>
      </c>
      <c r="I15" s="17" t="s">
        <v>6</v>
      </c>
      <c r="J15" s="18">
        <v>5776</v>
      </c>
      <c r="K15" s="20">
        <v>22231</v>
      </c>
      <c r="M15" s="17">
        <v>38126</v>
      </c>
      <c r="N15" s="17" t="s">
        <v>122</v>
      </c>
      <c r="O15" s="17" t="s">
        <v>7</v>
      </c>
      <c r="P15" s="18">
        <v>1037</v>
      </c>
      <c r="Q15" s="20">
        <v>5082</v>
      </c>
    </row>
    <row r="16" spans="1:17" x14ac:dyDescent="0.25">
      <c r="A16">
        <v>21234</v>
      </c>
      <c r="B16" t="s">
        <v>32</v>
      </c>
      <c r="C16" t="s">
        <v>5</v>
      </c>
      <c r="D16" s="1">
        <v>4761</v>
      </c>
      <c r="E16" s="11">
        <v>21068.7</v>
      </c>
      <c r="G16" s="15">
        <v>21234</v>
      </c>
      <c r="H16" s="15" t="s">
        <v>32</v>
      </c>
      <c r="I16" s="15" t="s">
        <v>6</v>
      </c>
      <c r="J16" s="15">
        <v>641</v>
      </c>
      <c r="K16" s="19">
        <v>2600</v>
      </c>
      <c r="M16" s="15">
        <v>14097</v>
      </c>
      <c r="N16" s="15" t="s">
        <v>124</v>
      </c>
      <c r="O16" s="15" t="s">
        <v>7</v>
      </c>
      <c r="P16" s="15">
        <v>213</v>
      </c>
      <c r="Q16" s="15">
        <v>937.13</v>
      </c>
    </row>
    <row r="17" spans="1:17" x14ac:dyDescent="0.25">
      <c r="A17">
        <v>18100</v>
      </c>
      <c r="B17" t="s">
        <v>33</v>
      </c>
      <c r="C17" t="s">
        <v>5</v>
      </c>
      <c r="D17" s="1">
        <v>37780</v>
      </c>
      <c r="E17" s="11">
        <v>159495.62</v>
      </c>
      <c r="G17" s="17">
        <v>9075</v>
      </c>
      <c r="H17" s="17" t="s">
        <v>35</v>
      </c>
      <c r="I17" s="17" t="s">
        <v>6</v>
      </c>
      <c r="J17" s="17">
        <v>558</v>
      </c>
      <c r="K17" s="20">
        <v>2481.9499999999998</v>
      </c>
      <c r="M17" s="17">
        <v>1158</v>
      </c>
      <c r="N17" s="17" t="s">
        <v>130</v>
      </c>
      <c r="O17" s="17" t="s">
        <v>7</v>
      </c>
      <c r="P17" s="18">
        <v>25757</v>
      </c>
      <c r="Q17" s="20">
        <v>83810</v>
      </c>
    </row>
    <row r="18" spans="1:17" x14ac:dyDescent="0.25">
      <c r="A18">
        <v>24111</v>
      </c>
      <c r="B18" t="s">
        <v>34</v>
      </c>
      <c r="C18" t="s">
        <v>5</v>
      </c>
      <c r="D18" s="1">
        <v>11440</v>
      </c>
      <c r="E18" s="11">
        <v>45874</v>
      </c>
      <c r="G18" s="15">
        <v>29100</v>
      </c>
      <c r="H18" s="15" t="s">
        <v>37</v>
      </c>
      <c r="I18" s="15" t="s">
        <v>6</v>
      </c>
      <c r="J18" s="16">
        <v>2270</v>
      </c>
      <c r="K18" s="19">
        <v>9250</v>
      </c>
      <c r="M18" s="15">
        <v>32354</v>
      </c>
      <c r="N18" s="15" t="s">
        <v>140</v>
      </c>
      <c r="O18" s="15" t="s">
        <v>7</v>
      </c>
      <c r="P18" s="16">
        <v>10835</v>
      </c>
      <c r="Q18" s="19">
        <v>25695.21</v>
      </c>
    </row>
    <row r="19" spans="1:17" x14ac:dyDescent="0.25">
      <c r="A19">
        <v>9075</v>
      </c>
      <c r="B19" t="s">
        <v>35</v>
      </c>
      <c r="C19" t="s">
        <v>5</v>
      </c>
      <c r="D19" s="1">
        <v>5269</v>
      </c>
      <c r="E19" s="11">
        <v>27023.8</v>
      </c>
      <c r="G19" s="17">
        <v>6117</v>
      </c>
      <c r="H19" s="17" t="s">
        <v>38</v>
      </c>
      <c r="I19" s="17" t="s">
        <v>6</v>
      </c>
      <c r="J19" s="18">
        <v>6923</v>
      </c>
      <c r="K19" s="20">
        <v>22507.47</v>
      </c>
      <c r="M19" s="17">
        <v>32326</v>
      </c>
      <c r="N19" s="17" t="s">
        <v>141</v>
      </c>
      <c r="O19" s="17" t="s">
        <v>7</v>
      </c>
      <c r="P19" s="18">
        <v>17484</v>
      </c>
      <c r="Q19" s="20">
        <v>42284.160000000003</v>
      </c>
    </row>
    <row r="20" spans="1:17" x14ac:dyDescent="0.25">
      <c r="A20">
        <v>16046</v>
      </c>
      <c r="B20" t="s">
        <v>36</v>
      </c>
      <c r="C20" t="s">
        <v>5</v>
      </c>
      <c r="D20" s="1">
        <v>2797</v>
      </c>
      <c r="E20" s="11">
        <v>15105.05</v>
      </c>
      <c r="G20" s="15">
        <v>5401</v>
      </c>
      <c r="H20" s="15" t="s">
        <v>39</v>
      </c>
      <c r="I20" s="15" t="s">
        <v>6</v>
      </c>
      <c r="J20" s="15">
        <v>69</v>
      </c>
      <c r="K20" s="15">
        <v>306</v>
      </c>
      <c r="M20" s="15">
        <v>37505</v>
      </c>
      <c r="N20" s="15" t="s">
        <v>143</v>
      </c>
      <c r="O20" s="15" t="s">
        <v>7</v>
      </c>
      <c r="P20" s="16">
        <v>21328</v>
      </c>
      <c r="Q20" s="19">
        <v>37303.589999999997</v>
      </c>
    </row>
    <row r="21" spans="1:17" x14ac:dyDescent="0.25">
      <c r="A21">
        <v>29100</v>
      </c>
      <c r="B21" t="s">
        <v>37</v>
      </c>
      <c r="C21" t="s">
        <v>5</v>
      </c>
      <c r="D21" s="1">
        <v>68489</v>
      </c>
      <c r="E21" s="11">
        <v>281269</v>
      </c>
      <c r="G21" s="17">
        <v>27019</v>
      </c>
      <c r="H21" s="17" t="s">
        <v>40</v>
      </c>
      <c r="I21" s="17" t="s">
        <v>6</v>
      </c>
      <c r="J21" s="17">
        <v>336</v>
      </c>
      <c r="K21" s="20">
        <v>1240.0999999999999</v>
      </c>
      <c r="M21" s="17">
        <v>14066</v>
      </c>
      <c r="N21" s="17" t="s">
        <v>147</v>
      </c>
      <c r="O21" s="17" t="s">
        <v>7</v>
      </c>
      <c r="P21" s="17">
        <v>223</v>
      </c>
      <c r="Q21" s="17">
        <v>919.26</v>
      </c>
    </row>
    <row r="22" spans="1:17" x14ac:dyDescent="0.25">
      <c r="A22">
        <v>6117</v>
      </c>
      <c r="B22" t="s">
        <v>38</v>
      </c>
      <c r="C22" t="s">
        <v>5</v>
      </c>
      <c r="D22" s="1">
        <v>61399</v>
      </c>
      <c r="E22" s="11">
        <v>249239.51</v>
      </c>
      <c r="G22" s="15">
        <v>8401</v>
      </c>
      <c r="H22" s="15" t="s">
        <v>42</v>
      </c>
      <c r="I22" s="15" t="s">
        <v>6</v>
      </c>
      <c r="J22" s="16">
        <v>3999</v>
      </c>
      <c r="K22" s="19">
        <v>15433</v>
      </c>
      <c r="M22" s="15">
        <v>29320</v>
      </c>
      <c r="N22" s="15" t="s">
        <v>154</v>
      </c>
      <c r="O22" s="15" t="s">
        <v>7</v>
      </c>
      <c r="P22" s="16">
        <v>15465</v>
      </c>
      <c r="Q22" s="19">
        <v>23537</v>
      </c>
    </row>
    <row r="23" spans="1:17" x14ac:dyDescent="0.25">
      <c r="A23">
        <v>5401</v>
      </c>
      <c r="B23" t="s">
        <v>39</v>
      </c>
      <c r="C23" t="s">
        <v>5</v>
      </c>
      <c r="D23" s="1">
        <v>4535</v>
      </c>
      <c r="E23" s="11">
        <v>24975</v>
      </c>
      <c r="G23" s="17">
        <v>20215</v>
      </c>
      <c r="H23" s="17" t="s">
        <v>43</v>
      </c>
      <c r="I23" s="17" t="s">
        <v>6</v>
      </c>
      <c r="J23" s="18">
        <v>1078</v>
      </c>
      <c r="K23" s="20">
        <v>4565.6899999999996</v>
      </c>
      <c r="M23" s="17">
        <v>25200</v>
      </c>
      <c r="N23" s="17" t="s">
        <v>166</v>
      </c>
      <c r="O23" s="17" t="s">
        <v>7</v>
      </c>
      <c r="P23" s="17">
        <v>155</v>
      </c>
      <c r="Q23" s="20">
        <v>1026</v>
      </c>
    </row>
    <row r="24" spans="1:17" x14ac:dyDescent="0.25">
      <c r="A24">
        <v>27019</v>
      </c>
      <c r="B24" t="s">
        <v>40</v>
      </c>
      <c r="C24" t="s">
        <v>5</v>
      </c>
      <c r="D24" s="1">
        <v>2358</v>
      </c>
      <c r="E24" s="11">
        <v>9252.9599999999991</v>
      </c>
      <c r="G24" s="15">
        <v>32356</v>
      </c>
      <c r="H24" s="15" t="s">
        <v>45</v>
      </c>
      <c r="I24" s="15" t="s">
        <v>6</v>
      </c>
      <c r="J24" s="16">
        <v>22105</v>
      </c>
      <c r="K24" s="19">
        <v>82849.53</v>
      </c>
      <c r="M24" s="15">
        <v>34003</v>
      </c>
      <c r="N24" s="15" t="s">
        <v>167</v>
      </c>
      <c r="O24" s="15" t="s">
        <v>7</v>
      </c>
      <c r="P24" s="16">
        <v>4696</v>
      </c>
      <c r="Q24" s="19">
        <v>12427</v>
      </c>
    </row>
    <row r="25" spans="1:17" x14ac:dyDescent="0.25">
      <c r="A25">
        <v>4222</v>
      </c>
      <c r="B25" t="s">
        <v>41</v>
      </c>
      <c r="C25" t="s">
        <v>5</v>
      </c>
      <c r="D25" s="1">
        <v>15421</v>
      </c>
      <c r="E25" s="11">
        <v>75840.17</v>
      </c>
      <c r="G25" s="17">
        <v>21401</v>
      </c>
      <c r="H25" s="17" t="s">
        <v>46</v>
      </c>
      <c r="I25" s="17" t="s">
        <v>6</v>
      </c>
      <c r="J25" s="18">
        <v>12300</v>
      </c>
      <c r="K25" s="20">
        <v>47791</v>
      </c>
      <c r="M25" s="17">
        <v>17417</v>
      </c>
      <c r="N25" s="17" t="s">
        <v>169</v>
      </c>
      <c r="O25" s="17" t="s">
        <v>7</v>
      </c>
      <c r="P25" s="18">
        <v>29853</v>
      </c>
      <c r="Q25" s="20">
        <v>46587</v>
      </c>
    </row>
    <row r="26" spans="1:17" x14ac:dyDescent="0.25">
      <c r="A26">
        <v>8401</v>
      </c>
      <c r="B26" t="s">
        <v>42</v>
      </c>
      <c r="C26" t="s">
        <v>5</v>
      </c>
      <c r="D26" s="1">
        <v>16479</v>
      </c>
      <c r="E26" s="11">
        <v>76339</v>
      </c>
      <c r="G26" s="15">
        <v>21302</v>
      </c>
      <c r="H26" s="15" t="s">
        <v>47</v>
      </c>
      <c r="I26" s="15" t="s">
        <v>6</v>
      </c>
      <c r="J26" s="16">
        <v>10503</v>
      </c>
      <c r="K26" s="19">
        <v>42356</v>
      </c>
      <c r="M26" s="15">
        <v>15201</v>
      </c>
      <c r="N26" s="15" t="s">
        <v>170</v>
      </c>
      <c r="O26" s="15" t="s">
        <v>7</v>
      </c>
      <c r="P26" s="16">
        <v>32558</v>
      </c>
      <c r="Q26" s="19">
        <v>47699</v>
      </c>
    </row>
    <row r="27" spans="1:17" x14ac:dyDescent="0.25">
      <c r="A27">
        <v>20215</v>
      </c>
      <c r="B27" t="s">
        <v>43</v>
      </c>
      <c r="C27" t="s">
        <v>5</v>
      </c>
      <c r="D27" s="1">
        <v>3237</v>
      </c>
      <c r="E27" s="11">
        <v>15518.47</v>
      </c>
      <c r="G27" s="17">
        <v>32360</v>
      </c>
      <c r="H27" s="17" t="s">
        <v>48</v>
      </c>
      <c r="I27" s="17" t="s">
        <v>6</v>
      </c>
      <c r="J27" s="18">
        <v>25654</v>
      </c>
      <c r="K27" s="20">
        <v>105694</v>
      </c>
      <c r="M27" s="17">
        <v>25101</v>
      </c>
      <c r="N27" s="17" t="s">
        <v>173</v>
      </c>
      <c r="O27" s="17" t="s">
        <v>7</v>
      </c>
      <c r="P27" s="18">
        <v>7939</v>
      </c>
      <c r="Q27" s="20">
        <v>23677</v>
      </c>
    </row>
    <row r="28" spans="1:17" x14ac:dyDescent="0.25">
      <c r="A28">
        <v>18401</v>
      </c>
      <c r="B28" t="s">
        <v>44</v>
      </c>
      <c r="C28" t="s">
        <v>5</v>
      </c>
      <c r="D28" s="1">
        <v>166145</v>
      </c>
      <c r="E28" s="11">
        <v>601998.34</v>
      </c>
      <c r="G28" s="15">
        <v>33036</v>
      </c>
      <c r="H28" s="15" t="s">
        <v>49</v>
      </c>
      <c r="I28" s="15" t="s">
        <v>6</v>
      </c>
      <c r="J28" s="16">
        <v>1110</v>
      </c>
      <c r="K28" s="19">
        <v>4857</v>
      </c>
      <c r="M28" s="15">
        <v>24019</v>
      </c>
      <c r="N28" s="15" t="s">
        <v>178</v>
      </c>
      <c r="O28" s="15" t="s">
        <v>7</v>
      </c>
      <c r="P28" s="16">
        <v>7387</v>
      </c>
      <c r="Q28" s="19">
        <v>18791.41</v>
      </c>
    </row>
    <row r="29" spans="1:17" x14ac:dyDescent="0.25">
      <c r="A29">
        <v>32356</v>
      </c>
      <c r="B29" t="s">
        <v>45</v>
      </c>
      <c r="C29" t="s">
        <v>5</v>
      </c>
      <c r="D29" s="1">
        <v>118134</v>
      </c>
      <c r="E29" s="11">
        <v>521336.33</v>
      </c>
      <c r="G29" s="17">
        <v>16049</v>
      </c>
      <c r="H29" s="17" t="s">
        <v>50</v>
      </c>
      <c r="I29" s="17" t="s">
        <v>6</v>
      </c>
      <c r="J29" s="18">
        <v>1117</v>
      </c>
      <c r="K29" s="20">
        <v>6032</v>
      </c>
      <c r="M29" s="17">
        <v>17801</v>
      </c>
      <c r="N29" s="17" t="s">
        <v>197</v>
      </c>
      <c r="O29" s="17" t="s">
        <v>7</v>
      </c>
      <c r="P29" s="18">
        <v>1797</v>
      </c>
      <c r="Q29" s="20">
        <v>9566</v>
      </c>
    </row>
    <row r="30" spans="1:17" x14ac:dyDescent="0.25">
      <c r="A30">
        <v>21401</v>
      </c>
      <c r="B30" t="s">
        <v>46</v>
      </c>
      <c r="C30" t="s">
        <v>5</v>
      </c>
      <c r="D30" s="1">
        <v>38202</v>
      </c>
      <c r="E30" s="11">
        <v>183369</v>
      </c>
      <c r="G30" s="15">
        <v>2250</v>
      </c>
      <c r="H30" s="15" t="s">
        <v>51</v>
      </c>
      <c r="I30" s="15" t="s">
        <v>6</v>
      </c>
      <c r="J30" s="16">
        <v>8504</v>
      </c>
      <c r="K30" s="19">
        <v>30522.13</v>
      </c>
      <c r="M30" s="15">
        <v>17001</v>
      </c>
      <c r="N30" s="15" t="s">
        <v>216</v>
      </c>
      <c r="O30" s="15" t="s">
        <v>7</v>
      </c>
      <c r="P30" s="16">
        <v>146804</v>
      </c>
      <c r="Q30" s="19">
        <v>275141.95</v>
      </c>
    </row>
    <row r="31" spans="1:17" x14ac:dyDescent="0.25">
      <c r="A31">
        <v>21302</v>
      </c>
      <c r="B31" t="s">
        <v>47</v>
      </c>
      <c r="C31" t="s">
        <v>5</v>
      </c>
      <c r="D31" s="1">
        <v>29902</v>
      </c>
      <c r="E31" s="11">
        <v>143529</v>
      </c>
      <c r="G31" s="17">
        <v>27400</v>
      </c>
      <c r="H31" s="17" t="s">
        <v>53</v>
      </c>
      <c r="I31" s="17" t="s">
        <v>6</v>
      </c>
      <c r="J31" s="18">
        <v>29224</v>
      </c>
      <c r="K31" s="20">
        <v>87479</v>
      </c>
      <c r="M31" s="17">
        <v>29101</v>
      </c>
      <c r="N31" s="17" t="s">
        <v>217</v>
      </c>
      <c r="O31" s="17" t="s">
        <v>7</v>
      </c>
      <c r="P31" s="18">
        <v>56901</v>
      </c>
      <c r="Q31" s="20">
        <v>89692.07</v>
      </c>
    </row>
    <row r="32" spans="1:17" x14ac:dyDescent="0.25">
      <c r="A32">
        <v>32360</v>
      </c>
      <c r="B32" t="s">
        <v>48</v>
      </c>
      <c r="C32" t="s">
        <v>5</v>
      </c>
      <c r="D32" s="1">
        <v>110369</v>
      </c>
      <c r="E32" s="11">
        <v>486727</v>
      </c>
      <c r="G32" s="15">
        <v>38300</v>
      </c>
      <c r="H32" s="15" t="s">
        <v>54</v>
      </c>
      <c r="I32" s="15" t="s">
        <v>6</v>
      </c>
      <c r="J32" s="16">
        <v>3161</v>
      </c>
      <c r="K32" s="19">
        <v>11342.31</v>
      </c>
      <c r="M32" s="15">
        <v>31201</v>
      </c>
      <c r="N32" s="15" t="s">
        <v>224</v>
      </c>
      <c r="O32" s="15" t="s">
        <v>7</v>
      </c>
      <c r="P32" s="16">
        <v>134514</v>
      </c>
      <c r="Q32" s="19">
        <v>195343.02</v>
      </c>
    </row>
    <row r="33" spans="1:17" x14ac:dyDescent="0.25">
      <c r="A33">
        <v>33036</v>
      </c>
      <c r="B33" t="s">
        <v>49</v>
      </c>
      <c r="C33" t="s">
        <v>5</v>
      </c>
      <c r="D33" s="1">
        <v>14316</v>
      </c>
      <c r="E33" s="11">
        <v>62262</v>
      </c>
      <c r="G33" s="17">
        <v>33115</v>
      </c>
      <c r="H33" s="17" t="s">
        <v>58</v>
      </c>
      <c r="I33" s="17" t="s">
        <v>6</v>
      </c>
      <c r="J33" s="18">
        <v>10909</v>
      </c>
      <c r="K33" s="20">
        <v>47233.74</v>
      </c>
      <c r="M33" s="17">
        <v>13156</v>
      </c>
      <c r="N33" s="17" t="s">
        <v>226</v>
      </c>
      <c r="O33" s="17" t="s">
        <v>7</v>
      </c>
      <c r="P33" s="17">
        <v>384</v>
      </c>
      <c r="Q33" s="20">
        <v>1214</v>
      </c>
    </row>
    <row r="34" spans="1:17" x14ac:dyDescent="0.25">
      <c r="A34">
        <v>16049</v>
      </c>
      <c r="B34" t="s">
        <v>50</v>
      </c>
      <c r="C34" t="s">
        <v>5</v>
      </c>
      <c r="D34" s="1">
        <v>17585</v>
      </c>
      <c r="E34" s="11">
        <v>84744</v>
      </c>
      <c r="G34" s="15">
        <v>29011</v>
      </c>
      <c r="H34" s="15" t="s">
        <v>59</v>
      </c>
      <c r="I34" s="15" t="s">
        <v>6</v>
      </c>
      <c r="J34" s="16">
        <v>2122</v>
      </c>
      <c r="K34" s="19">
        <v>8221</v>
      </c>
      <c r="M34" s="15">
        <v>18402</v>
      </c>
      <c r="N34" s="15" t="s">
        <v>228</v>
      </c>
      <c r="O34" s="15" t="s">
        <v>7</v>
      </c>
      <c r="P34" s="16">
        <v>56959</v>
      </c>
      <c r="Q34" s="19">
        <v>84004</v>
      </c>
    </row>
    <row r="35" spans="1:17" x14ac:dyDescent="0.25">
      <c r="A35">
        <v>2250</v>
      </c>
      <c r="B35" t="s">
        <v>51</v>
      </c>
      <c r="C35" t="s">
        <v>5</v>
      </c>
      <c r="D35" s="1">
        <v>18356</v>
      </c>
      <c r="E35" s="11">
        <v>80107.740000000005</v>
      </c>
      <c r="G35" s="17">
        <v>29317</v>
      </c>
      <c r="H35" s="17" t="s">
        <v>60</v>
      </c>
      <c r="I35" s="17" t="s">
        <v>6</v>
      </c>
      <c r="J35" s="18">
        <v>1529</v>
      </c>
      <c r="K35" s="20">
        <v>6462.12</v>
      </c>
      <c r="M35" s="17">
        <v>32081</v>
      </c>
      <c r="N35" s="17" t="s">
        <v>231</v>
      </c>
      <c r="O35" s="17" t="s">
        <v>7</v>
      </c>
      <c r="P35" s="18">
        <v>125224</v>
      </c>
      <c r="Q35" s="20">
        <v>209904</v>
      </c>
    </row>
    <row r="36" spans="1:17" x14ac:dyDescent="0.25">
      <c r="A36">
        <v>19404</v>
      </c>
      <c r="B36" t="s">
        <v>52</v>
      </c>
      <c r="C36" t="s">
        <v>5</v>
      </c>
      <c r="D36" s="1">
        <v>15287</v>
      </c>
      <c r="E36" s="11">
        <v>66475</v>
      </c>
      <c r="G36" s="15">
        <v>13151</v>
      </c>
      <c r="H36" s="15" t="s">
        <v>62</v>
      </c>
      <c r="I36" s="15" t="s">
        <v>6</v>
      </c>
      <c r="J36" s="16">
        <v>2650</v>
      </c>
      <c r="K36" s="19">
        <v>11253.23</v>
      </c>
      <c r="M36" s="15">
        <v>27010</v>
      </c>
      <c r="N36" s="15" t="s">
        <v>241</v>
      </c>
      <c r="O36" s="15" t="s">
        <v>7</v>
      </c>
      <c r="P36" s="16">
        <v>85396</v>
      </c>
      <c r="Q36" s="19">
        <v>239963</v>
      </c>
    </row>
    <row r="37" spans="1:17" x14ac:dyDescent="0.25">
      <c r="A37">
        <v>27400</v>
      </c>
      <c r="B37" t="s">
        <v>53</v>
      </c>
      <c r="C37" t="s">
        <v>5</v>
      </c>
      <c r="D37" s="1">
        <v>116906</v>
      </c>
      <c r="E37" s="11">
        <v>364823</v>
      </c>
      <c r="G37" s="17">
        <v>15204</v>
      </c>
      <c r="H37" s="17" t="s">
        <v>63</v>
      </c>
      <c r="I37" s="17" t="s">
        <v>6</v>
      </c>
      <c r="J37" s="18">
        <v>1111</v>
      </c>
      <c r="K37" s="20">
        <v>4052.24</v>
      </c>
      <c r="M37" s="17">
        <v>24404</v>
      </c>
      <c r="N37" s="17" t="s">
        <v>248</v>
      </c>
      <c r="O37" s="17" t="s">
        <v>7</v>
      </c>
      <c r="P37" s="18">
        <v>5001</v>
      </c>
      <c r="Q37" s="20">
        <v>13360</v>
      </c>
    </row>
    <row r="38" spans="1:17" x14ac:dyDescent="0.25">
      <c r="A38">
        <v>38300</v>
      </c>
      <c r="B38" t="s">
        <v>54</v>
      </c>
      <c r="C38" t="s">
        <v>5</v>
      </c>
      <c r="D38" s="1">
        <v>13681</v>
      </c>
      <c r="E38" s="11">
        <v>58868.69</v>
      </c>
      <c r="G38" s="15">
        <v>5313</v>
      </c>
      <c r="H38" s="15" t="s">
        <v>64</v>
      </c>
      <c r="I38" s="15" t="s">
        <v>6</v>
      </c>
      <c r="J38" s="15">
        <v>856</v>
      </c>
      <c r="K38" s="19">
        <v>3852</v>
      </c>
      <c r="M38" s="15">
        <v>39202</v>
      </c>
      <c r="N38" s="15" t="s">
        <v>249</v>
      </c>
      <c r="O38" s="15" t="s">
        <v>7</v>
      </c>
      <c r="P38" s="16">
        <v>3194</v>
      </c>
      <c r="Q38" s="19">
        <v>4220.42</v>
      </c>
    </row>
    <row r="39" spans="1:17" x14ac:dyDescent="0.25">
      <c r="A39">
        <v>38306</v>
      </c>
      <c r="B39" t="s">
        <v>55</v>
      </c>
      <c r="C39" t="s">
        <v>5</v>
      </c>
      <c r="D39" s="1">
        <v>4477</v>
      </c>
      <c r="E39" s="11">
        <v>22482</v>
      </c>
      <c r="G39" s="17">
        <v>31330</v>
      </c>
      <c r="H39" s="17" t="s">
        <v>68</v>
      </c>
      <c r="I39" s="17" t="s">
        <v>6</v>
      </c>
      <c r="J39" s="17">
        <v>354</v>
      </c>
      <c r="K39" s="20">
        <v>1906</v>
      </c>
      <c r="M39" s="17">
        <v>17406</v>
      </c>
      <c r="N39" s="17" t="s">
        <v>253</v>
      </c>
      <c r="O39" s="17" t="s">
        <v>7</v>
      </c>
      <c r="P39" s="18">
        <v>7883</v>
      </c>
      <c r="Q39" s="20">
        <v>9461</v>
      </c>
    </row>
    <row r="40" spans="1:17" x14ac:dyDescent="0.25">
      <c r="A40">
        <v>33206</v>
      </c>
      <c r="B40" t="s">
        <v>56</v>
      </c>
      <c r="C40" t="s">
        <v>5</v>
      </c>
      <c r="D40" s="1">
        <v>5599</v>
      </c>
      <c r="E40" s="11">
        <v>28829</v>
      </c>
      <c r="G40" s="15">
        <v>22207</v>
      </c>
      <c r="H40" s="15" t="s">
        <v>69</v>
      </c>
      <c r="I40" s="15" t="s">
        <v>6</v>
      </c>
      <c r="J40" s="16">
        <v>3600</v>
      </c>
      <c r="K40" s="19">
        <v>13000</v>
      </c>
      <c r="M40" s="15">
        <v>39002</v>
      </c>
      <c r="N40" s="15" t="s">
        <v>255</v>
      </c>
      <c r="O40" s="15" t="s">
        <v>7</v>
      </c>
      <c r="P40" s="15">
        <v>29</v>
      </c>
      <c r="Q40" s="15">
        <v>116.46</v>
      </c>
    </row>
    <row r="41" spans="1:17" x14ac:dyDescent="0.25">
      <c r="A41">
        <v>36400</v>
      </c>
      <c r="B41" t="s">
        <v>57</v>
      </c>
      <c r="C41" t="s">
        <v>5</v>
      </c>
      <c r="D41" s="1">
        <v>9312</v>
      </c>
      <c r="E41" s="11">
        <v>48023</v>
      </c>
      <c r="G41" s="17">
        <v>32414</v>
      </c>
      <c r="H41" s="17" t="s">
        <v>71</v>
      </c>
      <c r="I41" s="17" t="s">
        <v>6</v>
      </c>
      <c r="J41" s="18">
        <v>11347</v>
      </c>
      <c r="K41" s="20">
        <v>45479</v>
      </c>
      <c r="M41" s="17">
        <v>27083</v>
      </c>
      <c r="N41" s="17" t="s">
        <v>256</v>
      </c>
      <c r="O41" s="17" t="s">
        <v>7</v>
      </c>
      <c r="P41" s="18">
        <v>43385</v>
      </c>
      <c r="Q41" s="20">
        <v>64582.43</v>
      </c>
    </row>
    <row r="42" spans="1:17" x14ac:dyDescent="0.25">
      <c r="A42">
        <v>33115</v>
      </c>
      <c r="B42" t="s">
        <v>58</v>
      </c>
      <c r="C42" t="s">
        <v>5</v>
      </c>
      <c r="D42" s="1">
        <v>33204</v>
      </c>
      <c r="E42" s="11">
        <v>169307.06</v>
      </c>
      <c r="G42" s="15">
        <v>27343</v>
      </c>
      <c r="H42" s="15" t="s">
        <v>72</v>
      </c>
      <c r="I42" s="15" t="s">
        <v>6</v>
      </c>
      <c r="J42" s="16">
        <v>1393</v>
      </c>
      <c r="K42" s="19">
        <v>5857</v>
      </c>
      <c r="M42" s="15">
        <v>39208</v>
      </c>
      <c r="N42" s="15" t="s">
        <v>272</v>
      </c>
      <c r="O42" s="15" t="s">
        <v>7</v>
      </c>
      <c r="P42" s="15">
        <v>330</v>
      </c>
      <c r="Q42" s="15">
        <v>709.24</v>
      </c>
    </row>
    <row r="43" spans="1:17" x14ac:dyDescent="0.25">
      <c r="A43">
        <v>29011</v>
      </c>
      <c r="B43" t="s">
        <v>59</v>
      </c>
      <c r="C43" t="s">
        <v>5</v>
      </c>
      <c r="D43" s="1">
        <v>12830</v>
      </c>
      <c r="E43" s="11">
        <v>56899</v>
      </c>
      <c r="G43" s="17">
        <v>36101</v>
      </c>
      <c r="H43" s="17" t="s">
        <v>73</v>
      </c>
      <c r="I43" s="17" t="s">
        <v>6</v>
      </c>
      <c r="J43" s="17">
        <v>301</v>
      </c>
      <c r="K43" s="20">
        <v>1512.43</v>
      </c>
      <c r="M43" s="17">
        <v>21232</v>
      </c>
      <c r="N43" s="17" t="s">
        <v>278</v>
      </c>
      <c r="O43" s="17" t="s">
        <v>7</v>
      </c>
      <c r="P43" s="17">
        <v>275</v>
      </c>
      <c r="Q43" s="17">
        <v>745.25</v>
      </c>
    </row>
    <row r="44" spans="1:17" x14ac:dyDescent="0.25">
      <c r="A44">
        <v>29317</v>
      </c>
      <c r="B44" t="s">
        <v>60</v>
      </c>
      <c r="C44" t="s">
        <v>5</v>
      </c>
      <c r="D44" s="1">
        <v>4943</v>
      </c>
      <c r="E44" s="11">
        <v>23353.71</v>
      </c>
      <c r="G44" s="15">
        <v>39090</v>
      </c>
      <c r="H44" s="15" t="s">
        <v>75</v>
      </c>
      <c r="I44" s="15" t="s">
        <v>6</v>
      </c>
      <c r="J44" s="16">
        <v>7977</v>
      </c>
      <c r="K44" s="19">
        <v>29698.66</v>
      </c>
      <c r="M44" s="22">
        <v>39007</v>
      </c>
      <c r="N44" s="22" t="s">
        <v>282</v>
      </c>
      <c r="O44" s="22" t="s">
        <v>7</v>
      </c>
      <c r="P44" s="23">
        <v>9337</v>
      </c>
      <c r="Q44" s="24">
        <v>23600</v>
      </c>
    </row>
    <row r="45" spans="1:17" x14ac:dyDescent="0.25">
      <c r="A45">
        <v>14099</v>
      </c>
      <c r="B45" t="s">
        <v>61</v>
      </c>
      <c r="C45" t="s">
        <v>5</v>
      </c>
      <c r="D45" s="1">
        <v>1755</v>
      </c>
      <c r="E45" s="11">
        <v>9046</v>
      </c>
      <c r="G45" s="17">
        <v>27404</v>
      </c>
      <c r="H45" s="17" t="s">
        <v>78</v>
      </c>
      <c r="I45" s="17" t="s">
        <v>6</v>
      </c>
      <c r="J45" s="18">
        <v>7194</v>
      </c>
      <c r="K45" s="20">
        <v>31336</v>
      </c>
    </row>
    <row r="46" spans="1:17" x14ac:dyDescent="0.25">
      <c r="A46">
        <v>13151</v>
      </c>
      <c r="B46" t="s">
        <v>62</v>
      </c>
      <c r="C46" t="s">
        <v>5</v>
      </c>
      <c r="D46" s="1">
        <v>11546</v>
      </c>
      <c r="E46" s="11">
        <v>52211.65</v>
      </c>
      <c r="G46" s="15">
        <v>31015</v>
      </c>
      <c r="H46" s="15" t="s">
        <v>79</v>
      </c>
      <c r="I46" s="15" t="s">
        <v>6</v>
      </c>
      <c r="J46" s="16">
        <v>99711</v>
      </c>
      <c r="K46" s="19">
        <v>363543.69</v>
      </c>
    </row>
    <row r="47" spans="1:17" x14ac:dyDescent="0.25">
      <c r="A47">
        <v>15204</v>
      </c>
      <c r="B47" t="s">
        <v>63</v>
      </c>
      <c r="C47" t="s">
        <v>5</v>
      </c>
      <c r="D47" s="1">
        <v>11407</v>
      </c>
      <c r="E47" s="11">
        <v>55378.64</v>
      </c>
      <c r="G47" s="17">
        <v>19401</v>
      </c>
      <c r="H47" s="17" t="s">
        <v>80</v>
      </c>
      <c r="I47" s="17" t="s">
        <v>6</v>
      </c>
      <c r="J47" s="18">
        <v>6273</v>
      </c>
      <c r="K47" s="20">
        <v>24742.19</v>
      </c>
    </row>
    <row r="48" spans="1:17" x14ac:dyDescent="0.25">
      <c r="A48">
        <v>5313</v>
      </c>
      <c r="B48" t="s">
        <v>64</v>
      </c>
      <c r="C48" t="s">
        <v>5</v>
      </c>
      <c r="D48" s="1">
        <v>2830</v>
      </c>
      <c r="E48" s="11">
        <v>14602.8</v>
      </c>
      <c r="G48" s="15">
        <v>14068</v>
      </c>
      <c r="H48" s="15" t="s">
        <v>81</v>
      </c>
      <c r="I48" s="15" t="s">
        <v>6</v>
      </c>
      <c r="J48" s="16">
        <v>1354</v>
      </c>
      <c r="K48" s="19">
        <v>4856.32</v>
      </c>
    </row>
    <row r="49" spans="1:11" x14ac:dyDescent="0.25">
      <c r="A49">
        <v>22073</v>
      </c>
      <c r="B49" t="s">
        <v>65</v>
      </c>
      <c r="C49" t="s">
        <v>5</v>
      </c>
      <c r="D49" s="1">
        <v>18199</v>
      </c>
      <c r="E49" s="11">
        <v>87174.399999999994</v>
      </c>
      <c r="G49" s="17">
        <v>38308</v>
      </c>
      <c r="H49" s="17" t="s">
        <v>82</v>
      </c>
      <c r="I49" s="17" t="s">
        <v>6</v>
      </c>
      <c r="J49" s="18">
        <v>3680</v>
      </c>
      <c r="K49" s="20">
        <v>17001.599999999999</v>
      </c>
    </row>
    <row r="50" spans="1:11" x14ac:dyDescent="0.25">
      <c r="A50">
        <v>10050</v>
      </c>
      <c r="B50" t="s">
        <v>66</v>
      </c>
      <c r="C50" t="s">
        <v>5</v>
      </c>
      <c r="D50" s="1">
        <v>5746</v>
      </c>
      <c r="E50" s="11">
        <v>27236</v>
      </c>
      <c r="G50" s="15">
        <v>17216</v>
      </c>
      <c r="H50" s="15" t="s">
        <v>83</v>
      </c>
      <c r="I50" s="15" t="s">
        <v>6</v>
      </c>
      <c r="J50" s="16">
        <v>11636</v>
      </c>
      <c r="K50" s="19">
        <v>43584.46</v>
      </c>
    </row>
    <row r="51" spans="1:11" x14ac:dyDescent="0.25">
      <c r="A51">
        <v>26059</v>
      </c>
      <c r="B51" t="s">
        <v>67</v>
      </c>
      <c r="C51" t="s">
        <v>5</v>
      </c>
      <c r="D51" s="1">
        <v>6550</v>
      </c>
      <c r="E51" s="11">
        <v>29287</v>
      </c>
      <c r="G51" s="17">
        <v>13165</v>
      </c>
      <c r="H51" s="17" t="s">
        <v>84</v>
      </c>
      <c r="I51" s="17" t="s">
        <v>6</v>
      </c>
      <c r="J51" s="18">
        <v>2062</v>
      </c>
      <c r="K51" s="20">
        <v>8950.19</v>
      </c>
    </row>
    <row r="52" spans="1:11" x14ac:dyDescent="0.25">
      <c r="A52">
        <v>31330</v>
      </c>
      <c r="B52" t="s">
        <v>68</v>
      </c>
      <c r="C52" t="s">
        <v>5</v>
      </c>
      <c r="D52" s="1">
        <v>6254</v>
      </c>
      <c r="E52" s="11">
        <v>25113</v>
      </c>
      <c r="G52" s="15">
        <v>39801</v>
      </c>
      <c r="H52" s="15" t="s">
        <v>14</v>
      </c>
      <c r="I52" s="15" t="s">
        <v>6</v>
      </c>
      <c r="J52" s="16">
        <v>12498</v>
      </c>
      <c r="K52" s="19">
        <v>54500</v>
      </c>
    </row>
    <row r="53" spans="1:11" x14ac:dyDescent="0.25">
      <c r="A53">
        <v>22207</v>
      </c>
      <c r="B53" t="s">
        <v>69</v>
      </c>
      <c r="C53" t="s">
        <v>5</v>
      </c>
      <c r="D53" s="1">
        <v>9800</v>
      </c>
      <c r="E53" s="11">
        <v>60000</v>
      </c>
      <c r="G53" s="17">
        <v>6801</v>
      </c>
      <c r="H53" s="17" t="s">
        <v>8</v>
      </c>
      <c r="I53" s="17" t="s">
        <v>6</v>
      </c>
      <c r="J53" s="18">
        <v>87628</v>
      </c>
      <c r="K53" s="20">
        <v>349127.26</v>
      </c>
    </row>
    <row r="54" spans="1:11" x14ac:dyDescent="0.25">
      <c r="A54">
        <v>7002</v>
      </c>
      <c r="B54" t="s">
        <v>70</v>
      </c>
      <c r="C54" t="s">
        <v>5</v>
      </c>
      <c r="D54" s="1">
        <v>7207</v>
      </c>
      <c r="E54" s="11">
        <v>36833</v>
      </c>
      <c r="G54" s="15">
        <v>34801</v>
      </c>
      <c r="H54" s="15" t="s">
        <v>9</v>
      </c>
      <c r="I54" s="15" t="s">
        <v>6</v>
      </c>
      <c r="J54" s="16">
        <v>10902</v>
      </c>
      <c r="K54" s="19">
        <v>49455</v>
      </c>
    </row>
    <row r="55" spans="1:11" x14ac:dyDescent="0.25">
      <c r="A55">
        <v>32414</v>
      </c>
      <c r="B55" t="s">
        <v>71</v>
      </c>
      <c r="C55" t="s">
        <v>5</v>
      </c>
      <c r="D55" s="1">
        <v>28551</v>
      </c>
      <c r="E55" s="11">
        <v>151537.51</v>
      </c>
      <c r="G55" s="17">
        <v>31002</v>
      </c>
      <c r="H55" s="17" t="s">
        <v>86</v>
      </c>
      <c r="I55" s="17" t="s">
        <v>6</v>
      </c>
      <c r="J55" s="18">
        <v>85143</v>
      </c>
      <c r="K55" s="20">
        <v>357684</v>
      </c>
    </row>
    <row r="56" spans="1:11" x14ac:dyDescent="0.25">
      <c r="A56">
        <v>27343</v>
      </c>
      <c r="B56" t="s">
        <v>72</v>
      </c>
      <c r="C56" t="s">
        <v>5</v>
      </c>
      <c r="D56" s="1">
        <v>14221</v>
      </c>
      <c r="E56" s="11">
        <v>16311</v>
      </c>
      <c r="G56" s="15">
        <v>6114</v>
      </c>
      <c r="H56" s="15" t="s">
        <v>87</v>
      </c>
      <c r="I56" s="15" t="s">
        <v>6</v>
      </c>
      <c r="J56" s="16">
        <v>56813</v>
      </c>
      <c r="K56" s="19">
        <v>207800.16</v>
      </c>
    </row>
    <row r="57" spans="1:11" x14ac:dyDescent="0.25">
      <c r="A57">
        <v>36101</v>
      </c>
      <c r="B57" t="s">
        <v>73</v>
      </c>
      <c r="C57" t="s">
        <v>5</v>
      </c>
      <c r="D57">
        <v>33</v>
      </c>
      <c r="E57">
        <v>187.41</v>
      </c>
      <c r="G57" s="17">
        <v>17210</v>
      </c>
      <c r="H57" s="17" t="s">
        <v>88</v>
      </c>
      <c r="I57" s="17" t="s">
        <v>6</v>
      </c>
      <c r="J57" s="18">
        <v>193538</v>
      </c>
      <c r="K57" s="20">
        <v>680775</v>
      </c>
    </row>
    <row r="58" spans="1:11" x14ac:dyDescent="0.25">
      <c r="A58">
        <v>32361</v>
      </c>
      <c r="B58" t="s">
        <v>74</v>
      </c>
      <c r="C58" t="s">
        <v>5</v>
      </c>
      <c r="D58" s="1">
        <v>62318</v>
      </c>
      <c r="E58" s="11">
        <v>273738.78000000003</v>
      </c>
      <c r="G58" s="15">
        <v>37502</v>
      </c>
      <c r="H58" s="15" t="s">
        <v>89</v>
      </c>
      <c r="I58" s="15" t="s">
        <v>6</v>
      </c>
      <c r="J58" s="16">
        <v>15389</v>
      </c>
      <c r="K58" s="19">
        <v>59523.63</v>
      </c>
    </row>
    <row r="59" spans="1:11" x14ac:dyDescent="0.25">
      <c r="A59">
        <v>39090</v>
      </c>
      <c r="B59" t="s">
        <v>75</v>
      </c>
      <c r="C59" t="s">
        <v>5</v>
      </c>
      <c r="D59" s="1">
        <v>477240</v>
      </c>
      <c r="E59" s="11">
        <v>190323.47</v>
      </c>
      <c r="G59" s="17">
        <v>27417</v>
      </c>
      <c r="H59" s="17" t="s">
        <v>90</v>
      </c>
      <c r="I59" s="17" t="s">
        <v>6</v>
      </c>
      <c r="J59" s="18">
        <v>4898</v>
      </c>
      <c r="K59" s="20">
        <v>17298.71</v>
      </c>
    </row>
    <row r="60" spans="1:11" x14ac:dyDescent="0.25">
      <c r="A60">
        <v>19028</v>
      </c>
      <c r="B60" t="s">
        <v>77</v>
      </c>
      <c r="C60" t="s">
        <v>5</v>
      </c>
      <c r="D60" s="1">
        <v>2630</v>
      </c>
      <c r="E60" s="11">
        <v>12690</v>
      </c>
      <c r="G60" s="15">
        <v>3053</v>
      </c>
      <c r="H60" s="15" t="s">
        <v>91</v>
      </c>
      <c r="I60" s="15" t="s">
        <v>6</v>
      </c>
      <c r="J60" s="15">
        <v>511</v>
      </c>
      <c r="K60" s="19">
        <v>1742</v>
      </c>
    </row>
    <row r="61" spans="1:11" x14ac:dyDescent="0.25">
      <c r="A61">
        <v>27404</v>
      </c>
      <c r="B61" t="s">
        <v>78</v>
      </c>
      <c r="C61" t="s">
        <v>5</v>
      </c>
      <c r="D61" s="1">
        <v>28424</v>
      </c>
      <c r="E61" s="11">
        <v>133644</v>
      </c>
      <c r="G61" s="17">
        <v>32358</v>
      </c>
      <c r="H61" s="17" t="s">
        <v>93</v>
      </c>
      <c r="I61" s="17" t="s">
        <v>6</v>
      </c>
      <c r="J61" s="18">
        <v>1473</v>
      </c>
      <c r="K61" s="20">
        <v>6039</v>
      </c>
    </row>
    <row r="62" spans="1:11" x14ac:dyDescent="0.25">
      <c r="A62">
        <v>31015</v>
      </c>
      <c r="B62" t="s">
        <v>79</v>
      </c>
      <c r="C62" t="s">
        <v>5</v>
      </c>
      <c r="D62" s="1">
        <v>185269</v>
      </c>
      <c r="E62" s="11">
        <v>778718.57</v>
      </c>
      <c r="G62" s="15">
        <v>38302</v>
      </c>
      <c r="H62" s="15" t="s">
        <v>94</v>
      </c>
      <c r="I62" s="15" t="s">
        <v>6</v>
      </c>
      <c r="J62" s="16">
        <v>6036</v>
      </c>
      <c r="K62" s="19">
        <v>22203.77</v>
      </c>
    </row>
    <row r="63" spans="1:11" x14ac:dyDescent="0.25">
      <c r="A63">
        <v>19401</v>
      </c>
      <c r="B63" t="s">
        <v>80</v>
      </c>
      <c r="C63" t="s">
        <v>5</v>
      </c>
      <c r="D63" s="1">
        <v>43155</v>
      </c>
      <c r="E63" s="11">
        <v>174036.8</v>
      </c>
      <c r="G63" s="17">
        <v>20404</v>
      </c>
      <c r="H63" s="17" t="s">
        <v>287</v>
      </c>
      <c r="I63" s="17" t="s">
        <v>6</v>
      </c>
      <c r="J63" s="18">
        <v>8015</v>
      </c>
      <c r="K63" s="20">
        <v>34938.129999999997</v>
      </c>
    </row>
    <row r="64" spans="1:11" x14ac:dyDescent="0.25">
      <c r="A64">
        <v>14068</v>
      </c>
      <c r="B64" t="s">
        <v>81</v>
      </c>
      <c r="C64" t="s">
        <v>5</v>
      </c>
      <c r="D64" s="1">
        <v>18902</v>
      </c>
      <c r="E64" s="11">
        <v>78933.38</v>
      </c>
      <c r="G64" s="15">
        <v>13301</v>
      </c>
      <c r="H64" s="15" t="s">
        <v>96</v>
      </c>
      <c r="I64" s="15" t="s">
        <v>6</v>
      </c>
      <c r="J64" s="16">
        <v>5812</v>
      </c>
      <c r="K64" s="19">
        <v>22395.73</v>
      </c>
    </row>
    <row r="65" spans="1:11" x14ac:dyDescent="0.25">
      <c r="A65">
        <v>38308</v>
      </c>
      <c r="B65" t="s">
        <v>82</v>
      </c>
      <c r="C65" t="s">
        <v>5</v>
      </c>
      <c r="D65" s="1">
        <v>1022</v>
      </c>
      <c r="E65" s="11">
        <v>5334.84</v>
      </c>
      <c r="G65" s="17">
        <v>39200</v>
      </c>
      <c r="H65" s="17" t="s">
        <v>97</v>
      </c>
      <c r="I65" s="17" t="s">
        <v>6</v>
      </c>
      <c r="J65" s="18">
        <v>4903</v>
      </c>
      <c r="K65" s="20">
        <v>15635.96</v>
      </c>
    </row>
    <row r="66" spans="1:11" x14ac:dyDescent="0.25">
      <c r="A66">
        <v>17216</v>
      </c>
      <c r="B66" t="s">
        <v>83</v>
      </c>
      <c r="C66" t="s">
        <v>5</v>
      </c>
      <c r="D66" s="1">
        <v>52285</v>
      </c>
      <c r="E66" s="11">
        <v>217469.08</v>
      </c>
      <c r="G66" s="15">
        <v>39204</v>
      </c>
      <c r="H66" s="15" t="s">
        <v>98</v>
      </c>
      <c r="I66" s="15" t="s">
        <v>6</v>
      </c>
      <c r="J66" s="16">
        <v>3997</v>
      </c>
      <c r="K66" s="19">
        <v>16934</v>
      </c>
    </row>
    <row r="67" spans="1:11" x14ac:dyDescent="0.25">
      <c r="A67">
        <v>13165</v>
      </c>
      <c r="B67" t="s">
        <v>84</v>
      </c>
      <c r="C67" t="s">
        <v>5</v>
      </c>
      <c r="D67" s="1">
        <v>51302</v>
      </c>
      <c r="E67" s="11">
        <v>252682.66</v>
      </c>
      <c r="G67" s="17">
        <v>32312</v>
      </c>
      <c r="H67" s="17" t="s">
        <v>101</v>
      </c>
      <c r="I67" s="17" t="s">
        <v>6</v>
      </c>
      <c r="J67" s="17">
        <v>460</v>
      </c>
      <c r="K67" s="20">
        <v>1918.99</v>
      </c>
    </row>
    <row r="68" spans="1:11" x14ac:dyDescent="0.25">
      <c r="A68">
        <v>39801</v>
      </c>
      <c r="B68" t="s">
        <v>14</v>
      </c>
      <c r="C68" t="s">
        <v>5</v>
      </c>
      <c r="D68" s="1">
        <v>15450</v>
      </c>
      <c r="E68" s="11">
        <v>63500</v>
      </c>
      <c r="G68" s="15">
        <v>6103</v>
      </c>
      <c r="H68" s="15" t="s">
        <v>102</v>
      </c>
      <c r="I68" s="15" t="s">
        <v>6</v>
      </c>
      <c r="J68" s="15">
        <v>322</v>
      </c>
      <c r="K68" s="19">
        <v>1509.34</v>
      </c>
    </row>
    <row r="69" spans="1:11" x14ac:dyDescent="0.25">
      <c r="A69">
        <v>6801</v>
      </c>
      <c r="B69" t="s">
        <v>8</v>
      </c>
      <c r="C69" t="s">
        <v>5</v>
      </c>
      <c r="D69" s="1">
        <v>29065</v>
      </c>
      <c r="E69" s="11">
        <v>126225.37</v>
      </c>
      <c r="G69" s="17">
        <v>34324</v>
      </c>
      <c r="H69" s="17" t="s">
        <v>103</v>
      </c>
      <c r="I69" s="17" t="s">
        <v>6</v>
      </c>
      <c r="J69" s="17">
        <v>669</v>
      </c>
      <c r="K69" s="20">
        <v>3144.56</v>
      </c>
    </row>
    <row r="70" spans="1:11" x14ac:dyDescent="0.25">
      <c r="A70">
        <v>21036</v>
      </c>
      <c r="B70" t="s">
        <v>85</v>
      </c>
      <c r="C70" t="s">
        <v>5</v>
      </c>
      <c r="D70" s="1">
        <v>1199</v>
      </c>
      <c r="E70" s="11">
        <v>5458</v>
      </c>
      <c r="G70" s="15">
        <v>39203</v>
      </c>
      <c r="H70" s="15" t="s">
        <v>105</v>
      </c>
      <c r="I70" s="15" t="s">
        <v>6</v>
      </c>
      <c r="J70" s="16">
        <v>4947</v>
      </c>
      <c r="K70" s="19">
        <v>20962.88</v>
      </c>
    </row>
    <row r="71" spans="1:11" x14ac:dyDescent="0.25">
      <c r="A71">
        <v>31002</v>
      </c>
      <c r="B71" t="s">
        <v>86</v>
      </c>
      <c r="C71" t="s">
        <v>5</v>
      </c>
      <c r="D71" s="1">
        <v>204106</v>
      </c>
      <c r="E71" s="11">
        <v>755911.73</v>
      </c>
      <c r="G71" s="17">
        <v>17401</v>
      </c>
      <c r="H71" s="17" t="s">
        <v>106</v>
      </c>
      <c r="I71" s="17" t="s">
        <v>6</v>
      </c>
      <c r="J71" s="18">
        <v>21987</v>
      </c>
      <c r="K71" s="20">
        <v>74179.94</v>
      </c>
    </row>
    <row r="72" spans="1:11" x14ac:dyDescent="0.25">
      <c r="A72">
        <v>6114</v>
      </c>
      <c r="B72" t="s">
        <v>87</v>
      </c>
      <c r="C72" t="s">
        <v>5</v>
      </c>
      <c r="D72" s="1">
        <v>221342</v>
      </c>
      <c r="E72" s="11">
        <v>929952.59</v>
      </c>
      <c r="G72" s="15">
        <v>6098</v>
      </c>
      <c r="H72" s="15" t="s">
        <v>107</v>
      </c>
      <c r="I72" s="15" t="s">
        <v>6</v>
      </c>
      <c r="J72" s="16">
        <v>4529</v>
      </c>
      <c r="K72" s="19">
        <v>19945.87</v>
      </c>
    </row>
    <row r="73" spans="1:11" x14ac:dyDescent="0.25">
      <c r="A73">
        <v>17210</v>
      </c>
      <c r="B73" t="s">
        <v>88</v>
      </c>
      <c r="C73" t="s">
        <v>5</v>
      </c>
      <c r="D73" s="1">
        <v>133704</v>
      </c>
      <c r="E73" s="11">
        <v>536433</v>
      </c>
      <c r="G73" s="17">
        <v>23404</v>
      </c>
      <c r="H73" s="17" t="s">
        <v>108</v>
      </c>
      <c r="I73" s="17" t="s">
        <v>6</v>
      </c>
      <c r="J73" s="18">
        <v>4147</v>
      </c>
      <c r="K73" s="20">
        <v>19162.68</v>
      </c>
    </row>
    <row r="74" spans="1:11" x14ac:dyDescent="0.25">
      <c r="A74">
        <v>37502</v>
      </c>
      <c r="B74" t="s">
        <v>89</v>
      </c>
      <c r="C74" t="s">
        <v>5</v>
      </c>
      <c r="D74" s="1">
        <v>54464</v>
      </c>
      <c r="E74" s="11">
        <v>222973.26</v>
      </c>
      <c r="G74" s="15">
        <v>31063</v>
      </c>
      <c r="H74" s="15" t="s">
        <v>110</v>
      </c>
      <c r="I74" s="15" t="s">
        <v>6</v>
      </c>
      <c r="J74" s="16">
        <v>2394</v>
      </c>
      <c r="K74" s="19">
        <v>10915</v>
      </c>
    </row>
    <row r="75" spans="1:11" x14ac:dyDescent="0.25">
      <c r="A75">
        <v>27417</v>
      </c>
      <c r="B75" t="s">
        <v>90</v>
      </c>
      <c r="C75" t="s">
        <v>5</v>
      </c>
      <c r="D75" s="1">
        <v>40341</v>
      </c>
      <c r="E75" s="11">
        <v>177660.9</v>
      </c>
      <c r="G75" s="17">
        <v>17411</v>
      </c>
      <c r="H75" s="17" t="s">
        <v>111</v>
      </c>
      <c r="I75" s="17" t="s">
        <v>6</v>
      </c>
      <c r="J75" s="18">
        <v>73443</v>
      </c>
      <c r="K75" s="20">
        <v>259945.82</v>
      </c>
    </row>
    <row r="76" spans="1:11" x14ac:dyDescent="0.25">
      <c r="A76">
        <v>3053</v>
      </c>
      <c r="B76" t="s">
        <v>91</v>
      </c>
      <c r="C76" t="s">
        <v>5</v>
      </c>
      <c r="D76" s="1">
        <v>11972</v>
      </c>
      <c r="E76" s="11">
        <v>51146</v>
      </c>
      <c r="G76" s="15">
        <v>11056</v>
      </c>
      <c r="H76" s="15" t="s">
        <v>112</v>
      </c>
      <c r="I76" s="15" t="s">
        <v>6</v>
      </c>
      <c r="J76" s="16">
        <v>1958</v>
      </c>
      <c r="K76" s="19">
        <v>8181</v>
      </c>
    </row>
    <row r="77" spans="1:11" x14ac:dyDescent="0.25">
      <c r="A77">
        <v>27402</v>
      </c>
      <c r="B77" t="s">
        <v>92</v>
      </c>
      <c r="C77" t="s">
        <v>5</v>
      </c>
      <c r="D77" s="1">
        <v>87316</v>
      </c>
      <c r="E77" s="11">
        <v>365868.12</v>
      </c>
      <c r="G77" s="17">
        <v>8458</v>
      </c>
      <c r="H77" s="17" t="s">
        <v>114</v>
      </c>
      <c r="I77" s="17" t="s">
        <v>6</v>
      </c>
      <c r="J77" s="18">
        <v>12943</v>
      </c>
      <c r="K77" s="20">
        <v>52394.66</v>
      </c>
    </row>
    <row r="78" spans="1:11" x14ac:dyDescent="0.25">
      <c r="A78">
        <v>32358</v>
      </c>
      <c r="B78" t="s">
        <v>93</v>
      </c>
      <c r="C78" t="s">
        <v>5</v>
      </c>
      <c r="D78" s="1">
        <v>17300</v>
      </c>
      <c r="E78" s="11">
        <v>72063.399999999994</v>
      </c>
      <c r="G78" s="15">
        <v>17415</v>
      </c>
      <c r="H78" s="15" t="s">
        <v>116</v>
      </c>
      <c r="I78" s="15" t="s">
        <v>6</v>
      </c>
      <c r="J78" s="16">
        <v>3235</v>
      </c>
      <c r="K78" s="19">
        <v>11234</v>
      </c>
    </row>
    <row r="79" spans="1:11" x14ac:dyDescent="0.25">
      <c r="A79">
        <v>38302</v>
      </c>
      <c r="B79" t="s">
        <v>94</v>
      </c>
      <c r="C79" t="s">
        <v>5</v>
      </c>
      <c r="D79" s="1">
        <v>7831</v>
      </c>
      <c r="E79" s="11">
        <v>35408.239999999998</v>
      </c>
      <c r="G79" s="17">
        <v>29311</v>
      </c>
      <c r="H79" s="17" t="s">
        <v>121</v>
      </c>
      <c r="I79" s="17" t="s">
        <v>6</v>
      </c>
      <c r="J79" s="18">
        <v>5542</v>
      </c>
      <c r="K79" s="20">
        <v>22856</v>
      </c>
    </row>
    <row r="80" spans="1:11" x14ac:dyDescent="0.25">
      <c r="A80">
        <v>20401</v>
      </c>
      <c r="B80" t="s">
        <v>95</v>
      </c>
      <c r="C80" t="s">
        <v>5</v>
      </c>
      <c r="D80" s="1">
        <v>4557</v>
      </c>
      <c r="E80" s="11">
        <v>20618.96</v>
      </c>
      <c r="G80" s="15">
        <v>38126</v>
      </c>
      <c r="H80" s="15" t="s">
        <v>122</v>
      </c>
      <c r="I80" s="15" t="s">
        <v>6</v>
      </c>
      <c r="J80" s="16">
        <v>7647</v>
      </c>
      <c r="K80" s="19">
        <v>31973</v>
      </c>
    </row>
    <row r="81" spans="1:11" x14ac:dyDescent="0.25">
      <c r="A81">
        <v>20404</v>
      </c>
      <c r="B81" t="s">
        <v>287</v>
      </c>
      <c r="C81" t="s">
        <v>5</v>
      </c>
      <c r="D81" s="1">
        <v>15128</v>
      </c>
      <c r="E81" s="11">
        <v>72809.399999999994</v>
      </c>
      <c r="G81" s="17">
        <v>4129</v>
      </c>
      <c r="H81" s="17" t="s">
        <v>123</v>
      </c>
      <c r="I81" s="17" t="s">
        <v>6</v>
      </c>
      <c r="J81" s="18">
        <v>2249</v>
      </c>
      <c r="K81" s="20">
        <v>9148</v>
      </c>
    </row>
    <row r="82" spans="1:11" x14ac:dyDescent="0.25">
      <c r="A82">
        <v>13301</v>
      </c>
      <c r="B82" t="s">
        <v>96</v>
      </c>
      <c r="C82" t="s">
        <v>5</v>
      </c>
      <c r="D82" s="1">
        <v>12404</v>
      </c>
      <c r="E82" s="11">
        <v>54740.46</v>
      </c>
      <c r="G82" s="15">
        <v>14097</v>
      </c>
      <c r="H82" s="15" t="s">
        <v>124</v>
      </c>
      <c r="I82" s="15" t="s">
        <v>6</v>
      </c>
      <c r="J82" s="15">
        <v>449</v>
      </c>
      <c r="K82" s="19">
        <v>2211</v>
      </c>
    </row>
    <row r="83" spans="1:11" x14ac:dyDescent="0.25">
      <c r="A83">
        <v>39200</v>
      </c>
      <c r="B83" t="s">
        <v>97</v>
      </c>
      <c r="C83" t="s">
        <v>5</v>
      </c>
      <c r="D83" s="1">
        <v>32759</v>
      </c>
      <c r="E83" s="11">
        <v>146780.65</v>
      </c>
      <c r="G83" s="17">
        <v>31004</v>
      </c>
      <c r="H83" s="17" t="s">
        <v>125</v>
      </c>
      <c r="I83" s="17" t="s">
        <v>6</v>
      </c>
      <c r="J83" s="18">
        <v>13794</v>
      </c>
      <c r="K83" s="20">
        <v>51515.61</v>
      </c>
    </row>
    <row r="84" spans="1:11" x14ac:dyDescent="0.25">
      <c r="A84">
        <v>39204</v>
      </c>
      <c r="B84" t="s">
        <v>98</v>
      </c>
      <c r="C84" t="s">
        <v>5</v>
      </c>
      <c r="D84" s="1">
        <v>8156</v>
      </c>
      <c r="E84" s="11">
        <v>40048</v>
      </c>
      <c r="G84" s="15">
        <v>17414</v>
      </c>
      <c r="H84" s="15" t="s">
        <v>126</v>
      </c>
      <c r="I84" s="15" t="s">
        <v>6</v>
      </c>
      <c r="J84" s="16">
        <v>12488</v>
      </c>
      <c r="K84" s="19">
        <v>44124</v>
      </c>
    </row>
    <row r="85" spans="1:11" x14ac:dyDescent="0.25">
      <c r="A85">
        <v>23054</v>
      </c>
      <c r="B85" t="s">
        <v>100</v>
      </c>
      <c r="C85" t="s">
        <v>5</v>
      </c>
      <c r="D85" s="1">
        <v>3181</v>
      </c>
      <c r="E85" s="11">
        <v>14278</v>
      </c>
      <c r="G85" s="17">
        <v>31306</v>
      </c>
      <c r="H85" s="17" t="s">
        <v>127</v>
      </c>
      <c r="I85" s="17" t="s">
        <v>6</v>
      </c>
      <c r="J85" s="18">
        <v>9366</v>
      </c>
      <c r="K85" s="20">
        <v>33217</v>
      </c>
    </row>
    <row r="86" spans="1:11" x14ac:dyDescent="0.25">
      <c r="A86">
        <v>32312</v>
      </c>
      <c r="B86" t="s">
        <v>101</v>
      </c>
      <c r="C86" t="s">
        <v>5</v>
      </c>
      <c r="D86" s="1">
        <v>1324</v>
      </c>
      <c r="E86" s="11">
        <v>6547.32</v>
      </c>
      <c r="G86" s="15">
        <v>38264</v>
      </c>
      <c r="H86" s="15" t="s">
        <v>128</v>
      </c>
      <c r="I86" s="15" t="s">
        <v>6</v>
      </c>
      <c r="J86" s="15">
        <v>320</v>
      </c>
      <c r="K86" s="19">
        <v>1726.38</v>
      </c>
    </row>
    <row r="87" spans="1:11" x14ac:dyDescent="0.25">
      <c r="A87">
        <v>6103</v>
      </c>
      <c r="B87" t="s">
        <v>102</v>
      </c>
      <c r="C87" t="s">
        <v>5</v>
      </c>
      <c r="D87" s="1">
        <v>3854</v>
      </c>
      <c r="E87" s="11">
        <v>20250.45</v>
      </c>
      <c r="G87" s="17">
        <v>32362</v>
      </c>
      <c r="H87" s="17" t="s">
        <v>129</v>
      </c>
      <c r="I87" s="17" t="s">
        <v>6</v>
      </c>
      <c r="J87" s="18">
        <v>10740</v>
      </c>
      <c r="K87" s="20">
        <v>38945.5</v>
      </c>
    </row>
    <row r="88" spans="1:11" x14ac:dyDescent="0.25">
      <c r="A88">
        <v>34324</v>
      </c>
      <c r="B88" t="s">
        <v>103</v>
      </c>
      <c r="C88" t="s">
        <v>5</v>
      </c>
      <c r="D88" s="1">
        <v>9020</v>
      </c>
      <c r="E88" s="11">
        <v>38182.17</v>
      </c>
      <c r="G88" s="15">
        <v>1158</v>
      </c>
      <c r="H88" s="15" t="s">
        <v>130</v>
      </c>
      <c r="I88" s="15" t="s">
        <v>6</v>
      </c>
      <c r="J88" s="16">
        <v>10855</v>
      </c>
      <c r="K88" s="19">
        <v>42441</v>
      </c>
    </row>
    <row r="89" spans="1:11" x14ac:dyDescent="0.25">
      <c r="A89">
        <v>22204</v>
      </c>
      <c r="B89" t="s">
        <v>104</v>
      </c>
      <c r="C89" t="s">
        <v>5</v>
      </c>
      <c r="D89" s="1">
        <v>5759</v>
      </c>
      <c r="E89" s="11">
        <v>28639</v>
      </c>
      <c r="G89" s="17">
        <v>8122</v>
      </c>
      <c r="H89" s="17" t="s">
        <v>131</v>
      </c>
      <c r="I89" s="17" t="s">
        <v>6</v>
      </c>
      <c r="J89" s="18">
        <v>38372</v>
      </c>
      <c r="K89" s="20">
        <v>160922</v>
      </c>
    </row>
    <row r="90" spans="1:11" x14ac:dyDescent="0.25">
      <c r="A90">
        <v>39203</v>
      </c>
      <c r="B90" t="s">
        <v>105</v>
      </c>
      <c r="C90" t="s">
        <v>5</v>
      </c>
      <c r="D90" s="1">
        <v>15000</v>
      </c>
      <c r="E90" s="11">
        <v>64154</v>
      </c>
      <c r="G90" s="15">
        <v>20406</v>
      </c>
      <c r="H90" s="15" t="s">
        <v>133</v>
      </c>
      <c r="I90" s="15" t="s">
        <v>6</v>
      </c>
      <c r="J90" s="16">
        <v>2138</v>
      </c>
      <c r="K90" s="19">
        <v>8425</v>
      </c>
    </row>
    <row r="91" spans="1:11" x14ac:dyDescent="0.25">
      <c r="A91">
        <v>17401</v>
      </c>
      <c r="B91" t="s">
        <v>106</v>
      </c>
      <c r="C91" t="s">
        <v>5</v>
      </c>
      <c r="D91" s="1">
        <v>90658</v>
      </c>
      <c r="E91" s="11">
        <v>370930.13</v>
      </c>
      <c r="G91" s="17">
        <v>37504</v>
      </c>
      <c r="H91" s="17" t="s">
        <v>134</v>
      </c>
      <c r="I91" s="17" t="s">
        <v>6</v>
      </c>
      <c r="J91" s="18">
        <v>4595</v>
      </c>
      <c r="K91" s="20">
        <v>16846</v>
      </c>
    </row>
    <row r="92" spans="1:11" x14ac:dyDescent="0.25">
      <c r="A92">
        <v>6098</v>
      </c>
      <c r="B92" t="s">
        <v>107</v>
      </c>
      <c r="C92" t="s">
        <v>5</v>
      </c>
      <c r="D92" s="1">
        <v>22972</v>
      </c>
      <c r="E92" s="11">
        <v>98166.09</v>
      </c>
      <c r="G92" s="15">
        <v>9207</v>
      </c>
      <c r="H92" s="15" t="s">
        <v>135</v>
      </c>
      <c r="I92" s="15" t="s">
        <v>6</v>
      </c>
      <c r="J92" s="16">
        <v>1041</v>
      </c>
      <c r="K92" s="19">
        <v>10645</v>
      </c>
    </row>
    <row r="93" spans="1:11" x14ac:dyDescent="0.25">
      <c r="A93">
        <v>23404</v>
      </c>
      <c r="B93" t="s">
        <v>108</v>
      </c>
      <c r="C93" t="s">
        <v>5</v>
      </c>
      <c r="D93" s="1">
        <v>5695</v>
      </c>
      <c r="E93" s="11">
        <v>28903.08</v>
      </c>
      <c r="G93" s="17">
        <v>23311</v>
      </c>
      <c r="H93" s="17" t="s">
        <v>136</v>
      </c>
      <c r="I93" s="17" t="s">
        <v>6</v>
      </c>
      <c r="J93" s="18">
        <v>1253</v>
      </c>
      <c r="K93" s="20">
        <v>4723.8100000000004</v>
      </c>
    </row>
    <row r="94" spans="1:11" x14ac:dyDescent="0.25">
      <c r="A94">
        <v>14028</v>
      </c>
      <c r="B94" t="s">
        <v>109</v>
      </c>
      <c r="C94" t="s">
        <v>5</v>
      </c>
      <c r="D94" s="1">
        <v>18530</v>
      </c>
      <c r="E94" s="11">
        <v>77986</v>
      </c>
      <c r="G94" s="15">
        <v>33207</v>
      </c>
      <c r="H94" s="15" t="s">
        <v>137</v>
      </c>
      <c r="I94" s="15" t="s">
        <v>6</v>
      </c>
      <c r="J94" s="16">
        <v>1023</v>
      </c>
      <c r="K94" s="15">
        <v>0</v>
      </c>
    </row>
    <row r="95" spans="1:11" x14ac:dyDescent="0.25">
      <c r="A95">
        <v>31063</v>
      </c>
      <c r="B95" t="s">
        <v>110</v>
      </c>
      <c r="C95" t="s">
        <v>5</v>
      </c>
      <c r="D95">
        <v>40</v>
      </c>
      <c r="E95">
        <v>205</v>
      </c>
      <c r="G95" s="17">
        <v>31025</v>
      </c>
      <c r="H95" s="17" t="s">
        <v>138</v>
      </c>
      <c r="I95" s="17" t="s">
        <v>6</v>
      </c>
      <c r="J95" s="18">
        <v>60488</v>
      </c>
      <c r="K95" s="20">
        <v>220781</v>
      </c>
    </row>
    <row r="96" spans="1:11" x14ac:dyDescent="0.25">
      <c r="A96">
        <v>17411</v>
      </c>
      <c r="B96" t="s">
        <v>111</v>
      </c>
      <c r="C96" t="s">
        <v>5</v>
      </c>
      <c r="D96" s="1">
        <v>177261</v>
      </c>
      <c r="E96" s="11">
        <v>736397.15</v>
      </c>
      <c r="G96" s="15">
        <v>14065</v>
      </c>
      <c r="H96" s="15" t="s">
        <v>139</v>
      </c>
      <c r="I96" s="15" t="s">
        <v>6</v>
      </c>
      <c r="J96" s="15">
        <v>8</v>
      </c>
      <c r="K96" s="15">
        <v>37.78</v>
      </c>
    </row>
    <row r="97" spans="1:11" x14ac:dyDescent="0.25">
      <c r="A97">
        <v>11056</v>
      </c>
      <c r="B97" t="s">
        <v>112</v>
      </c>
      <c r="C97" t="s">
        <v>5</v>
      </c>
      <c r="D97">
        <v>215</v>
      </c>
      <c r="E97" s="11">
        <v>1050</v>
      </c>
      <c r="G97" s="17">
        <v>32354</v>
      </c>
      <c r="H97" s="17" t="s">
        <v>140</v>
      </c>
      <c r="I97" s="17" t="s">
        <v>6</v>
      </c>
      <c r="J97" s="18">
        <v>25754</v>
      </c>
      <c r="K97" s="20">
        <v>96705.4</v>
      </c>
    </row>
    <row r="98" spans="1:11" x14ac:dyDescent="0.25">
      <c r="A98">
        <v>8458</v>
      </c>
      <c r="B98" t="s">
        <v>114</v>
      </c>
      <c r="C98" t="s">
        <v>5</v>
      </c>
      <c r="D98" s="1">
        <v>48929</v>
      </c>
      <c r="E98" s="11">
        <v>217724.56</v>
      </c>
      <c r="G98" s="15">
        <v>32326</v>
      </c>
      <c r="H98" s="15" t="s">
        <v>141</v>
      </c>
      <c r="I98" s="15" t="s">
        <v>6</v>
      </c>
      <c r="J98" s="16">
        <v>5182</v>
      </c>
      <c r="K98" s="19">
        <v>19472.59</v>
      </c>
    </row>
    <row r="99" spans="1:11" x14ac:dyDescent="0.25">
      <c r="A99">
        <v>3017</v>
      </c>
      <c r="B99" t="s">
        <v>115</v>
      </c>
      <c r="C99" t="s">
        <v>5</v>
      </c>
      <c r="D99" s="1">
        <v>188331</v>
      </c>
      <c r="E99" s="11">
        <v>906709.13</v>
      </c>
      <c r="G99" s="17">
        <v>17400</v>
      </c>
      <c r="H99" s="17" t="s">
        <v>142</v>
      </c>
      <c r="I99" s="17" t="s">
        <v>6</v>
      </c>
      <c r="J99" s="18">
        <v>3771</v>
      </c>
      <c r="K99" s="20">
        <v>13802.16</v>
      </c>
    </row>
    <row r="100" spans="1:11" x14ac:dyDescent="0.25">
      <c r="A100">
        <v>17415</v>
      </c>
      <c r="B100" t="s">
        <v>116</v>
      </c>
      <c r="C100" t="s">
        <v>5</v>
      </c>
      <c r="D100" s="1">
        <v>172917</v>
      </c>
      <c r="E100" s="11">
        <v>683497</v>
      </c>
      <c r="G100" s="15">
        <v>37505</v>
      </c>
      <c r="H100" s="15" t="s">
        <v>143</v>
      </c>
      <c r="I100" s="15" t="s">
        <v>6</v>
      </c>
      <c r="J100" s="16">
        <v>1893</v>
      </c>
      <c r="K100" s="19">
        <v>7339.76</v>
      </c>
    </row>
    <row r="101" spans="1:11" x14ac:dyDescent="0.25">
      <c r="A101">
        <v>33212</v>
      </c>
      <c r="B101" t="s">
        <v>117</v>
      </c>
      <c r="C101" t="s">
        <v>5</v>
      </c>
      <c r="D101" s="1">
        <v>19724</v>
      </c>
      <c r="E101" s="11">
        <v>91186.25</v>
      </c>
      <c r="G101" s="17">
        <v>30031</v>
      </c>
      <c r="H101" s="17" t="s">
        <v>145</v>
      </c>
      <c r="I101" s="17" t="s">
        <v>6</v>
      </c>
      <c r="J101" s="17">
        <v>126</v>
      </c>
      <c r="K101" s="17">
        <v>561.04</v>
      </c>
    </row>
    <row r="102" spans="1:11" x14ac:dyDescent="0.25">
      <c r="A102">
        <v>3052</v>
      </c>
      <c r="B102" t="s">
        <v>118</v>
      </c>
      <c r="C102" t="s">
        <v>5</v>
      </c>
      <c r="D102" s="1">
        <v>14987</v>
      </c>
      <c r="E102" s="11">
        <v>71638</v>
      </c>
      <c r="G102" s="15">
        <v>31103</v>
      </c>
      <c r="H102" s="15" t="s">
        <v>146</v>
      </c>
      <c r="I102" s="15" t="s">
        <v>6</v>
      </c>
      <c r="J102" s="16">
        <v>31200</v>
      </c>
      <c r="K102" s="19">
        <v>112955.05</v>
      </c>
    </row>
    <row r="103" spans="1:11" x14ac:dyDescent="0.25">
      <c r="A103">
        <v>20402</v>
      </c>
      <c r="B103" t="s">
        <v>120</v>
      </c>
      <c r="C103" t="s">
        <v>5</v>
      </c>
      <c r="D103" s="1">
        <v>3777</v>
      </c>
      <c r="E103" s="11">
        <v>24031</v>
      </c>
      <c r="G103" s="17">
        <v>14066</v>
      </c>
      <c r="H103" s="17" t="s">
        <v>147</v>
      </c>
      <c r="I103" s="17" t="s">
        <v>6</v>
      </c>
      <c r="J103" s="18">
        <v>5589</v>
      </c>
      <c r="K103" s="20">
        <v>22977.66</v>
      </c>
    </row>
    <row r="104" spans="1:11" x14ac:dyDescent="0.25">
      <c r="A104">
        <v>29311</v>
      </c>
      <c r="B104" t="s">
        <v>121</v>
      </c>
      <c r="C104" t="s">
        <v>5</v>
      </c>
      <c r="D104" s="1">
        <v>7960</v>
      </c>
      <c r="E104" s="11">
        <v>31412</v>
      </c>
      <c r="G104" s="15">
        <v>21214</v>
      </c>
      <c r="H104" s="15" t="s">
        <v>148</v>
      </c>
      <c r="I104" s="15" t="s">
        <v>6</v>
      </c>
      <c r="J104" s="16">
        <v>2258</v>
      </c>
      <c r="K104" s="19">
        <v>10219</v>
      </c>
    </row>
    <row r="105" spans="1:11" x14ac:dyDescent="0.25">
      <c r="A105">
        <v>38126</v>
      </c>
      <c r="B105" t="s">
        <v>122</v>
      </c>
      <c r="C105" t="s">
        <v>5</v>
      </c>
      <c r="D105" s="1">
        <v>2871</v>
      </c>
      <c r="E105" s="11">
        <v>12610</v>
      </c>
      <c r="G105" s="17">
        <v>13161</v>
      </c>
      <c r="H105" s="17" t="s">
        <v>149</v>
      </c>
      <c r="I105" s="17" t="s">
        <v>6</v>
      </c>
      <c r="J105" s="17">
        <v>192</v>
      </c>
      <c r="K105" s="17">
        <v>556</v>
      </c>
    </row>
    <row r="106" spans="1:11" x14ac:dyDescent="0.25">
      <c r="A106">
        <v>4129</v>
      </c>
      <c r="B106" t="s">
        <v>123</v>
      </c>
      <c r="C106" t="s">
        <v>5</v>
      </c>
      <c r="D106" s="1">
        <v>18491</v>
      </c>
      <c r="E106" s="11">
        <v>83424</v>
      </c>
      <c r="G106" s="15">
        <v>21206</v>
      </c>
      <c r="H106" s="15" t="s">
        <v>150</v>
      </c>
      <c r="I106" s="15" t="s">
        <v>6</v>
      </c>
      <c r="J106" s="16">
        <v>3632</v>
      </c>
      <c r="K106" s="19">
        <v>19157</v>
      </c>
    </row>
    <row r="107" spans="1:11" x14ac:dyDescent="0.25">
      <c r="A107">
        <v>14097</v>
      </c>
      <c r="B107" t="s">
        <v>124</v>
      </c>
      <c r="C107" t="s">
        <v>5</v>
      </c>
      <c r="D107" s="1">
        <v>7976</v>
      </c>
      <c r="E107" s="11">
        <v>33529</v>
      </c>
      <c r="G107" s="17">
        <v>37507</v>
      </c>
      <c r="H107" s="17" t="s">
        <v>152</v>
      </c>
      <c r="I107" s="17" t="s">
        <v>6</v>
      </c>
      <c r="J107" s="18">
        <v>19084</v>
      </c>
      <c r="K107" s="20">
        <v>79505.429999999993</v>
      </c>
    </row>
    <row r="108" spans="1:11" x14ac:dyDescent="0.25">
      <c r="A108">
        <v>31004</v>
      </c>
      <c r="B108" t="s">
        <v>125</v>
      </c>
      <c r="C108" t="s">
        <v>5</v>
      </c>
      <c r="D108" s="1">
        <v>112063</v>
      </c>
      <c r="E108" s="11">
        <v>465018.43</v>
      </c>
      <c r="G108" s="15">
        <v>29320</v>
      </c>
      <c r="H108" s="15" t="s">
        <v>154</v>
      </c>
      <c r="I108" s="15" t="s">
        <v>6</v>
      </c>
      <c r="J108" s="16">
        <v>36756</v>
      </c>
      <c r="K108" s="19">
        <v>205179</v>
      </c>
    </row>
    <row r="109" spans="1:11" x14ac:dyDescent="0.25">
      <c r="A109">
        <v>17414</v>
      </c>
      <c r="B109" t="s">
        <v>126</v>
      </c>
      <c r="C109" t="s">
        <v>5</v>
      </c>
      <c r="D109" s="1">
        <v>172743</v>
      </c>
      <c r="E109" s="11">
        <v>732732</v>
      </c>
      <c r="G109" s="17">
        <v>31006</v>
      </c>
      <c r="H109" s="17" t="s">
        <v>155</v>
      </c>
      <c r="I109" s="17" t="s">
        <v>6</v>
      </c>
      <c r="J109" s="18">
        <v>54100</v>
      </c>
      <c r="K109" s="20">
        <v>375166</v>
      </c>
    </row>
    <row r="110" spans="1:11" x14ac:dyDescent="0.25">
      <c r="A110">
        <v>31306</v>
      </c>
      <c r="B110" t="s">
        <v>127</v>
      </c>
      <c r="C110" t="s">
        <v>5</v>
      </c>
      <c r="D110" s="1">
        <v>23824</v>
      </c>
      <c r="E110" s="11">
        <v>102147</v>
      </c>
      <c r="G110" s="15">
        <v>39003</v>
      </c>
      <c r="H110" s="15" t="s">
        <v>288</v>
      </c>
      <c r="I110" s="15" t="s">
        <v>6</v>
      </c>
      <c r="J110" s="16">
        <v>2564</v>
      </c>
      <c r="K110" s="19">
        <v>10287</v>
      </c>
    </row>
    <row r="111" spans="1:11" x14ac:dyDescent="0.25">
      <c r="A111">
        <v>38264</v>
      </c>
      <c r="B111" t="s">
        <v>128</v>
      </c>
      <c r="C111" t="s">
        <v>5</v>
      </c>
      <c r="D111">
        <v>547</v>
      </c>
      <c r="E111" s="11">
        <v>2467.7399999999998</v>
      </c>
      <c r="G111" s="17">
        <v>21014</v>
      </c>
      <c r="H111" s="17" t="s">
        <v>156</v>
      </c>
      <c r="I111" s="17" t="s">
        <v>6</v>
      </c>
      <c r="J111" s="18">
        <v>1728</v>
      </c>
      <c r="K111" s="20">
        <v>7358</v>
      </c>
    </row>
    <row r="112" spans="1:11" x14ac:dyDescent="0.25">
      <c r="A112">
        <v>32362</v>
      </c>
      <c r="B112" t="s">
        <v>129</v>
      </c>
      <c r="C112" t="s">
        <v>5</v>
      </c>
      <c r="D112" s="1">
        <v>17001</v>
      </c>
      <c r="E112" s="11">
        <v>66662.66</v>
      </c>
      <c r="G112" s="15">
        <v>25155</v>
      </c>
      <c r="H112" s="15" t="s">
        <v>157</v>
      </c>
      <c r="I112" s="15" t="s">
        <v>6</v>
      </c>
      <c r="J112" s="16">
        <v>1694</v>
      </c>
      <c r="K112" s="19">
        <v>6861</v>
      </c>
    </row>
    <row r="113" spans="1:11" x14ac:dyDescent="0.25">
      <c r="A113">
        <v>1158</v>
      </c>
      <c r="B113" t="s">
        <v>130</v>
      </c>
      <c r="C113" t="s">
        <v>5</v>
      </c>
      <c r="D113" s="1">
        <v>10646</v>
      </c>
      <c r="E113" s="11">
        <v>49114</v>
      </c>
      <c r="G113" s="17">
        <v>26056</v>
      </c>
      <c r="H113" s="17" t="s">
        <v>159</v>
      </c>
      <c r="I113" s="17" t="s">
        <v>6</v>
      </c>
      <c r="J113" s="18">
        <v>21349</v>
      </c>
      <c r="K113" s="20">
        <v>111682.38</v>
      </c>
    </row>
    <row r="114" spans="1:11" x14ac:dyDescent="0.25">
      <c r="A114">
        <v>8122</v>
      </c>
      <c r="B114" t="s">
        <v>131</v>
      </c>
      <c r="C114" t="s">
        <v>5</v>
      </c>
      <c r="D114" s="1">
        <v>53264</v>
      </c>
      <c r="E114" s="11">
        <v>234620</v>
      </c>
      <c r="G114" s="15">
        <v>32325</v>
      </c>
      <c r="H114" s="15" t="s">
        <v>160</v>
      </c>
      <c r="I114" s="15" t="s">
        <v>6</v>
      </c>
      <c r="J114" s="15">
        <v>418</v>
      </c>
      <c r="K114" s="19">
        <v>1447.27</v>
      </c>
    </row>
    <row r="115" spans="1:11" x14ac:dyDescent="0.25">
      <c r="A115">
        <v>28144</v>
      </c>
      <c r="B115" t="s">
        <v>132</v>
      </c>
      <c r="C115" t="s">
        <v>5</v>
      </c>
      <c r="D115" s="1">
        <v>3170</v>
      </c>
      <c r="E115" s="11">
        <v>15517</v>
      </c>
      <c r="G115" s="17">
        <v>37506</v>
      </c>
      <c r="H115" s="17" t="s">
        <v>161</v>
      </c>
      <c r="I115" s="17" t="s">
        <v>6</v>
      </c>
      <c r="J115" s="18">
        <v>13904</v>
      </c>
      <c r="K115" s="20">
        <v>52797.18</v>
      </c>
    </row>
    <row r="116" spans="1:11" x14ac:dyDescent="0.25">
      <c r="A116">
        <v>20406</v>
      </c>
      <c r="B116" t="s">
        <v>133</v>
      </c>
      <c r="C116" t="s">
        <v>5</v>
      </c>
      <c r="D116" s="1">
        <v>5690</v>
      </c>
      <c r="E116" s="11">
        <v>26231.39</v>
      </c>
      <c r="G116" s="15">
        <v>14064</v>
      </c>
      <c r="H116" s="15" t="s">
        <v>162</v>
      </c>
      <c r="I116" s="15" t="s">
        <v>6</v>
      </c>
      <c r="J116" s="16">
        <v>8663</v>
      </c>
      <c r="K116" s="19">
        <v>28502.26</v>
      </c>
    </row>
    <row r="117" spans="1:11" x14ac:dyDescent="0.25">
      <c r="A117">
        <v>37504</v>
      </c>
      <c r="B117" t="s">
        <v>134</v>
      </c>
      <c r="C117" t="s">
        <v>5</v>
      </c>
      <c r="D117" s="1">
        <v>34926</v>
      </c>
      <c r="E117" s="11">
        <v>146295</v>
      </c>
      <c r="G117" s="17">
        <v>18400</v>
      </c>
      <c r="H117" s="17" t="s">
        <v>164</v>
      </c>
      <c r="I117" s="17" t="s">
        <v>6</v>
      </c>
      <c r="J117" s="18">
        <v>20306</v>
      </c>
      <c r="K117" s="20">
        <v>74553.320000000007</v>
      </c>
    </row>
    <row r="118" spans="1:11" x14ac:dyDescent="0.25">
      <c r="A118">
        <v>9207</v>
      </c>
      <c r="B118" t="s">
        <v>135</v>
      </c>
      <c r="C118" t="s">
        <v>5</v>
      </c>
      <c r="D118" s="1">
        <v>5376</v>
      </c>
      <c r="E118" s="11">
        <v>26987</v>
      </c>
      <c r="G118" s="15">
        <v>23403</v>
      </c>
      <c r="H118" s="15" t="s">
        <v>165</v>
      </c>
      <c r="I118" s="15" t="s">
        <v>6</v>
      </c>
      <c r="J118" s="16">
        <v>10160</v>
      </c>
      <c r="K118" s="19">
        <v>40177</v>
      </c>
    </row>
    <row r="119" spans="1:11" x14ac:dyDescent="0.25">
      <c r="A119">
        <v>23311</v>
      </c>
      <c r="B119" t="s">
        <v>136</v>
      </c>
      <c r="C119" t="s">
        <v>5</v>
      </c>
      <c r="D119" s="1">
        <v>5489</v>
      </c>
      <c r="E119" s="11">
        <v>36364</v>
      </c>
      <c r="G119" s="17">
        <v>34003</v>
      </c>
      <c r="H119" s="17" t="s">
        <v>167</v>
      </c>
      <c r="I119" s="17" t="s">
        <v>6</v>
      </c>
      <c r="J119" s="18">
        <v>45381</v>
      </c>
      <c r="K119" s="20">
        <v>157779</v>
      </c>
    </row>
    <row r="120" spans="1:11" x14ac:dyDescent="0.25">
      <c r="A120">
        <v>33207</v>
      </c>
      <c r="B120" t="s">
        <v>137</v>
      </c>
      <c r="C120" t="s">
        <v>5</v>
      </c>
      <c r="D120" s="1">
        <v>14227</v>
      </c>
      <c r="E120">
        <v>0</v>
      </c>
      <c r="G120" s="15">
        <v>17417</v>
      </c>
      <c r="H120" s="15" t="s">
        <v>169</v>
      </c>
      <c r="I120" s="15" t="s">
        <v>6</v>
      </c>
      <c r="J120" s="16">
        <v>29824</v>
      </c>
      <c r="K120" s="19">
        <v>110183</v>
      </c>
    </row>
    <row r="121" spans="1:11" x14ac:dyDescent="0.25">
      <c r="A121">
        <v>31025</v>
      </c>
      <c r="B121" t="s">
        <v>138</v>
      </c>
      <c r="C121" t="s">
        <v>5</v>
      </c>
      <c r="D121" s="1">
        <v>100975</v>
      </c>
      <c r="E121" s="11">
        <v>405158</v>
      </c>
      <c r="G121" s="17">
        <v>15201</v>
      </c>
      <c r="H121" s="17" t="s">
        <v>170</v>
      </c>
      <c r="I121" s="17" t="s">
        <v>6</v>
      </c>
      <c r="J121" s="18">
        <v>7817</v>
      </c>
      <c r="K121" s="20">
        <v>29607</v>
      </c>
    </row>
    <row r="122" spans="1:11" x14ac:dyDescent="0.25">
      <c r="A122">
        <v>14065</v>
      </c>
      <c r="B122" t="s">
        <v>139</v>
      </c>
      <c r="C122" t="s">
        <v>5</v>
      </c>
      <c r="D122" s="1">
        <v>1407</v>
      </c>
      <c r="E122" s="11">
        <v>6673.58</v>
      </c>
      <c r="G122" s="15">
        <v>14400</v>
      </c>
      <c r="H122" s="15" t="s">
        <v>172</v>
      </c>
      <c r="I122" s="15" t="s">
        <v>6</v>
      </c>
      <c r="J122" s="16">
        <v>2551</v>
      </c>
      <c r="K122" s="15">
        <v>0</v>
      </c>
    </row>
    <row r="123" spans="1:11" x14ac:dyDescent="0.25">
      <c r="A123">
        <v>32354</v>
      </c>
      <c r="B123" t="s">
        <v>140</v>
      </c>
      <c r="C123" t="s">
        <v>5</v>
      </c>
      <c r="D123" s="1">
        <v>155273</v>
      </c>
      <c r="E123" s="11">
        <v>978998.5</v>
      </c>
      <c r="G123" s="17">
        <v>25101</v>
      </c>
      <c r="H123" s="17" t="s">
        <v>173</v>
      </c>
      <c r="I123" s="17" t="s">
        <v>6</v>
      </c>
      <c r="J123" s="17">
        <v>18</v>
      </c>
      <c r="K123" s="17">
        <v>80</v>
      </c>
    </row>
    <row r="124" spans="1:11" x14ac:dyDescent="0.25">
      <c r="A124">
        <v>32326</v>
      </c>
      <c r="B124" t="s">
        <v>141</v>
      </c>
      <c r="C124" t="s">
        <v>5</v>
      </c>
      <c r="D124" s="1">
        <v>18801</v>
      </c>
      <c r="E124" s="11">
        <v>87786.6</v>
      </c>
      <c r="G124" s="15">
        <v>14172</v>
      </c>
      <c r="H124" s="15" t="s">
        <v>174</v>
      </c>
      <c r="I124" s="15" t="s">
        <v>6</v>
      </c>
      <c r="J124" s="16">
        <v>2623</v>
      </c>
      <c r="K124" s="19">
        <v>31455</v>
      </c>
    </row>
    <row r="125" spans="1:11" x14ac:dyDescent="0.25">
      <c r="A125">
        <v>17400</v>
      </c>
      <c r="B125" t="s">
        <v>142</v>
      </c>
      <c r="C125" t="s">
        <v>5</v>
      </c>
      <c r="D125" s="1">
        <v>22757</v>
      </c>
      <c r="E125" s="11">
        <v>82836.92</v>
      </c>
      <c r="G125" s="17">
        <v>34111</v>
      </c>
      <c r="H125" s="17" t="s">
        <v>177</v>
      </c>
      <c r="I125" s="17" t="s">
        <v>6</v>
      </c>
      <c r="J125" s="18">
        <v>20907</v>
      </c>
      <c r="K125" s="20">
        <v>75593.820000000007</v>
      </c>
    </row>
    <row r="126" spans="1:11" x14ac:dyDescent="0.25">
      <c r="A126">
        <v>37505</v>
      </c>
      <c r="B126" t="s">
        <v>143</v>
      </c>
      <c r="C126" t="s">
        <v>5</v>
      </c>
      <c r="D126" s="1">
        <v>15517</v>
      </c>
      <c r="E126" s="11">
        <v>67089.89</v>
      </c>
      <c r="G126" s="15">
        <v>21300</v>
      </c>
      <c r="H126" s="15" t="s">
        <v>179</v>
      </c>
      <c r="I126" s="15" t="s">
        <v>6</v>
      </c>
      <c r="J126" s="16">
        <v>3250</v>
      </c>
      <c r="K126" s="19">
        <v>12638.14</v>
      </c>
    </row>
    <row r="127" spans="1:11" x14ac:dyDescent="0.25">
      <c r="A127">
        <v>24350</v>
      </c>
      <c r="B127" t="s">
        <v>144</v>
      </c>
      <c r="C127" t="s">
        <v>5</v>
      </c>
      <c r="D127" s="1">
        <v>21439</v>
      </c>
      <c r="E127" s="11">
        <v>106438.79</v>
      </c>
      <c r="G127" s="17">
        <v>28137</v>
      </c>
      <c r="H127" s="17" t="s">
        <v>181</v>
      </c>
      <c r="I127" s="17" t="s">
        <v>6</v>
      </c>
      <c r="J127" s="17">
        <v>196</v>
      </c>
      <c r="K127" s="20">
        <v>1080</v>
      </c>
    </row>
    <row r="128" spans="1:11" x14ac:dyDescent="0.25">
      <c r="A128">
        <v>30031</v>
      </c>
      <c r="B128" t="s">
        <v>145</v>
      </c>
      <c r="C128" t="s">
        <v>5</v>
      </c>
      <c r="D128" s="1">
        <v>1847</v>
      </c>
      <c r="E128" s="11">
        <v>7663</v>
      </c>
      <c r="G128" s="15">
        <v>27344</v>
      </c>
      <c r="H128" s="15" t="s">
        <v>184</v>
      </c>
      <c r="I128" s="15" t="s">
        <v>6</v>
      </c>
      <c r="J128" s="16">
        <v>7418</v>
      </c>
      <c r="K128" s="19">
        <v>30979.3</v>
      </c>
    </row>
    <row r="129" spans="1:11" x14ac:dyDescent="0.25">
      <c r="A129">
        <v>31103</v>
      </c>
      <c r="B129" t="s">
        <v>146</v>
      </c>
      <c r="C129" t="s">
        <v>5</v>
      </c>
      <c r="D129" s="1">
        <v>76901</v>
      </c>
      <c r="E129" s="11">
        <v>304470.03000000003</v>
      </c>
      <c r="G129" s="17">
        <v>1147</v>
      </c>
      <c r="H129" s="17" t="s">
        <v>185</v>
      </c>
      <c r="I129" s="17" t="s">
        <v>6</v>
      </c>
      <c r="J129" s="18">
        <v>1639</v>
      </c>
      <c r="K129" s="20">
        <v>33891</v>
      </c>
    </row>
    <row r="130" spans="1:11" x14ac:dyDescent="0.25">
      <c r="A130">
        <v>14066</v>
      </c>
      <c r="B130" t="s">
        <v>147</v>
      </c>
      <c r="C130" t="s">
        <v>5</v>
      </c>
      <c r="D130" s="1">
        <v>13640</v>
      </c>
      <c r="E130" s="11">
        <v>61157.77</v>
      </c>
      <c r="G130" s="15">
        <v>11001</v>
      </c>
      <c r="H130" s="15" t="s">
        <v>187</v>
      </c>
      <c r="I130" s="15" t="s">
        <v>6</v>
      </c>
      <c r="J130" s="16">
        <v>2699</v>
      </c>
      <c r="K130" s="19">
        <v>12145</v>
      </c>
    </row>
    <row r="131" spans="1:11" x14ac:dyDescent="0.25">
      <c r="A131">
        <v>21214</v>
      </c>
      <c r="B131" t="s">
        <v>148</v>
      </c>
      <c r="C131" t="s">
        <v>5</v>
      </c>
      <c r="D131" s="1">
        <v>6561</v>
      </c>
      <c r="E131" s="11">
        <v>29586</v>
      </c>
      <c r="G131" s="17">
        <v>24122</v>
      </c>
      <c r="H131" s="17" t="s">
        <v>188</v>
      </c>
      <c r="I131" s="17" t="s">
        <v>6</v>
      </c>
      <c r="J131" s="17">
        <v>49</v>
      </c>
      <c r="K131" s="17">
        <v>209</v>
      </c>
    </row>
    <row r="132" spans="1:11" x14ac:dyDescent="0.25">
      <c r="A132">
        <v>13161</v>
      </c>
      <c r="B132" t="s">
        <v>149</v>
      </c>
      <c r="C132" t="s">
        <v>5</v>
      </c>
      <c r="D132" s="1">
        <v>124823</v>
      </c>
      <c r="E132" s="11">
        <v>599528</v>
      </c>
      <c r="G132" s="15">
        <v>3050</v>
      </c>
      <c r="H132" s="15" t="s">
        <v>189</v>
      </c>
      <c r="I132" s="15" t="s">
        <v>6</v>
      </c>
      <c r="J132" s="16">
        <v>5739</v>
      </c>
      <c r="K132" s="19">
        <v>26349</v>
      </c>
    </row>
    <row r="133" spans="1:11" x14ac:dyDescent="0.25">
      <c r="A133">
        <v>21206</v>
      </c>
      <c r="B133" t="s">
        <v>150</v>
      </c>
      <c r="C133" t="s">
        <v>5</v>
      </c>
      <c r="D133" s="1">
        <v>8335</v>
      </c>
      <c r="E133" s="11">
        <v>36008</v>
      </c>
      <c r="G133" s="17">
        <v>21301</v>
      </c>
      <c r="H133" s="17" t="s">
        <v>190</v>
      </c>
      <c r="I133" s="17" t="s">
        <v>6</v>
      </c>
      <c r="J133" s="18">
        <v>1010</v>
      </c>
      <c r="K133" s="20">
        <v>4855.58</v>
      </c>
    </row>
    <row r="134" spans="1:11" x14ac:dyDescent="0.25">
      <c r="A134">
        <v>37507</v>
      </c>
      <c r="B134" t="s">
        <v>152</v>
      </c>
      <c r="C134" t="s">
        <v>5</v>
      </c>
      <c r="D134" s="1">
        <v>43893</v>
      </c>
      <c r="E134" s="11">
        <v>185927</v>
      </c>
      <c r="G134" s="15">
        <v>27401</v>
      </c>
      <c r="H134" s="15" t="s">
        <v>191</v>
      </c>
      <c r="I134" s="15" t="s">
        <v>6</v>
      </c>
      <c r="J134" s="16">
        <v>8883</v>
      </c>
      <c r="K134" s="19">
        <v>30865</v>
      </c>
    </row>
    <row r="135" spans="1:11" x14ac:dyDescent="0.25">
      <c r="A135">
        <v>30029</v>
      </c>
      <c r="B135" t="s">
        <v>153</v>
      </c>
      <c r="C135" t="s">
        <v>5</v>
      </c>
      <c r="D135" s="1">
        <v>1797</v>
      </c>
      <c r="E135" s="11">
        <v>6473.57</v>
      </c>
      <c r="G135" s="17">
        <v>23402</v>
      </c>
      <c r="H135" s="17" t="s">
        <v>192</v>
      </c>
      <c r="I135" s="17" t="s">
        <v>6</v>
      </c>
      <c r="J135" s="18">
        <v>4200</v>
      </c>
      <c r="K135" s="20">
        <v>16104.63</v>
      </c>
    </row>
    <row r="136" spans="1:11" x14ac:dyDescent="0.25">
      <c r="A136">
        <v>29320</v>
      </c>
      <c r="B136" t="s">
        <v>154</v>
      </c>
      <c r="C136" t="s">
        <v>5</v>
      </c>
      <c r="D136" s="1">
        <v>45819</v>
      </c>
      <c r="E136" s="11">
        <v>169807</v>
      </c>
      <c r="G136" s="15">
        <v>12110</v>
      </c>
      <c r="H136" s="15" t="s">
        <v>193</v>
      </c>
      <c r="I136" s="15" t="s">
        <v>6</v>
      </c>
      <c r="J136" s="16">
        <v>1927</v>
      </c>
      <c r="K136" s="19">
        <v>8033</v>
      </c>
    </row>
    <row r="137" spans="1:11" x14ac:dyDescent="0.25">
      <c r="A137">
        <v>31006</v>
      </c>
      <c r="B137" t="s">
        <v>155</v>
      </c>
      <c r="C137" t="s">
        <v>5</v>
      </c>
      <c r="D137" s="1">
        <v>125847</v>
      </c>
      <c r="E137" s="11">
        <v>751399</v>
      </c>
      <c r="G137" s="17">
        <v>5121</v>
      </c>
      <c r="H137" s="17" t="s">
        <v>194</v>
      </c>
      <c r="I137" s="17" t="s">
        <v>6</v>
      </c>
      <c r="J137" s="18">
        <v>12367</v>
      </c>
      <c r="K137" s="20">
        <v>55339.79</v>
      </c>
    </row>
    <row r="138" spans="1:11" x14ac:dyDescent="0.25">
      <c r="A138">
        <v>39003</v>
      </c>
      <c r="B138" t="s">
        <v>288</v>
      </c>
      <c r="C138" t="s">
        <v>5</v>
      </c>
      <c r="D138" s="1">
        <v>11485</v>
      </c>
      <c r="E138" s="11">
        <v>44309</v>
      </c>
      <c r="G138" s="15">
        <v>16050</v>
      </c>
      <c r="H138" s="15" t="s">
        <v>195</v>
      </c>
      <c r="I138" s="15" t="s">
        <v>6</v>
      </c>
      <c r="J138" s="16">
        <v>1515</v>
      </c>
      <c r="K138" s="19">
        <v>6442</v>
      </c>
    </row>
    <row r="139" spans="1:11" x14ac:dyDescent="0.25">
      <c r="A139">
        <v>21014</v>
      </c>
      <c r="B139" t="s">
        <v>156</v>
      </c>
      <c r="C139" t="s">
        <v>5</v>
      </c>
      <c r="D139" s="1">
        <v>6064</v>
      </c>
      <c r="E139" s="11">
        <v>30049</v>
      </c>
      <c r="G139" s="17">
        <v>3116</v>
      </c>
      <c r="H139" s="17" t="s">
        <v>196</v>
      </c>
      <c r="I139" s="17" t="s">
        <v>6</v>
      </c>
      <c r="J139" s="18">
        <v>3029</v>
      </c>
      <c r="K139" s="20">
        <v>12657.42</v>
      </c>
    </row>
    <row r="140" spans="1:11" x14ac:dyDescent="0.25">
      <c r="A140">
        <v>25155</v>
      </c>
      <c r="B140" t="s">
        <v>157</v>
      </c>
      <c r="C140" t="s">
        <v>5</v>
      </c>
      <c r="D140" s="1">
        <v>9855</v>
      </c>
      <c r="E140" s="11">
        <v>43832</v>
      </c>
      <c r="G140" s="15">
        <v>17801</v>
      </c>
      <c r="H140" s="15" t="s">
        <v>197</v>
      </c>
      <c r="I140" s="15" t="s">
        <v>6</v>
      </c>
      <c r="J140" s="16">
        <v>14860</v>
      </c>
      <c r="K140" s="19">
        <v>66295.399999999994</v>
      </c>
    </row>
    <row r="141" spans="1:11" x14ac:dyDescent="0.25">
      <c r="A141">
        <v>26056</v>
      </c>
      <c r="B141" t="s">
        <v>159</v>
      </c>
      <c r="C141" t="s">
        <v>5</v>
      </c>
      <c r="D141">
        <v>157</v>
      </c>
      <c r="E141">
        <v>654</v>
      </c>
      <c r="G141" s="17">
        <v>38267</v>
      </c>
      <c r="H141" s="17" t="s">
        <v>198</v>
      </c>
      <c r="I141" s="17" t="s">
        <v>6</v>
      </c>
      <c r="J141" s="18">
        <v>7771</v>
      </c>
      <c r="K141" s="17">
        <v>0</v>
      </c>
    </row>
    <row r="142" spans="1:11" x14ac:dyDescent="0.25">
      <c r="A142">
        <v>32325</v>
      </c>
      <c r="B142" t="s">
        <v>160</v>
      </c>
      <c r="C142" t="s">
        <v>5</v>
      </c>
      <c r="D142" s="1">
        <v>28191</v>
      </c>
      <c r="E142" s="11">
        <v>140304.03</v>
      </c>
      <c r="G142" s="15">
        <v>27003</v>
      </c>
      <c r="H142" s="15" t="s">
        <v>199</v>
      </c>
      <c r="I142" s="15" t="s">
        <v>6</v>
      </c>
      <c r="J142" s="16">
        <v>103210</v>
      </c>
      <c r="K142" s="19">
        <v>303573.37</v>
      </c>
    </row>
    <row r="143" spans="1:11" x14ac:dyDescent="0.25">
      <c r="A143">
        <v>37506</v>
      </c>
      <c r="B143" t="s">
        <v>161</v>
      </c>
      <c r="C143" t="s">
        <v>5</v>
      </c>
      <c r="D143" s="1">
        <v>28297</v>
      </c>
      <c r="E143" s="11">
        <v>119202.37</v>
      </c>
      <c r="G143" s="17">
        <v>16020</v>
      </c>
      <c r="H143" s="17" t="s">
        <v>200</v>
      </c>
      <c r="I143" s="17" t="s">
        <v>6</v>
      </c>
      <c r="J143" s="17">
        <v>35</v>
      </c>
      <c r="K143" s="17">
        <v>160.65</v>
      </c>
    </row>
    <row r="144" spans="1:11" x14ac:dyDescent="0.25">
      <c r="A144">
        <v>14064</v>
      </c>
      <c r="B144" t="s">
        <v>162</v>
      </c>
      <c r="C144" t="s">
        <v>5</v>
      </c>
      <c r="D144" s="1">
        <v>17522</v>
      </c>
      <c r="E144" s="11">
        <v>63507.75</v>
      </c>
      <c r="G144" s="15">
        <v>16048</v>
      </c>
      <c r="H144" s="15" t="s">
        <v>201</v>
      </c>
      <c r="I144" s="15" t="s">
        <v>6</v>
      </c>
      <c r="J144" s="16">
        <v>1761</v>
      </c>
      <c r="K144" s="19">
        <v>7083.12</v>
      </c>
    </row>
    <row r="145" spans="1:11" x14ac:dyDescent="0.25">
      <c r="A145">
        <v>11051</v>
      </c>
      <c r="B145" t="s">
        <v>163</v>
      </c>
      <c r="C145" t="s">
        <v>5</v>
      </c>
      <c r="D145" s="1">
        <v>114317</v>
      </c>
      <c r="E145" s="11">
        <v>257408</v>
      </c>
      <c r="G145" s="17">
        <v>34307</v>
      </c>
      <c r="H145" s="17" t="s">
        <v>204</v>
      </c>
      <c r="I145" s="17" t="s">
        <v>6</v>
      </c>
      <c r="J145" s="18">
        <v>1591</v>
      </c>
      <c r="K145" s="20">
        <v>7998.68</v>
      </c>
    </row>
    <row r="146" spans="1:11" x14ac:dyDescent="0.25">
      <c r="A146">
        <v>18400</v>
      </c>
      <c r="B146" t="s">
        <v>164</v>
      </c>
      <c r="C146" t="s">
        <v>5</v>
      </c>
      <c r="D146" s="1">
        <v>70625</v>
      </c>
      <c r="E146" s="11">
        <v>313181.62</v>
      </c>
      <c r="G146" s="15">
        <v>25116</v>
      </c>
      <c r="H146" s="15" t="s">
        <v>205</v>
      </c>
      <c r="I146" s="15" t="s">
        <v>6</v>
      </c>
      <c r="J146" s="16">
        <v>1711</v>
      </c>
      <c r="K146" s="19">
        <v>6321</v>
      </c>
    </row>
    <row r="147" spans="1:11" x14ac:dyDescent="0.25">
      <c r="A147">
        <v>23403</v>
      </c>
      <c r="B147" t="s">
        <v>165</v>
      </c>
      <c r="C147" t="s">
        <v>5</v>
      </c>
      <c r="D147" s="1">
        <v>39918</v>
      </c>
      <c r="E147" s="11">
        <v>167240</v>
      </c>
      <c r="G147" s="17">
        <v>22009</v>
      </c>
      <c r="H147" s="17" t="s">
        <v>206</v>
      </c>
      <c r="I147" s="17" t="s">
        <v>6</v>
      </c>
      <c r="J147" s="18">
        <v>1803</v>
      </c>
      <c r="K147" s="20">
        <v>9030.83</v>
      </c>
    </row>
    <row r="148" spans="1:11" x14ac:dyDescent="0.25">
      <c r="A148">
        <v>25200</v>
      </c>
      <c r="B148" t="s">
        <v>166</v>
      </c>
      <c r="C148" t="s">
        <v>5</v>
      </c>
      <c r="D148" s="1">
        <v>3800</v>
      </c>
      <c r="E148" s="11">
        <v>19211</v>
      </c>
      <c r="G148" s="15">
        <v>17403</v>
      </c>
      <c r="H148" s="15" t="s">
        <v>207</v>
      </c>
      <c r="I148" s="15" t="s">
        <v>6</v>
      </c>
      <c r="J148" s="16">
        <v>74335</v>
      </c>
      <c r="K148" s="19">
        <v>252372.31</v>
      </c>
    </row>
    <row r="149" spans="1:11" x14ac:dyDescent="0.25">
      <c r="A149">
        <v>34003</v>
      </c>
      <c r="B149" t="s">
        <v>167</v>
      </c>
      <c r="C149" t="s">
        <v>5</v>
      </c>
      <c r="D149" s="1">
        <v>127400</v>
      </c>
      <c r="E149" s="11">
        <v>517577</v>
      </c>
      <c r="G149" s="17">
        <v>17407</v>
      </c>
      <c r="H149" s="17" t="s">
        <v>211</v>
      </c>
      <c r="I149" s="17" t="s">
        <v>6</v>
      </c>
      <c r="J149" s="18">
        <v>12393</v>
      </c>
      <c r="K149" s="20">
        <v>53980</v>
      </c>
    </row>
    <row r="150" spans="1:11" x14ac:dyDescent="0.25">
      <c r="A150">
        <v>33211</v>
      </c>
      <c r="B150" t="s">
        <v>168</v>
      </c>
      <c r="C150" t="s">
        <v>5</v>
      </c>
      <c r="D150" s="1">
        <v>8552</v>
      </c>
      <c r="E150" s="11">
        <v>39897.03</v>
      </c>
      <c r="G150" s="15">
        <v>34401</v>
      </c>
      <c r="H150" s="15" t="s">
        <v>212</v>
      </c>
      <c r="I150" s="15" t="s">
        <v>6</v>
      </c>
      <c r="J150" s="16">
        <v>8469</v>
      </c>
      <c r="K150" s="19">
        <v>39940.99</v>
      </c>
    </row>
    <row r="151" spans="1:11" x14ac:dyDescent="0.25">
      <c r="A151">
        <v>17417</v>
      </c>
      <c r="B151" t="s">
        <v>169</v>
      </c>
      <c r="C151" t="s">
        <v>5</v>
      </c>
      <c r="D151" s="1">
        <v>177937</v>
      </c>
      <c r="E151" s="11">
        <v>776845</v>
      </c>
      <c r="G151" s="17">
        <v>28149</v>
      </c>
      <c r="H151" s="17" t="s">
        <v>215</v>
      </c>
      <c r="I151" s="17" t="s">
        <v>6</v>
      </c>
      <c r="J151" s="17">
        <v>580</v>
      </c>
      <c r="K151" s="20">
        <v>3090</v>
      </c>
    </row>
    <row r="152" spans="1:11" x14ac:dyDescent="0.25">
      <c r="A152">
        <v>15201</v>
      </c>
      <c r="B152" t="s">
        <v>170</v>
      </c>
      <c r="C152" t="s">
        <v>5</v>
      </c>
      <c r="D152" s="1">
        <v>46671</v>
      </c>
      <c r="E152" s="11">
        <v>190894</v>
      </c>
      <c r="G152" s="15">
        <v>17001</v>
      </c>
      <c r="H152" s="15" t="s">
        <v>216</v>
      </c>
      <c r="I152" s="15" t="s">
        <v>6</v>
      </c>
      <c r="J152" s="16">
        <v>189937</v>
      </c>
      <c r="K152" s="19">
        <v>554417.57999999996</v>
      </c>
    </row>
    <row r="153" spans="1:11" x14ac:dyDescent="0.25">
      <c r="A153">
        <v>38324</v>
      </c>
      <c r="B153" t="s">
        <v>171</v>
      </c>
      <c r="C153" t="s">
        <v>5</v>
      </c>
      <c r="D153" s="1">
        <v>12626</v>
      </c>
      <c r="E153" s="11">
        <v>58020</v>
      </c>
      <c r="G153" s="17">
        <v>29101</v>
      </c>
      <c r="H153" s="17" t="s">
        <v>217</v>
      </c>
      <c r="I153" s="17" t="s">
        <v>6</v>
      </c>
      <c r="J153" s="18">
        <v>7251</v>
      </c>
      <c r="K153" s="20">
        <v>27142.25</v>
      </c>
    </row>
    <row r="154" spans="1:11" x14ac:dyDescent="0.25">
      <c r="A154">
        <v>14400</v>
      </c>
      <c r="B154" t="s">
        <v>172</v>
      </c>
      <c r="C154" t="s">
        <v>5</v>
      </c>
      <c r="D154" s="1">
        <v>3456</v>
      </c>
      <c r="E154">
        <v>0</v>
      </c>
      <c r="G154" s="15">
        <v>39119</v>
      </c>
      <c r="H154" s="15" t="s">
        <v>218</v>
      </c>
      <c r="I154" s="15" t="s">
        <v>6</v>
      </c>
      <c r="J154" s="16">
        <v>7399</v>
      </c>
      <c r="K154" s="19">
        <v>32145.67</v>
      </c>
    </row>
    <row r="155" spans="1:11" x14ac:dyDescent="0.25">
      <c r="A155">
        <v>25101</v>
      </c>
      <c r="B155" t="s">
        <v>173</v>
      </c>
      <c r="C155" t="s">
        <v>5</v>
      </c>
      <c r="D155" s="1">
        <v>28110</v>
      </c>
      <c r="E155" s="11">
        <v>117293</v>
      </c>
      <c r="G155" s="17">
        <v>23309</v>
      </c>
      <c r="H155" s="17" t="s">
        <v>221</v>
      </c>
      <c r="I155" s="17" t="s">
        <v>6</v>
      </c>
      <c r="J155" s="18">
        <v>37567</v>
      </c>
      <c r="K155" s="20">
        <v>145510.38</v>
      </c>
    </row>
    <row r="156" spans="1:11" x14ac:dyDescent="0.25">
      <c r="A156">
        <v>14172</v>
      </c>
      <c r="B156" t="s">
        <v>174</v>
      </c>
      <c r="C156" t="s">
        <v>5</v>
      </c>
      <c r="D156" s="1">
        <v>7221</v>
      </c>
      <c r="E156" s="11">
        <v>28847</v>
      </c>
      <c r="G156" s="15">
        <v>17404</v>
      </c>
      <c r="H156" s="15" t="s">
        <v>223</v>
      </c>
      <c r="I156" s="15" t="s">
        <v>6</v>
      </c>
      <c r="J156" s="15">
        <v>526</v>
      </c>
      <c r="K156" s="19">
        <v>2013.1</v>
      </c>
    </row>
    <row r="157" spans="1:11" x14ac:dyDescent="0.25">
      <c r="A157">
        <v>22105</v>
      </c>
      <c r="B157" t="s">
        <v>175</v>
      </c>
      <c r="C157" t="s">
        <v>5</v>
      </c>
      <c r="D157" s="1">
        <v>16534</v>
      </c>
      <c r="E157" s="11">
        <v>63401.66</v>
      </c>
      <c r="G157" s="17">
        <v>31201</v>
      </c>
      <c r="H157" s="17" t="s">
        <v>224</v>
      </c>
      <c r="I157" s="17" t="s">
        <v>6</v>
      </c>
      <c r="J157" s="18">
        <v>20422</v>
      </c>
      <c r="K157" s="20">
        <v>74572.89</v>
      </c>
    </row>
    <row r="158" spans="1:11" x14ac:dyDescent="0.25">
      <c r="A158">
        <v>24105</v>
      </c>
      <c r="B158" t="s">
        <v>176</v>
      </c>
      <c r="C158" t="s">
        <v>5</v>
      </c>
      <c r="D158" s="1">
        <v>19150</v>
      </c>
      <c r="E158" s="11">
        <v>74536</v>
      </c>
      <c r="G158" s="15">
        <v>17410</v>
      </c>
      <c r="H158" s="15" t="s">
        <v>225</v>
      </c>
      <c r="I158" s="15" t="s">
        <v>6</v>
      </c>
      <c r="J158" s="16">
        <v>19955</v>
      </c>
      <c r="K158" s="19">
        <v>70665</v>
      </c>
    </row>
    <row r="159" spans="1:11" x14ac:dyDescent="0.25">
      <c r="A159">
        <v>34111</v>
      </c>
      <c r="B159" t="s">
        <v>177</v>
      </c>
      <c r="C159" t="s">
        <v>5</v>
      </c>
      <c r="D159" s="1">
        <v>93716</v>
      </c>
      <c r="E159" s="11">
        <v>367366.72</v>
      </c>
      <c r="G159" s="17">
        <v>13156</v>
      </c>
      <c r="H159" s="17" t="s">
        <v>226</v>
      </c>
      <c r="I159" s="17" t="s">
        <v>6</v>
      </c>
      <c r="J159" s="18">
        <v>1315</v>
      </c>
      <c r="K159" s="20">
        <v>7875.47</v>
      </c>
    </row>
    <row r="160" spans="1:11" x14ac:dyDescent="0.25">
      <c r="A160">
        <v>24019</v>
      </c>
      <c r="B160" t="s">
        <v>178</v>
      </c>
      <c r="C160" t="s">
        <v>5</v>
      </c>
      <c r="D160" s="1">
        <v>19942</v>
      </c>
      <c r="E160" s="11">
        <v>81791.11</v>
      </c>
      <c r="G160" s="15">
        <v>25118</v>
      </c>
      <c r="H160" s="15" t="s">
        <v>227</v>
      </c>
      <c r="I160" s="15" t="s">
        <v>6</v>
      </c>
      <c r="J160" s="16">
        <v>1228</v>
      </c>
      <c r="K160" s="19">
        <v>4731.8900000000003</v>
      </c>
    </row>
    <row r="161" spans="1:11" x14ac:dyDescent="0.25">
      <c r="A161">
        <v>21300</v>
      </c>
      <c r="B161" t="s">
        <v>179</v>
      </c>
      <c r="C161" t="s">
        <v>5</v>
      </c>
      <c r="D161" s="1">
        <v>13778</v>
      </c>
      <c r="E161" s="11">
        <v>31619.66</v>
      </c>
      <c r="G161" s="17">
        <v>18402</v>
      </c>
      <c r="H161" s="17" t="s">
        <v>228</v>
      </c>
      <c r="I161" s="17" t="s">
        <v>6</v>
      </c>
      <c r="J161" s="18">
        <v>11297</v>
      </c>
      <c r="K161" s="20">
        <v>54349</v>
      </c>
    </row>
    <row r="162" spans="1:11" x14ac:dyDescent="0.25">
      <c r="A162">
        <v>33030</v>
      </c>
      <c r="B162" t="s">
        <v>180</v>
      </c>
      <c r="C162" t="s">
        <v>5</v>
      </c>
      <c r="D162" s="1">
        <v>2478</v>
      </c>
      <c r="E162" s="11">
        <v>14422.58</v>
      </c>
      <c r="G162" s="15">
        <v>15206</v>
      </c>
      <c r="H162" s="15" t="s">
        <v>229</v>
      </c>
      <c r="I162" s="15" t="s">
        <v>6</v>
      </c>
      <c r="J162" s="16">
        <v>3111</v>
      </c>
      <c r="K162" s="19">
        <v>12224.66</v>
      </c>
    </row>
    <row r="163" spans="1:11" x14ac:dyDescent="0.25">
      <c r="A163">
        <v>28137</v>
      </c>
      <c r="B163" t="s">
        <v>181</v>
      </c>
      <c r="C163" t="s">
        <v>5</v>
      </c>
      <c r="D163" s="1">
        <v>3589</v>
      </c>
      <c r="E163" s="11">
        <v>18861</v>
      </c>
      <c r="G163" s="17">
        <v>32081</v>
      </c>
      <c r="H163" s="17" t="s">
        <v>231</v>
      </c>
      <c r="I163" s="17" t="s">
        <v>6</v>
      </c>
      <c r="J163" s="18">
        <v>3083</v>
      </c>
      <c r="K163" s="20">
        <v>14183</v>
      </c>
    </row>
    <row r="164" spans="1:11" x14ac:dyDescent="0.25">
      <c r="A164">
        <v>24410</v>
      </c>
      <c r="B164" t="s">
        <v>183</v>
      </c>
      <c r="C164" t="s">
        <v>5</v>
      </c>
      <c r="D164" s="1">
        <v>4593</v>
      </c>
      <c r="E164" s="11">
        <v>19754</v>
      </c>
      <c r="G164" s="15">
        <v>22008</v>
      </c>
      <c r="H164" s="15" t="s">
        <v>232</v>
      </c>
      <c r="I164" s="15" t="s">
        <v>6</v>
      </c>
      <c r="J164" s="15">
        <v>764</v>
      </c>
      <c r="K164" s="15">
        <v>369.86</v>
      </c>
    </row>
    <row r="165" spans="1:11" x14ac:dyDescent="0.25">
      <c r="A165">
        <v>27344</v>
      </c>
      <c r="B165" t="s">
        <v>184</v>
      </c>
      <c r="C165" t="s">
        <v>5</v>
      </c>
      <c r="D165" s="1">
        <v>31524</v>
      </c>
      <c r="E165" s="11">
        <v>132894.79999999999</v>
      </c>
      <c r="G165" s="17">
        <v>38322</v>
      </c>
      <c r="H165" s="17" t="s">
        <v>233</v>
      </c>
      <c r="I165" s="17" t="s">
        <v>6</v>
      </c>
      <c r="J165" s="18">
        <v>4218</v>
      </c>
      <c r="K165" s="20">
        <v>17758.03</v>
      </c>
    </row>
    <row r="166" spans="1:11" x14ac:dyDescent="0.25">
      <c r="A166">
        <v>1147</v>
      </c>
      <c r="B166" t="s">
        <v>185</v>
      </c>
      <c r="C166" t="s">
        <v>5</v>
      </c>
      <c r="D166" s="1">
        <v>41139</v>
      </c>
      <c r="E166" s="11">
        <v>172265</v>
      </c>
      <c r="G166" s="15">
        <v>31401</v>
      </c>
      <c r="H166" s="15" t="s">
        <v>234</v>
      </c>
      <c r="I166" s="15" t="s">
        <v>6</v>
      </c>
      <c r="J166" s="16">
        <v>25026</v>
      </c>
      <c r="K166" s="19">
        <v>109056.7</v>
      </c>
    </row>
    <row r="167" spans="1:11" x14ac:dyDescent="0.25">
      <c r="A167">
        <v>9102</v>
      </c>
      <c r="B167" t="s">
        <v>186</v>
      </c>
      <c r="C167" t="s">
        <v>5</v>
      </c>
      <c r="D167" s="1">
        <v>3874</v>
      </c>
      <c r="E167" s="11">
        <v>9084.16</v>
      </c>
      <c r="G167" s="17">
        <v>11054</v>
      </c>
      <c r="H167" s="17" t="s">
        <v>235</v>
      </c>
      <c r="I167" s="17" t="s">
        <v>6</v>
      </c>
      <c r="J167" s="18">
        <v>5168</v>
      </c>
      <c r="K167" s="20">
        <v>14993</v>
      </c>
    </row>
    <row r="168" spans="1:11" x14ac:dyDescent="0.25">
      <c r="A168">
        <v>11001</v>
      </c>
      <c r="B168" t="s">
        <v>187</v>
      </c>
      <c r="C168" t="s">
        <v>5</v>
      </c>
      <c r="D168" s="1">
        <v>167776</v>
      </c>
      <c r="E168" s="11">
        <v>953323</v>
      </c>
      <c r="G168" s="15">
        <v>27001</v>
      </c>
      <c r="H168" s="15" t="s">
        <v>290</v>
      </c>
      <c r="I168" s="15" t="s">
        <v>6</v>
      </c>
      <c r="J168" s="16">
        <v>6416</v>
      </c>
      <c r="K168" s="19">
        <v>23697</v>
      </c>
    </row>
    <row r="169" spans="1:11" x14ac:dyDescent="0.25">
      <c r="A169">
        <v>24122</v>
      </c>
      <c r="B169" t="s">
        <v>188</v>
      </c>
      <c r="C169" t="s">
        <v>5</v>
      </c>
      <c r="D169" s="1">
        <v>5238</v>
      </c>
      <c r="E169" s="11">
        <v>25471</v>
      </c>
      <c r="G169" s="17">
        <v>38304</v>
      </c>
      <c r="H169" s="17" t="s">
        <v>236</v>
      </c>
      <c r="I169" s="17" t="s">
        <v>6</v>
      </c>
      <c r="J169" s="18">
        <v>1403</v>
      </c>
      <c r="K169" s="20">
        <v>5626</v>
      </c>
    </row>
    <row r="170" spans="1:11" x14ac:dyDescent="0.25">
      <c r="A170">
        <v>3050</v>
      </c>
      <c r="B170" t="s">
        <v>189</v>
      </c>
      <c r="C170" t="s">
        <v>5</v>
      </c>
      <c r="D170" s="1">
        <v>3482</v>
      </c>
      <c r="E170" s="11">
        <v>17598</v>
      </c>
      <c r="G170" s="15">
        <v>30303</v>
      </c>
      <c r="H170" s="15" t="s">
        <v>237</v>
      </c>
      <c r="I170" s="15" t="s">
        <v>6</v>
      </c>
      <c r="J170" s="16">
        <v>2532</v>
      </c>
      <c r="K170" s="19">
        <v>12690</v>
      </c>
    </row>
    <row r="171" spans="1:11" x14ac:dyDescent="0.25">
      <c r="A171">
        <v>21301</v>
      </c>
      <c r="B171" t="s">
        <v>190</v>
      </c>
      <c r="C171" t="s">
        <v>5</v>
      </c>
      <c r="D171" s="1">
        <v>5476</v>
      </c>
      <c r="E171" s="11">
        <v>27729.34</v>
      </c>
      <c r="G171" s="17">
        <v>31311</v>
      </c>
      <c r="H171" s="17" t="s">
        <v>238</v>
      </c>
      <c r="I171" s="17" t="s">
        <v>6</v>
      </c>
      <c r="J171" s="18">
        <v>6565</v>
      </c>
      <c r="K171" s="20">
        <v>34045.410000000003</v>
      </c>
    </row>
    <row r="172" spans="1:11" x14ac:dyDescent="0.25">
      <c r="A172">
        <v>27401</v>
      </c>
      <c r="B172" t="s">
        <v>191</v>
      </c>
      <c r="C172" t="s">
        <v>5</v>
      </c>
      <c r="D172" s="1">
        <v>164211</v>
      </c>
      <c r="E172" s="11">
        <v>149338</v>
      </c>
      <c r="G172" s="15">
        <v>27320</v>
      </c>
      <c r="H172" s="15" t="s">
        <v>239</v>
      </c>
      <c r="I172" s="15" t="s">
        <v>6</v>
      </c>
      <c r="J172" s="16">
        <v>26950</v>
      </c>
      <c r="K172" s="19">
        <v>140188.37</v>
      </c>
    </row>
    <row r="173" spans="1:11" x14ac:dyDescent="0.25">
      <c r="A173">
        <v>23402</v>
      </c>
      <c r="B173" t="s">
        <v>192</v>
      </c>
      <c r="C173" t="s">
        <v>5</v>
      </c>
      <c r="D173" s="1">
        <v>15611</v>
      </c>
      <c r="E173" s="11">
        <v>71978.59</v>
      </c>
      <c r="G173" s="17">
        <v>39201</v>
      </c>
      <c r="H173" s="17" t="s">
        <v>240</v>
      </c>
      <c r="I173" s="17" t="s">
        <v>6</v>
      </c>
      <c r="J173" s="18">
        <v>7400</v>
      </c>
      <c r="K173" s="20">
        <v>22951.02</v>
      </c>
    </row>
    <row r="174" spans="1:11" x14ac:dyDescent="0.25">
      <c r="A174">
        <v>12110</v>
      </c>
      <c r="B174" t="s">
        <v>193</v>
      </c>
      <c r="C174" t="s">
        <v>5</v>
      </c>
      <c r="D174" s="1">
        <v>12364</v>
      </c>
      <c r="E174" s="11">
        <v>60564</v>
      </c>
      <c r="G174" s="15">
        <v>27010</v>
      </c>
      <c r="H174" s="15" t="s">
        <v>241</v>
      </c>
      <c r="I174" s="15" t="s">
        <v>6</v>
      </c>
      <c r="J174" s="16">
        <v>10643</v>
      </c>
      <c r="K174" s="19">
        <v>42483</v>
      </c>
    </row>
    <row r="175" spans="1:11" x14ac:dyDescent="0.25">
      <c r="A175">
        <v>5121</v>
      </c>
      <c r="B175" t="s">
        <v>194</v>
      </c>
      <c r="C175" t="s">
        <v>5</v>
      </c>
      <c r="D175" s="1">
        <v>38028</v>
      </c>
      <c r="E175" s="11">
        <v>181573.77</v>
      </c>
      <c r="G175" s="17">
        <v>14077</v>
      </c>
      <c r="H175" s="17" t="s">
        <v>242</v>
      </c>
      <c r="I175" s="17" t="s">
        <v>6</v>
      </c>
      <c r="J175" s="17">
        <v>254</v>
      </c>
      <c r="K175" s="20">
        <v>1270</v>
      </c>
    </row>
    <row r="176" spans="1:11" x14ac:dyDescent="0.25">
      <c r="A176">
        <v>16050</v>
      </c>
      <c r="B176" t="s">
        <v>195</v>
      </c>
      <c r="C176" t="s">
        <v>5</v>
      </c>
      <c r="D176" s="1">
        <v>109313</v>
      </c>
      <c r="E176" s="11">
        <v>48128</v>
      </c>
      <c r="G176" s="15">
        <v>17409</v>
      </c>
      <c r="H176" s="15" t="s">
        <v>243</v>
      </c>
      <c r="I176" s="15" t="s">
        <v>6</v>
      </c>
      <c r="J176" s="16">
        <v>44277</v>
      </c>
      <c r="K176" s="19">
        <v>177591.34</v>
      </c>
    </row>
    <row r="177" spans="1:11" x14ac:dyDescent="0.25">
      <c r="A177">
        <v>3116</v>
      </c>
      <c r="B177" t="s">
        <v>196</v>
      </c>
      <c r="C177" t="s">
        <v>5</v>
      </c>
      <c r="D177" s="1">
        <v>29928</v>
      </c>
      <c r="E177" s="11">
        <v>150773.07</v>
      </c>
      <c r="G177" s="17">
        <v>34402</v>
      </c>
      <c r="H177" s="17" t="s">
        <v>245</v>
      </c>
      <c r="I177" s="17" t="s">
        <v>6</v>
      </c>
      <c r="J177" s="18">
        <v>4274</v>
      </c>
      <c r="K177" s="20">
        <v>19751.669999999998</v>
      </c>
    </row>
    <row r="178" spans="1:11" x14ac:dyDescent="0.25">
      <c r="A178">
        <v>17801</v>
      </c>
      <c r="B178" t="s">
        <v>197</v>
      </c>
      <c r="C178" t="s">
        <v>5</v>
      </c>
      <c r="D178" s="1">
        <v>1154</v>
      </c>
      <c r="E178" s="11">
        <v>5467.43</v>
      </c>
      <c r="G178" s="15">
        <v>19400</v>
      </c>
      <c r="H178" s="15" t="s">
        <v>246</v>
      </c>
      <c r="I178" s="15" t="s">
        <v>6</v>
      </c>
      <c r="J178" s="16">
        <v>1251</v>
      </c>
      <c r="K178" s="19">
        <v>5628.42</v>
      </c>
    </row>
    <row r="179" spans="1:11" x14ac:dyDescent="0.25">
      <c r="A179">
        <v>38267</v>
      </c>
      <c r="B179" t="s">
        <v>198</v>
      </c>
      <c r="C179" t="s">
        <v>5</v>
      </c>
      <c r="D179" s="1">
        <v>12164</v>
      </c>
      <c r="E179" s="11">
        <v>50395</v>
      </c>
      <c r="G179" s="17">
        <v>21237</v>
      </c>
      <c r="H179" s="17" t="s">
        <v>247</v>
      </c>
      <c r="I179" s="17" t="s">
        <v>6</v>
      </c>
      <c r="J179" s="18">
        <v>5028</v>
      </c>
      <c r="K179" s="20">
        <v>22625</v>
      </c>
    </row>
    <row r="180" spans="1:11" x14ac:dyDescent="0.25">
      <c r="A180">
        <v>38901</v>
      </c>
      <c r="B180" t="s">
        <v>289</v>
      </c>
      <c r="C180" t="s">
        <v>5</v>
      </c>
      <c r="D180" s="1">
        <v>10460</v>
      </c>
      <c r="E180" s="11">
        <v>5438</v>
      </c>
      <c r="G180" s="15">
        <v>8130</v>
      </c>
      <c r="H180" s="15" t="s">
        <v>251</v>
      </c>
      <c r="I180" s="15" t="s">
        <v>6</v>
      </c>
      <c r="J180" s="16">
        <v>2600</v>
      </c>
      <c r="K180" s="19">
        <v>11548.94</v>
      </c>
    </row>
    <row r="181" spans="1:11" x14ac:dyDescent="0.25">
      <c r="A181">
        <v>27003</v>
      </c>
      <c r="B181" t="s">
        <v>199</v>
      </c>
      <c r="C181" t="s">
        <v>5</v>
      </c>
      <c r="D181" s="1">
        <v>114652</v>
      </c>
      <c r="E181" s="11">
        <v>556891.12</v>
      </c>
      <c r="G181" s="17">
        <v>34033</v>
      </c>
      <c r="H181" s="17" t="s">
        <v>254</v>
      </c>
      <c r="I181" s="17" t="s">
        <v>6</v>
      </c>
      <c r="J181" s="18">
        <v>4836</v>
      </c>
      <c r="K181" s="20">
        <v>13954</v>
      </c>
    </row>
    <row r="182" spans="1:11" x14ac:dyDescent="0.25">
      <c r="A182">
        <v>16020</v>
      </c>
      <c r="B182" t="s">
        <v>200</v>
      </c>
      <c r="C182" t="s">
        <v>5</v>
      </c>
      <c r="D182">
        <v>900</v>
      </c>
      <c r="E182" s="11">
        <v>4293</v>
      </c>
      <c r="G182" s="15">
        <v>27083</v>
      </c>
      <c r="H182" s="15" t="s">
        <v>256</v>
      </c>
      <c r="I182" s="15" t="s">
        <v>6</v>
      </c>
      <c r="J182" s="16">
        <v>8409</v>
      </c>
      <c r="K182" s="19">
        <v>27245.89</v>
      </c>
    </row>
    <row r="183" spans="1:11" x14ac:dyDescent="0.25">
      <c r="A183">
        <v>16048</v>
      </c>
      <c r="B183" t="s">
        <v>201</v>
      </c>
      <c r="C183" t="s">
        <v>5</v>
      </c>
      <c r="D183" s="1">
        <v>8019</v>
      </c>
      <c r="E183" s="11">
        <v>40256.959999999999</v>
      </c>
      <c r="G183" s="17">
        <v>33070</v>
      </c>
      <c r="H183" s="17" t="s">
        <v>257</v>
      </c>
      <c r="I183" s="17" t="s">
        <v>6</v>
      </c>
      <c r="J183" s="18">
        <v>1016</v>
      </c>
      <c r="K183" s="20">
        <v>3557.72</v>
      </c>
    </row>
    <row r="184" spans="1:11" x14ac:dyDescent="0.25">
      <c r="A184">
        <v>5402</v>
      </c>
      <c r="B184" t="s">
        <v>202</v>
      </c>
      <c r="C184" t="s">
        <v>5</v>
      </c>
      <c r="D184" s="1">
        <v>10740</v>
      </c>
      <c r="E184" s="11">
        <v>44243</v>
      </c>
      <c r="G184" s="15">
        <v>6037</v>
      </c>
      <c r="H184" s="15" t="s">
        <v>258</v>
      </c>
      <c r="I184" s="15" t="s">
        <v>6</v>
      </c>
      <c r="J184" s="16">
        <v>90201</v>
      </c>
      <c r="K184" s="19">
        <v>331833.64</v>
      </c>
    </row>
    <row r="185" spans="1:11" x14ac:dyDescent="0.25">
      <c r="A185">
        <v>13144</v>
      </c>
      <c r="B185" t="s">
        <v>203</v>
      </c>
      <c r="C185" t="s">
        <v>5</v>
      </c>
      <c r="D185" s="1">
        <v>49889</v>
      </c>
      <c r="E185" s="11">
        <v>204331</v>
      </c>
      <c r="G185" s="17">
        <v>17402</v>
      </c>
      <c r="H185" s="17" t="s">
        <v>259</v>
      </c>
      <c r="I185" s="17" t="s">
        <v>6</v>
      </c>
      <c r="J185" s="18">
        <v>4351</v>
      </c>
      <c r="K185" s="20">
        <v>18566</v>
      </c>
    </row>
    <row r="186" spans="1:11" x14ac:dyDescent="0.25">
      <c r="A186">
        <v>34307</v>
      </c>
      <c r="B186" t="s">
        <v>204</v>
      </c>
      <c r="C186" t="s">
        <v>5</v>
      </c>
      <c r="D186" s="1">
        <v>8040</v>
      </c>
      <c r="E186" s="11">
        <v>36884.26</v>
      </c>
      <c r="G186" s="15">
        <v>35200</v>
      </c>
      <c r="H186" s="15" t="s">
        <v>260</v>
      </c>
      <c r="I186" s="15" t="s">
        <v>6</v>
      </c>
      <c r="J186" s="16">
        <v>2307</v>
      </c>
      <c r="K186" s="19">
        <v>8841</v>
      </c>
    </row>
    <row r="187" spans="1:11" x14ac:dyDescent="0.25">
      <c r="A187">
        <v>25116</v>
      </c>
      <c r="B187" t="s">
        <v>205</v>
      </c>
      <c r="C187" t="s">
        <v>5</v>
      </c>
      <c r="D187" s="1">
        <v>9941</v>
      </c>
      <c r="E187" s="11">
        <v>45392</v>
      </c>
      <c r="G187" s="17">
        <v>13073</v>
      </c>
      <c r="H187" s="17" t="s">
        <v>261</v>
      </c>
      <c r="I187" s="17" t="s">
        <v>6</v>
      </c>
      <c r="J187" s="18">
        <v>3869</v>
      </c>
      <c r="K187" s="20">
        <v>14793.9</v>
      </c>
    </row>
    <row r="188" spans="1:11" x14ac:dyDescent="0.25">
      <c r="A188">
        <v>22009</v>
      </c>
      <c r="B188" t="s">
        <v>206</v>
      </c>
      <c r="C188" t="s">
        <v>5</v>
      </c>
      <c r="D188" s="1">
        <v>24687</v>
      </c>
      <c r="E188" s="11">
        <v>124668.74</v>
      </c>
      <c r="G188" s="15">
        <v>36401</v>
      </c>
      <c r="H188" s="15" t="s">
        <v>262</v>
      </c>
      <c r="I188" s="15" t="s">
        <v>6</v>
      </c>
      <c r="J188" s="15">
        <v>380</v>
      </c>
      <c r="K188" s="19">
        <v>1780.18</v>
      </c>
    </row>
    <row r="189" spans="1:11" x14ac:dyDescent="0.25">
      <c r="A189">
        <v>17403</v>
      </c>
      <c r="B189" t="s">
        <v>207</v>
      </c>
      <c r="C189" t="s">
        <v>5</v>
      </c>
      <c r="D189" s="1">
        <v>129719</v>
      </c>
      <c r="E189" s="11">
        <v>528337</v>
      </c>
      <c r="G189" s="17">
        <v>13146</v>
      </c>
      <c r="H189" s="17" t="s">
        <v>265</v>
      </c>
      <c r="I189" s="17" t="s">
        <v>6</v>
      </c>
      <c r="J189" s="18">
        <v>4634</v>
      </c>
      <c r="K189" s="20">
        <v>17446.71</v>
      </c>
    </row>
    <row r="190" spans="1:11" x14ac:dyDescent="0.25">
      <c r="A190">
        <v>10309</v>
      </c>
      <c r="B190" t="s">
        <v>208</v>
      </c>
      <c r="C190" t="s">
        <v>5</v>
      </c>
      <c r="D190" s="1">
        <v>10772</v>
      </c>
      <c r="E190" s="11">
        <v>48150.67</v>
      </c>
      <c r="G190" s="15">
        <v>6112</v>
      </c>
      <c r="H190" s="15" t="s">
        <v>266</v>
      </c>
      <c r="I190" s="15" t="s">
        <v>6</v>
      </c>
      <c r="J190" s="16">
        <v>11176</v>
      </c>
      <c r="K190" s="19">
        <v>53954</v>
      </c>
    </row>
    <row r="191" spans="1:11" x14ac:dyDescent="0.25">
      <c r="A191">
        <v>3400</v>
      </c>
      <c r="B191" t="s">
        <v>209</v>
      </c>
      <c r="C191" t="s">
        <v>5</v>
      </c>
      <c r="D191" s="1">
        <v>127994</v>
      </c>
      <c r="E191" s="11">
        <v>586899.93999999994</v>
      </c>
      <c r="G191" s="17">
        <v>1109</v>
      </c>
      <c r="H191" s="17" t="s">
        <v>267</v>
      </c>
      <c r="I191" s="17" t="s">
        <v>6</v>
      </c>
      <c r="J191" s="18">
        <v>2740</v>
      </c>
      <c r="K191" s="20">
        <v>10812.41</v>
      </c>
    </row>
    <row r="192" spans="1:11" x14ac:dyDescent="0.25">
      <c r="A192">
        <v>17407</v>
      </c>
      <c r="B192" t="s">
        <v>211</v>
      </c>
      <c r="C192" t="s">
        <v>5</v>
      </c>
      <c r="D192" s="1">
        <v>51404</v>
      </c>
      <c r="E192" s="11">
        <v>207962</v>
      </c>
      <c r="G192" s="15">
        <v>33049</v>
      </c>
      <c r="H192" s="15" t="s">
        <v>269</v>
      </c>
      <c r="I192" s="15" t="s">
        <v>6</v>
      </c>
      <c r="J192" s="16">
        <v>2000</v>
      </c>
      <c r="K192" s="19">
        <v>8498</v>
      </c>
    </row>
    <row r="193" spans="1:11" x14ac:dyDescent="0.25">
      <c r="A193">
        <v>34401</v>
      </c>
      <c r="B193" t="s">
        <v>212</v>
      </c>
      <c r="C193" t="s">
        <v>5</v>
      </c>
      <c r="D193" s="1">
        <v>42407</v>
      </c>
      <c r="E193" s="11">
        <v>151871.20000000001</v>
      </c>
      <c r="G193" s="17">
        <v>4246</v>
      </c>
      <c r="H193" s="17" t="s">
        <v>270</v>
      </c>
      <c r="I193" s="17" t="s">
        <v>6</v>
      </c>
      <c r="J193" s="18">
        <v>16722</v>
      </c>
      <c r="K193" s="20">
        <v>70900.92</v>
      </c>
    </row>
    <row r="194" spans="1:11" x14ac:dyDescent="0.25">
      <c r="A194">
        <v>38320</v>
      </c>
      <c r="B194" t="s">
        <v>213</v>
      </c>
      <c r="C194" t="s">
        <v>5</v>
      </c>
      <c r="D194" s="1">
        <v>7188</v>
      </c>
      <c r="E194" s="11">
        <v>32307.88</v>
      </c>
      <c r="G194" s="15">
        <v>32363</v>
      </c>
      <c r="H194" s="15" t="s">
        <v>271</v>
      </c>
      <c r="I194" s="15" t="s">
        <v>6</v>
      </c>
      <c r="J194" s="15">
        <v>344</v>
      </c>
      <c r="K194" s="19">
        <v>1462</v>
      </c>
    </row>
    <row r="195" spans="1:11" x14ac:dyDescent="0.25">
      <c r="A195">
        <v>13160</v>
      </c>
      <c r="B195" t="s">
        <v>214</v>
      </c>
      <c r="C195" t="s">
        <v>5</v>
      </c>
      <c r="D195" s="1">
        <v>43251</v>
      </c>
      <c r="E195" s="11">
        <v>214211</v>
      </c>
      <c r="G195" s="17">
        <v>39208</v>
      </c>
      <c r="H195" s="17" t="s">
        <v>272</v>
      </c>
      <c r="I195" s="17" t="s">
        <v>6</v>
      </c>
      <c r="J195" s="18">
        <v>7562</v>
      </c>
      <c r="K195" s="20">
        <v>27464.13</v>
      </c>
    </row>
    <row r="196" spans="1:11" x14ac:dyDescent="0.25">
      <c r="A196">
        <v>28149</v>
      </c>
      <c r="B196" t="s">
        <v>215</v>
      </c>
      <c r="C196" t="s">
        <v>5</v>
      </c>
      <c r="D196" s="1">
        <v>6262</v>
      </c>
      <c r="E196" s="11">
        <v>35007</v>
      </c>
      <c r="G196" s="15">
        <v>21303</v>
      </c>
      <c r="H196" s="15" t="s">
        <v>273</v>
      </c>
      <c r="I196" s="15" t="s">
        <v>6</v>
      </c>
      <c r="J196" s="16">
        <v>2608</v>
      </c>
      <c r="K196" s="19">
        <v>12670</v>
      </c>
    </row>
    <row r="197" spans="1:11" x14ac:dyDescent="0.25">
      <c r="A197">
        <v>17001</v>
      </c>
      <c r="B197" t="s">
        <v>216</v>
      </c>
      <c r="C197" t="s">
        <v>5</v>
      </c>
      <c r="D197" s="1">
        <v>320689</v>
      </c>
      <c r="E197" s="11">
        <v>910492.17</v>
      </c>
      <c r="G197" s="17">
        <v>27416</v>
      </c>
      <c r="H197" s="17" t="s">
        <v>274</v>
      </c>
      <c r="I197" s="17" t="s">
        <v>6</v>
      </c>
      <c r="J197" s="18">
        <v>10573</v>
      </c>
      <c r="K197" s="20">
        <v>36956.949999999997</v>
      </c>
    </row>
    <row r="198" spans="1:11" x14ac:dyDescent="0.25">
      <c r="A198">
        <v>29101</v>
      </c>
      <c r="B198" t="s">
        <v>217</v>
      </c>
      <c r="C198" t="s">
        <v>5</v>
      </c>
      <c r="D198" s="1">
        <v>46791</v>
      </c>
      <c r="E198" s="11">
        <v>196972.24</v>
      </c>
      <c r="G198" s="15">
        <v>20405</v>
      </c>
      <c r="H198" s="15" t="s">
        <v>275</v>
      </c>
      <c r="I198" s="15" t="s">
        <v>6</v>
      </c>
      <c r="J198" s="16">
        <v>2228</v>
      </c>
      <c r="K198" s="19">
        <v>7874</v>
      </c>
    </row>
    <row r="199" spans="1:11" x14ac:dyDescent="0.25">
      <c r="A199">
        <v>39119</v>
      </c>
      <c r="B199" t="s">
        <v>218</v>
      </c>
      <c r="C199" t="s">
        <v>5</v>
      </c>
      <c r="D199" s="1">
        <v>34008</v>
      </c>
      <c r="E199" s="11">
        <v>169236.85</v>
      </c>
      <c r="G199" s="17">
        <v>25160</v>
      </c>
      <c r="H199" s="17" t="s">
        <v>276</v>
      </c>
      <c r="I199" s="17" t="s">
        <v>6</v>
      </c>
      <c r="J199" s="18">
        <v>4270</v>
      </c>
      <c r="K199" s="20">
        <v>13776.36</v>
      </c>
    </row>
    <row r="200" spans="1:11" x14ac:dyDescent="0.25">
      <c r="A200">
        <v>26070</v>
      </c>
      <c r="B200" t="s">
        <v>219</v>
      </c>
      <c r="C200" t="s">
        <v>5</v>
      </c>
      <c r="D200" s="1">
        <v>6686</v>
      </c>
      <c r="E200" s="11">
        <v>36277</v>
      </c>
      <c r="G200" s="15">
        <v>21232</v>
      </c>
      <c r="H200" s="15" t="s">
        <v>278</v>
      </c>
      <c r="I200" s="15" t="s">
        <v>6</v>
      </c>
      <c r="J200" s="16">
        <v>3876</v>
      </c>
      <c r="K200" s="19">
        <v>14850.15</v>
      </c>
    </row>
    <row r="201" spans="1:11" x14ac:dyDescent="0.25">
      <c r="A201">
        <v>23309</v>
      </c>
      <c r="B201" t="s">
        <v>221</v>
      </c>
      <c r="C201" t="s">
        <v>5</v>
      </c>
      <c r="D201" s="1">
        <v>50051</v>
      </c>
      <c r="E201" s="11">
        <v>230971.13</v>
      </c>
      <c r="G201" s="17">
        <v>20094</v>
      </c>
      <c r="H201" s="17" t="s">
        <v>280</v>
      </c>
      <c r="I201" s="17" t="s">
        <v>6</v>
      </c>
      <c r="J201" s="17">
        <v>111</v>
      </c>
      <c r="K201" s="17">
        <v>544</v>
      </c>
    </row>
    <row r="202" spans="1:11" x14ac:dyDescent="0.25">
      <c r="A202">
        <v>30002</v>
      </c>
      <c r="B202" t="s">
        <v>222</v>
      </c>
      <c r="C202" t="s">
        <v>5</v>
      </c>
      <c r="D202" s="1">
        <v>2811</v>
      </c>
      <c r="E202" s="11">
        <v>11890.53</v>
      </c>
      <c r="G202" s="15">
        <v>8404</v>
      </c>
      <c r="H202" s="15" t="s">
        <v>281</v>
      </c>
      <c r="I202" s="15" t="s">
        <v>6</v>
      </c>
      <c r="J202" s="16">
        <v>64738</v>
      </c>
      <c r="K202" s="15">
        <v>4.5</v>
      </c>
    </row>
    <row r="203" spans="1:11" x14ac:dyDescent="0.25">
      <c r="A203">
        <v>17404</v>
      </c>
      <c r="B203" t="s">
        <v>223</v>
      </c>
      <c r="C203" t="s">
        <v>5</v>
      </c>
      <c r="D203" s="1">
        <v>1404</v>
      </c>
      <c r="E203" s="11">
        <v>6187.05</v>
      </c>
      <c r="G203" s="17">
        <v>34002</v>
      </c>
      <c r="H203" s="17" t="s">
        <v>283</v>
      </c>
      <c r="I203" s="17" t="s">
        <v>6</v>
      </c>
      <c r="J203" s="18">
        <v>12546</v>
      </c>
      <c r="K203" s="20">
        <v>44789.22</v>
      </c>
    </row>
    <row r="204" spans="1:11" x14ac:dyDescent="0.25">
      <c r="A204">
        <v>31201</v>
      </c>
      <c r="B204" t="s">
        <v>224</v>
      </c>
      <c r="C204" t="s">
        <v>5</v>
      </c>
      <c r="D204" s="1">
        <v>33578</v>
      </c>
      <c r="E204" s="11">
        <v>156473.73000000001</v>
      </c>
      <c r="G204" s="22">
        <v>39205</v>
      </c>
      <c r="H204" s="22" t="s">
        <v>284</v>
      </c>
      <c r="I204" s="22" t="s">
        <v>6</v>
      </c>
      <c r="J204" s="23">
        <v>1120</v>
      </c>
      <c r="K204" s="24">
        <v>4836</v>
      </c>
    </row>
    <row r="205" spans="1:11" x14ac:dyDescent="0.25">
      <c r="A205">
        <v>17410</v>
      </c>
      <c r="B205" t="s">
        <v>225</v>
      </c>
      <c r="C205" t="s">
        <v>5</v>
      </c>
      <c r="D205" s="1">
        <v>59680</v>
      </c>
      <c r="E205" s="11">
        <v>241035</v>
      </c>
      <c r="G205" s="26"/>
      <c r="H205" s="26"/>
      <c r="I205" s="26"/>
      <c r="J205" s="27">
        <f>SUBTOTAL(109,Table16[Gallons])</f>
        <v>2738626</v>
      </c>
      <c r="K205" s="11">
        <f>SUBTOTAL(109,Table16[Cost])</f>
        <v>10240225.65</v>
      </c>
    </row>
    <row r="206" spans="1:11" x14ac:dyDescent="0.25">
      <c r="A206">
        <v>13156</v>
      </c>
      <c r="B206" t="s">
        <v>226</v>
      </c>
      <c r="C206" t="s">
        <v>5</v>
      </c>
      <c r="D206" s="1">
        <v>6143</v>
      </c>
      <c r="E206" s="11">
        <v>30320.54</v>
      </c>
    </row>
    <row r="207" spans="1:11" x14ac:dyDescent="0.25">
      <c r="A207">
        <v>25118</v>
      </c>
      <c r="B207" t="s">
        <v>227</v>
      </c>
      <c r="C207" t="s">
        <v>5</v>
      </c>
      <c r="D207" s="1">
        <v>7030</v>
      </c>
      <c r="E207" s="11">
        <v>30845.5</v>
      </c>
    </row>
    <row r="208" spans="1:11" x14ac:dyDescent="0.25">
      <c r="A208">
        <v>18402</v>
      </c>
      <c r="B208" t="s">
        <v>228</v>
      </c>
      <c r="C208" t="s">
        <v>5</v>
      </c>
      <c r="D208" s="1">
        <v>115153</v>
      </c>
      <c r="E208" s="11">
        <v>565212</v>
      </c>
    </row>
    <row r="209" spans="1:5" x14ac:dyDescent="0.25">
      <c r="A209">
        <v>15206</v>
      </c>
      <c r="B209" t="s">
        <v>229</v>
      </c>
      <c r="C209" t="s">
        <v>5</v>
      </c>
      <c r="D209" s="1">
        <v>23328</v>
      </c>
      <c r="E209" s="11">
        <v>95409.48</v>
      </c>
    </row>
    <row r="210" spans="1:5" x14ac:dyDescent="0.25">
      <c r="A210">
        <v>23042</v>
      </c>
      <c r="B210" t="s">
        <v>230</v>
      </c>
      <c r="C210" t="s">
        <v>5</v>
      </c>
      <c r="D210" s="1">
        <v>2662</v>
      </c>
      <c r="E210" s="11">
        <v>12142</v>
      </c>
    </row>
    <row r="211" spans="1:5" x14ac:dyDescent="0.25">
      <c r="A211">
        <v>32081</v>
      </c>
      <c r="B211" t="s">
        <v>231</v>
      </c>
      <c r="C211" t="s">
        <v>5</v>
      </c>
      <c r="D211" s="1">
        <v>172039</v>
      </c>
      <c r="E211" s="11">
        <v>575444</v>
      </c>
    </row>
    <row r="212" spans="1:5" x14ac:dyDescent="0.25">
      <c r="A212">
        <v>22008</v>
      </c>
      <c r="B212" t="s">
        <v>232</v>
      </c>
      <c r="C212" t="s">
        <v>5</v>
      </c>
      <c r="D212" s="1">
        <v>2340</v>
      </c>
      <c r="E212" s="11">
        <v>10735.74</v>
      </c>
    </row>
    <row r="213" spans="1:5" x14ac:dyDescent="0.25">
      <c r="A213">
        <v>38322</v>
      </c>
      <c r="B213" t="s">
        <v>233</v>
      </c>
      <c r="C213" t="s">
        <v>5</v>
      </c>
      <c r="D213" s="1">
        <v>1986</v>
      </c>
      <c r="E213" s="11">
        <v>10148.26</v>
      </c>
    </row>
    <row r="214" spans="1:5" x14ac:dyDescent="0.25">
      <c r="A214">
        <v>31401</v>
      </c>
      <c r="B214" t="s">
        <v>234</v>
      </c>
      <c r="C214" t="s">
        <v>5</v>
      </c>
      <c r="D214" s="1">
        <v>74426</v>
      </c>
      <c r="E214" s="11">
        <v>321128.89</v>
      </c>
    </row>
    <row r="215" spans="1:5" x14ac:dyDescent="0.25">
      <c r="A215">
        <v>27001</v>
      </c>
      <c r="B215" t="s">
        <v>290</v>
      </c>
      <c r="C215" t="s">
        <v>5</v>
      </c>
      <c r="D215" s="1">
        <v>47029</v>
      </c>
      <c r="E215" s="11">
        <v>237564</v>
      </c>
    </row>
    <row r="216" spans="1:5" x14ac:dyDescent="0.25">
      <c r="A216">
        <v>38304</v>
      </c>
      <c r="B216" t="s">
        <v>236</v>
      </c>
      <c r="C216" t="s">
        <v>5</v>
      </c>
      <c r="D216">
        <v>951</v>
      </c>
      <c r="E216" s="11">
        <v>4468</v>
      </c>
    </row>
    <row r="217" spans="1:5" x14ac:dyDescent="0.25">
      <c r="A217">
        <v>30303</v>
      </c>
      <c r="B217" t="s">
        <v>237</v>
      </c>
      <c r="C217" t="s">
        <v>5</v>
      </c>
      <c r="D217" s="1">
        <v>13274</v>
      </c>
      <c r="E217" s="11">
        <v>60603</v>
      </c>
    </row>
    <row r="218" spans="1:5" x14ac:dyDescent="0.25">
      <c r="A218">
        <v>31311</v>
      </c>
      <c r="B218" t="s">
        <v>238</v>
      </c>
      <c r="C218" t="s">
        <v>5</v>
      </c>
      <c r="D218" s="1">
        <v>37227</v>
      </c>
      <c r="E218" s="11">
        <v>170150.54</v>
      </c>
    </row>
    <row r="219" spans="1:5" x14ac:dyDescent="0.25">
      <c r="A219">
        <v>27320</v>
      </c>
      <c r="B219" t="s">
        <v>239</v>
      </c>
      <c r="C219" t="s">
        <v>5</v>
      </c>
      <c r="D219" s="1">
        <v>66582</v>
      </c>
      <c r="E219" s="11">
        <v>517595.06</v>
      </c>
    </row>
    <row r="220" spans="1:5" x14ac:dyDescent="0.25">
      <c r="A220">
        <v>39201</v>
      </c>
      <c r="B220" t="s">
        <v>240</v>
      </c>
      <c r="C220" t="s">
        <v>5</v>
      </c>
      <c r="D220" s="1">
        <v>59400</v>
      </c>
      <c r="E220" s="11">
        <v>232524.61</v>
      </c>
    </row>
    <row r="221" spans="1:5" x14ac:dyDescent="0.25">
      <c r="A221">
        <v>27010</v>
      </c>
      <c r="B221" t="s">
        <v>241</v>
      </c>
      <c r="C221" t="s">
        <v>5</v>
      </c>
      <c r="D221" s="1">
        <v>2080089</v>
      </c>
      <c r="E221" s="11">
        <v>937296</v>
      </c>
    </row>
    <row r="222" spans="1:5" x14ac:dyDescent="0.25">
      <c r="A222">
        <v>14077</v>
      </c>
      <c r="B222" t="s">
        <v>242</v>
      </c>
      <c r="C222" t="s">
        <v>5</v>
      </c>
      <c r="D222" s="1">
        <v>1215</v>
      </c>
      <c r="E222" s="11">
        <v>6720.94</v>
      </c>
    </row>
    <row r="223" spans="1:5" x14ac:dyDescent="0.25">
      <c r="A223">
        <v>17409</v>
      </c>
      <c r="B223" t="s">
        <v>243</v>
      </c>
      <c r="C223" t="s">
        <v>5</v>
      </c>
      <c r="D223" s="1">
        <v>90289</v>
      </c>
      <c r="E223" s="11">
        <v>385389.05</v>
      </c>
    </row>
    <row r="224" spans="1:5" x14ac:dyDescent="0.25">
      <c r="A224">
        <v>34402</v>
      </c>
      <c r="B224" t="s">
        <v>245</v>
      </c>
      <c r="C224" t="s">
        <v>5</v>
      </c>
      <c r="D224" s="1">
        <v>13279</v>
      </c>
      <c r="E224" s="11">
        <v>54194.84</v>
      </c>
    </row>
    <row r="225" spans="1:5" x14ac:dyDescent="0.25">
      <c r="A225">
        <v>19400</v>
      </c>
      <c r="B225" t="s">
        <v>246</v>
      </c>
      <c r="C225" t="s">
        <v>5</v>
      </c>
      <c r="D225" s="1">
        <v>4776</v>
      </c>
      <c r="E225" s="11">
        <v>24042.12</v>
      </c>
    </row>
    <row r="226" spans="1:5" x14ac:dyDescent="0.25">
      <c r="A226">
        <v>21237</v>
      </c>
      <c r="B226" t="s">
        <v>247</v>
      </c>
      <c r="C226" t="s">
        <v>5</v>
      </c>
      <c r="D226" s="1">
        <v>12820</v>
      </c>
      <c r="E226" s="11">
        <v>30980</v>
      </c>
    </row>
    <row r="227" spans="1:5" x14ac:dyDescent="0.25">
      <c r="A227">
        <v>24404</v>
      </c>
      <c r="B227" t="s">
        <v>248</v>
      </c>
      <c r="C227" t="s">
        <v>5</v>
      </c>
      <c r="D227" s="1">
        <v>19752</v>
      </c>
      <c r="E227" s="11">
        <v>89213</v>
      </c>
    </row>
    <row r="228" spans="1:5" x14ac:dyDescent="0.25">
      <c r="A228">
        <v>39202</v>
      </c>
      <c r="B228" t="s">
        <v>249</v>
      </c>
      <c r="C228" t="s">
        <v>5</v>
      </c>
      <c r="D228" s="1">
        <v>33520</v>
      </c>
      <c r="E228" s="11">
        <v>150970.29</v>
      </c>
    </row>
    <row r="229" spans="1:5" x14ac:dyDescent="0.25">
      <c r="A229">
        <v>36300</v>
      </c>
      <c r="B229" t="s">
        <v>250</v>
      </c>
      <c r="C229" t="s">
        <v>5</v>
      </c>
      <c r="D229" s="1">
        <v>3710</v>
      </c>
      <c r="E229" s="11">
        <v>20137.82</v>
      </c>
    </row>
    <row r="230" spans="1:5" x14ac:dyDescent="0.25">
      <c r="A230">
        <v>8130</v>
      </c>
      <c r="B230" t="s">
        <v>251</v>
      </c>
      <c r="C230" t="s">
        <v>5</v>
      </c>
      <c r="D230" s="1">
        <v>12112</v>
      </c>
      <c r="E230" s="11">
        <v>53328.76</v>
      </c>
    </row>
    <row r="231" spans="1:5" x14ac:dyDescent="0.25">
      <c r="A231">
        <v>20400</v>
      </c>
      <c r="B231" t="s">
        <v>252</v>
      </c>
      <c r="C231" t="s">
        <v>5</v>
      </c>
      <c r="D231" s="1">
        <v>4425</v>
      </c>
      <c r="E231" s="11">
        <v>24148</v>
      </c>
    </row>
    <row r="232" spans="1:5" x14ac:dyDescent="0.25">
      <c r="A232">
        <v>17406</v>
      </c>
      <c r="B232" t="s">
        <v>253</v>
      </c>
      <c r="C232" t="s">
        <v>5</v>
      </c>
      <c r="D232" s="1">
        <v>12403</v>
      </c>
      <c r="E232" s="11">
        <v>50688</v>
      </c>
    </row>
    <row r="233" spans="1:5" x14ac:dyDescent="0.25">
      <c r="A233">
        <v>34033</v>
      </c>
      <c r="B233" t="s">
        <v>254</v>
      </c>
      <c r="C233" t="s">
        <v>5</v>
      </c>
      <c r="D233" s="1">
        <v>87000</v>
      </c>
      <c r="E233" s="11">
        <v>272580</v>
      </c>
    </row>
    <row r="234" spans="1:5" x14ac:dyDescent="0.25">
      <c r="A234">
        <v>39002</v>
      </c>
      <c r="B234" t="s">
        <v>255</v>
      </c>
      <c r="C234" t="s">
        <v>5</v>
      </c>
      <c r="D234" s="1">
        <v>2407</v>
      </c>
      <c r="E234" s="11">
        <v>11473.69</v>
      </c>
    </row>
    <row r="235" spans="1:5" x14ac:dyDescent="0.25">
      <c r="A235">
        <v>27083</v>
      </c>
      <c r="B235" t="s">
        <v>256</v>
      </c>
      <c r="C235" t="s">
        <v>5</v>
      </c>
      <c r="D235" s="1">
        <v>20905</v>
      </c>
      <c r="E235" s="11">
        <v>77368.08</v>
      </c>
    </row>
    <row r="236" spans="1:5" x14ac:dyDescent="0.25">
      <c r="A236">
        <v>33070</v>
      </c>
      <c r="B236" t="s">
        <v>257</v>
      </c>
      <c r="C236" t="s">
        <v>5</v>
      </c>
      <c r="D236" s="1">
        <v>25532</v>
      </c>
      <c r="E236" s="11">
        <v>91668.7</v>
      </c>
    </row>
    <row r="237" spans="1:5" x14ac:dyDescent="0.25">
      <c r="A237">
        <v>6037</v>
      </c>
      <c r="B237" t="s">
        <v>258</v>
      </c>
      <c r="C237" t="s">
        <v>5</v>
      </c>
      <c r="D237" s="1">
        <v>128811</v>
      </c>
      <c r="E237" s="11">
        <v>537476.18999999994</v>
      </c>
    </row>
    <row r="238" spans="1:5" x14ac:dyDescent="0.25">
      <c r="A238">
        <v>17402</v>
      </c>
      <c r="B238" t="s">
        <v>259</v>
      </c>
      <c r="C238" t="s">
        <v>5</v>
      </c>
      <c r="D238" s="1">
        <v>23099</v>
      </c>
      <c r="E238" s="11">
        <v>88933</v>
      </c>
    </row>
    <row r="239" spans="1:5" x14ac:dyDescent="0.25">
      <c r="A239">
        <v>35200</v>
      </c>
      <c r="B239" t="s">
        <v>260</v>
      </c>
      <c r="C239" t="s">
        <v>5</v>
      </c>
      <c r="D239" s="1">
        <v>10518</v>
      </c>
      <c r="E239" s="11">
        <v>43902</v>
      </c>
    </row>
    <row r="240" spans="1:5" x14ac:dyDescent="0.25">
      <c r="A240">
        <v>13073</v>
      </c>
      <c r="B240" t="s">
        <v>261</v>
      </c>
      <c r="C240" t="s">
        <v>5</v>
      </c>
      <c r="D240" s="1">
        <v>22252</v>
      </c>
      <c r="E240" s="11">
        <v>93896.83</v>
      </c>
    </row>
    <row r="241" spans="1:5" x14ac:dyDescent="0.25">
      <c r="A241">
        <v>36401</v>
      </c>
      <c r="B241" t="s">
        <v>262</v>
      </c>
      <c r="C241" t="s">
        <v>5</v>
      </c>
      <c r="D241" s="1">
        <v>2919</v>
      </c>
      <c r="E241" s="11">
        <v>15083.8</v>
      </c>
    </row>
    <row r="242" spans="1:5" x14ac:dyDescent="0.25">
      <c r="A242">
        <v>36140</v>
      </c>
      <c r="B242" t="s">
        <v>263</v>
      </c>
      <c r="C242" t="s">
        <v>5</v>
      </c>
      <c r="D242" s="1">
        <v>54995</v>
      </c>
      <c r="E242" s="11">
        <v>191114.39</v>
      </c>
    </row>
    <row r="243" spans="1:5" x14ac:dyDescent="0.25">
      <c r="A243">
        <v>39207</v>
      </c>
      <c r="B243" t="s">
        <v>264</v>
      </c>
      <c r="C243" t="s">
        <v>5</v>
      </c>
      <c r="D243" s="1">
        <v>52861</v>
      </c>
      <c r="E243" s="11">
        <v>241655.7</v>
      </c>
    </row>
    <row r="244" spans="1:5" x14ac:dyDescent="0.25">
      <c r="A244">
        <v>13146</v>
      </c>
      <c r="B244" t="s">
        <v>265</v>
      </c>
      <c r="C244" t="s">
        <v>5</v>
      </c>
      <c r="D244" s="1">
        <v>15423</v>
      </c>
      <c r="E244" s="11">
        <v>66919.97</v>
      </c>
    </row>
    <row r="245" spans="1:5" x14ac:dyDescent="0.25">
      <c r="A245">
        <v>6112</v>
      </c>
      <c r="B245" t="s">
        <v>266</v>
      </c>
      <c r="C245" t="s">
        <v>5</v>
      </c>
      <c r="D245" s="1">
        <v>49921</v>
      </c>
      <c r="E245" s="11">
        <v>221033</v>
      </c>
    </row>
    <row r="246" spans="1:5" x14ac:dyDescent="0.25">
      <c r="A246">
        <v>1109</v>
      </c>
      <c r="B246" t="s">
        <v>267</v>
      </c>
      <c r="C246" t="s">
        <v>5</v>
      </c>
      <c r="D246" s="1">
        <v>2282</v>
      </c>
      <c r="E246" s="11">
        <v>10526.61</v>
      </c>
    </row>
    <row r="247" spans="1:5" x14ac:dyDescent="0.25">
      <c r="A247">
        <v>9209</v>
      </c>
      <c r="B247" t="s">
        <v>268</v>
      </c>
      <c r="C247" t="s">
        <v>5</v>
      </c>
      <c r="D247" s="1">
        <v>11027</v>
      </c>
      <c r="E247" s="11">
        <v>40538.839999999997</v>
      </c>
    </row>
    <row r="248" spans="1:5" x14ac:dyDescent="0.25">
      <c r="A248">
        <v>33049</v>
      </c>
      <c r="B248" t="s">
        <v>269</v>
      </c>
      <c r="C248" t="s">
        <v>5</v>
      </c>
      <c r="D248" s="1">
        <v>13173</v>
      </c>
      <c r="E248" s="11">
        <v>51044.55</v>
      </c>
    </row>
    <row r="249" spans="1:5" x14ac:dyDescent="0.25">
      <c r="A249">
        <v>4246</v>
      </c>
      <c r="B249" t="s">
        <v>270</v>
      </c>
      <c r="C249" t="s">
        <v>5</v>
      </c>
      <c r="D249" s="1">
        <v>66722</v>
      </c>
      <c r="E249" s="11">
        <v>298297.71000000002</v>
      </c>
    </row>
    <row r="250" spans="1:5" x14ac:dyDescent="0.25">
      <c r="A250">
        <v>32363</v>
      </c>
      <c r="B250" t="s">
        <v>271</v>
      </c>
      <c r="C250" t="s">
        <v>5</v>
      </c>
      <c r="D250" s="1">
        <v>36823</v>
      </c>
      <c r="E250" s="11">
        <v>160000</v>
      </c>
    </row>
    <row r="251" spans="1:5" x14ac:dyDescent="0.25">
      <c r="A251">
        <v>39208</v>
      </c>
      <c r="B251" t="s">
        <v>272</v>
      </c>
      <c r="C251" t="s">
        <v>5</v>
      </c>
      <c r="D251" s="1">
        <v>55623</v>
      </c>
      <c r="E251" s="11">
        <v>242900.92</v>
      </c>
    </row>
    <row r="252" spans="1:5" x14ac:dyDescent="0.25">
      <c r="A252">
        <v>21303</v>
      </c>
      <c r="B252" t="s">
        <v>273</v>
      </c>
      <c r="C252" t="s">
        <v>5</v>
      </c>
      <c r="D252" s="1">
        <v>13345</v>
      </c>
      <c r="E252" s="11">
        <v>58871</v>
      </c>
    </row>
    <row r="253" spans="1:5" x14ac:dyDescent="0.25">
      <c r="A253">
        <v>27416</v>
      </c>
      <c r="B253" t="s">
        <v>274</v>
      </c>
      <c r="C253" t="s">
        <v>5</v>
      </c>
      <c r="D253" s="1">
        <v>44427</v>
      </c>
      <c r="E253" s="11">
        <v>166842.93</v>
      </c>
    </row>
    <row r="254" spans="1:5" x14ac:dyDescent="0.25">
      <c r="A254">
        <v>20405</v>
      </c>
      <c r="B254" t="s">
        <v>275</v>
      </c>
      <c r="C254" t="s">
        <v>5</v>
      </c>
      <c r="D254" s="1">
        <v>14819</v>
      </c>
      <c r="E254" s="11">
        <v>69511</v>
      </c>
    </row>
    <row r="255" spans="1:5" x14ac:dyDescent="0.25">
      <c r="A255">
        <v>25160</v>
      </c>
      <c r="B255" t="s">
        <v>276</v>
      </c>
      <c r="C255" t="s">
        <v>5</v>
      </c>
      <c r="D255" s="1">
        <v>11018</v>
      </c>
      <c r="E255" s="11">
        <v>42057.71</v>
      </c>
    </row>
    <row r="256" spans="1:5" x14ac:dyDescent="0.25">
      <c r="A256">
        <v>21232</v>
      </c>
      <c r="B256" t="s">
        <v>278</v>
      </c>
      <c r="C256" t="s">
        <v>5</v>
      </c>
      <c r="D256" s="1">
        <v>9426</v>
      </c>
      <c r="E256" s="11">
        <v>38791.58</v>
      </c>
    </row>
    <row r="257" spans="1:5" x14ac:dyDescent="0.25">
      <c r="A257">
        <v>14117</v>
      </c>
      <c r="B257" t="s">
        <v>279</v>
      </c>
      <c r="C257" t="s">
        <v>5</v>
      </c>
      <c r="D257" s="1">
        <v>3602</v>
      </c>
      <c r="E257" s="11">
        <v>13672</v>
      </c>
    </row>
    <row r="258" spans="1:5" x14ac:dyDescent="0.25">
      <c r="A258">
        <v>20094</v>
      </c>
      <c r="B258" t="s">
        <v>280</v>
      </c>
      <c r="C258" t="s">
        <v>5</v>
      </c>
      <c r="D258">
        <v>737</v>
      </c>
      <c r="E258" s="11">
        <v>3684</v>
      </c>
    </row>
    <row r="259" spans="1:5" x14ac:dyDescent="0.25">
      <c r="A259">
        <v>8404</v>
      </c>
      <c r="B259" t="s">
        <v>281</v>
      </c>
      <c r="C259" t="s">
        <v>5</v>
      </c>
      <c r="D259" s="1">
        <v>120173</v>
      </c>
      <c r="E259">
        <v>4.5</v>
      </c>
    </row>
    <row r="260" spans="1:5" x14ac:dyDescent="0.25">
      <c r="A260">
        <v>39007</v>
      </c>
      <c r="B260" t="s">
        <v>282</v>
      </c>
      <c r="C260" t="s">
        <v>5</v>
      </c>
      <c r="D260" s="1">
        <v>89918</v>
      </c>
      <c r="E260" s="11">
        <v>390984</v>
      </c>
    </row>
    <row r="261" spans="1:5" x14ac:dyDescent="0.25">
      <c r="A261">
        <v>34002</v>
      </c>
      <c r="B261" t="s">
        <v>283</v>
      </c>
      <c r="C261" t="s">
        <v>5</v>
      </c>
      <c r="D261" s="1">
        <v>50287</v>
      </c>
      <c r="E261" s="11">
        <v>204668.09</v>
      </c>
    </row>
    <row r="262" spans="1:5" x14ac:dyDescent="0.25">
      <c r="A262">
        <v>39205</v>
      </c>
      <c r="B262" t="s">
        <v>284</v>
      </c>
      <c r="C262" t="s">
        <v>5</v>
      </c>
      <c r="D262" s="1">
        <v>7085</v>
      </c>
      <c r="E262" s="11">
        <v>31811</v>
      </c>
    </row>
    <row r="263" spans="1:5" x14ac:dyDescent="0.25">
      <c r="D263" s="1">
        <f>SUBTOTAL(109,Table14[Gallons])</f>
        <v>12646069</v>
      </c>
      <c r="E263" s="11">
        <f>SUBTOTAL(109,Table14[Cost])</f>
        <v>42379897.800000004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FB7AC-9BEA-419E-8A6F-8C2D0AEF4347}">
  <dimension ref="A1:Q270"/>
  <sheetViews>
    <sheetView workbookViewId="0">
      <selection activeCell="E270" sqref="E270"/>
    </sheetView>
  </sheetViews>
  <sheetFormatPr defaultRowHeight="15" x14ac:dyDescent="0.25"/>
  <cols>
    <col min="1" max="1" width="10.28515625" style="28" customWidth="1"/>
    <col min="2" max="2" width="24.28515625" bestFit="1" customWidth="1"/>
    <col min="3" max="3" width="11.28515625" customWidth="1"/>
    <col min="4" max="4" width="10.140625" bestFit="1" customWidth="1"/>
    <col min="5" max="5" width="12.7109375" bestFit="1" customWidth="1"/>
    <col min="7" max="7" width="10.28515625" style="28" customWidth="1"/>
    <col min="8" max="8" width="24.28515625" bestFit="1" customWidth="1"/>
    <col min="9" max="9" width="11.28515625" customWidth="1"/>
    <col min="10" max="10" width="10" customWidth="1"/>
    <col min="11" max="11" width="12.7109375" bestFit="1" customWidth="1"/>
    <col min="13" max="13" width="7.85546875" style="28" customWidth="1"/>
    <col min="14" max="14" width="19.28515625" bestFit="1" customWidth="1"/>
    <col min="15" max="15" width="11.28515625" customWidth="1"/>
    <col min="16" max="16" width="10" customWidth="1"/>
    <col min="17" max="17" width="10.140625" bestFit="1" customWidth="1"/>
  </cols>
  <sheetData>
    <row r="1" spans="1:17" x14ac:dyDescent="0.25">
      <c r="A1" s="28" t="s">
        <v>0</v>
      </c>
      <c r="B1" t="s">
        <v>1</v>
      </c>
      <c r="C1" t="s">
        <v>2</v>
      </c>
      <c r="D1" t="s">
        <v>3</v>
      </c>
      <c r="E1" t="s">
        <v>4</v>
      </c>
      <c r="G1" s="28" t="s">
        <v>0</v>
      </c>
      <c r="H1" t="s">
        <v>1</v>
      </c>
      <c r="I1" t="s">
        <v>2</v>
      </c>
      <c r="J1" t="s">
        <v>3</v>
      </c>
      <c r="K1" t="s">
        <v>4</v>
      </c>
      <c r="M1" s="28" t="s">
        <v>0</v>
      </c>
      <c r="N1" t="s">
        <v>1</v>
      </c>
      <c r="O1" t="s">
        <v>2</v>
      </c>
      <c r="P1" t="s">
        <v>3</v>
      </c>
      <c r="Q1" t="s">
        <v>4</v>
      </c>
    </row>
    <row r="2" spans="1:17" x14ac:dyDescent="0.25">
      <c r="A2" s="28">
        <v>14005</v>
      </c>
      <c r="B2" t="s">
        <v>18</v>
      </c>
      <c r="C2" t="s">
        <v>5</v>
      </c>
      <c r="D2" s="1">
        <v>27429</v>
      </c>
      <c r="E2" s="11">
        <v>107929</v>
      </c>
      <c r="G2" s="28">
        <v>14005</v>
      </c>
      <c r="H2" t="s">
        <v>18</v>
      </c>
      <c r="I2" t="s">
        <v>6</v>
      </c>
      <c r="J2" s="1">
        <v>8477</v>
      </c>
      <c r="K2" s="11">
        <v>30245</v>
      </c>
      <c r="M2" s="28">
        <v>29103</v>
      </c>
      <c r="N2" t="s">
        <v>21</v>
      </c>
      <c r="O2" t="s">
        <v>7</v>
      </c>
      <c r="P2" s="1">
        <v>7644</v>
      </c>
      <c r="Q2" s="11">
        <v>19682</v>
      </c>
    </row>
    <row r="3" spans="1:17" x14ac:dyDescent="0.25">
      <c r="A3" s="28">
        <v>21226</v>
      </c>
      <c r="B3" t="s">
        <v>19</v>
      </c>
      <c r="C3" t="s">
        <v>5</v>
      </c>
      <c r="D3" s="1">
        <v>7385</v>
      </c>
      <c r="E3" s="11">
        <v>38687.06</v>
      </c>
      <c r="G3" s="28">
        <v>21226</v>
      </c>
      <c r="H3" t="s">
        <v>19</v>
      </c>
      <c r="I3" t="s">
        <v>6</v>
      </c>
      <c r="J3" s="1">
        <v>1816</v>
      </c>
      <c r="K3" s="11">
        <v>8487.33</v>
      </c>
      <c r="M3" s="28">
        <v>17405</v>
      </c>
      <c r="N3" t="s">
        <v>27</v>
      </c>
      <c r="O3" t="s">
        <v>7</v>
      </c>
      <c r="P3" s="1">
        <v>12771</v>
      </c>
      <c r="Q3" s="11">
        <v>34345.08</v>
      </c>
    </row>
    <row r="4" spans="1:17" x14ac:dyDescent="0.25">
      <c r="A4" s="28">
        <v>22017</v>
      </c>
      <c r="B4" t="s">
        <v>20</v>
      </c>
      <c r="C4" t="s">
        <v>5</v>
      </c>
      <c r="D4" s="1">
        <v>8184</v>
      </c>
      <c r="E4" s="11">
        <v>37047.599999999999</v>
      </c>
      <c r="G4" s="28">
        <v>22017</v>
      </c>
      <c r="H4" t="s">
        <v>20</v>
      </c>
      <c r="I4" t="s">
        <v>6</v>
      </c>
      <c r="J4">
        <v>224</v>
      </c>
      <c r="K4">
        <v>929.15</v>
      </c>
      <c r="M4" s="28">
        <v>27403</v>
      </c>
      <c r="N4" t="s">
        <v>29</v>
      </c>
      <c r="O4" t="s">
        <v>7</v>
      </c>
      <c r="P4" s="1">
        <v>209355</v>
      </c>
      <c r="Q4" s="11">
        <v>377501.76</v>
      </c>
    </row>
    <row r="5" spans="1:17" x14ac:dyDescent="0.25">
      <c r="A5" s="28">
        <v>29103</v>
      </c>
      <c r="B5" t="s">
        <v>21</v>
      </c>
      <c r="C5" t="s">
        <v>5</v>
      </c>
      <c r="D5" s="1">
        <v>21227</v>
      </c>
      <c r="E5" s="11">
        <v>87261</v>
      </c>
      <c r="G5" s="28">
        <v>29103</v>
      </c>
      <c r="H5" t="s">
        <v>21</v>
      </c>
      <c r="I5" t="s">
        <v>6</v>
      </c>
      <c r="J5" s="1">
        <v>7078</v>
      </c>
      <c r="K5" s="11">
        <v>27587</v>
      </c>
      <c r="M5" s="29" t="s">
        <v>332</v>
      </c>
      <c r="N5" t="s">
        <v>38</v>
      </c>
      <c r="O5" t="s">
        <v>7</v>
      </c>
      <c r="P5" s="1">
        <v>25446</v>
      </c>
      <c r="Q5" s="11">
        <v>39586.89</v>
      </c>
    </row>
    <row r="6" spans="1:17" x14ac:dyDescent="0.25">
      <c r="A6" s="28">
        <v>31016</v>
      </c>
      <c r="B6" t="s">
        <v>22</v>
      </c>
      <c r="C6" t="s">
        <v>5</v>
      </c>
      <c r="D6" s="1">
        <v>72635</v>
      </c>
      <c r="E6" s="11">
        <v>284126</v>
      </c>
      <c r="G6" s="28">
        <v>31016</v>
      </c>
      <c r="H6" t="s">
        <v>22</v>
      </c>
      <c r="I6" t="s">
        <v>6</v>
      </c>
      <c r="J6" s="1">
        <v>20864</v>
      </c>
      <c r="K6" s="11">
        <v>73521</v>
      </c>
      <c r="M6" s="28">
        <v>29011</v>
      </c>
      <c r="N6" t="s">
        <v>59</v>
      </c>
      <c r="O6" t="s">
        <v>7</v>
      </c>
      <c r="P6" s="1">
        <v>16261</v>
      </c>
      <c r="Q6" s="11">
        <v>25730</v>
      </c>
    </row>
    <row r="7" spans="1:17" x14ac:dyDescent="0.25">
      <c r="A7" s="29" t="s">
        <v>335</v>
      </c>
      <c r="B7" t="s">
        <v>23</v>
      </c>
      <c r="C7" t="s">
        <v>5</v>
      </c>
      <c r="D7" s="1">
        <v>8117</v>
      </c>
      <c r="E7" s="11">
        <v>33553.82</v>
      </c>
      <c r="G7" s="29" t="s">
        <v>335</v>
      </c>
      <c r="H7" t="s">
        <v>23</v>
      </c>
      <c r="I7" t="s">
        <v>6</v>
      </c>
      <c r="J7" s="1">
        <v>4319</v>
      </c>
      <c r="K7" s="11">
        <v>18692.39</v>
      </c>
      <c r="M7" s="28">
        <v>15204</v>
      </c>
      <c r="N7" t="s">
        <v>63</v>
      </c>
      <c r="O7" t="s">
        <v>7</v>
      </c>
      <c r="P7" s="1">
        <v>6020</v>
      </c>
      <c r="Q7" s="11">
        <v>8909.6</v>
      </c>
    </row>
    <row r="8" spans="1:17" x14ac:dyDescent="0.25">
      <c r="A8" s="28">
        <v>17408</v>
      </c>
      <c r="B8" t="s">
        <v>24</v>
      </c>
      <c r="C8" t="s">
        <v>5</v>
      </c>
      <c r="D8" s="1">
        <v>203045</v>
      </c>
      <c r="E8" s="11">
        <v>738931</v>
      </c>
      <c r="G8" s="28">
        <v>17408</v>
      </c>
      <c r="H8" t="s">
        <v>24</v>
      </c>
      <c r="I8" t="s">
        <v>6</v>
      </c>
      <c r="J8" s="1">
        <v>11904</v>
      </c>
      <c r="K8" s="11">
        <v>40990</v>
      </c>
      <c r="M8" s="29" t="s">
        <v>325</v>
      </c>
      <c r="N8" t="s">
        <v>76</v>
      </c>
      <c r="O8" t="s">
        <v>7</v>
      </c>
      <c r="P8" s="1">
        <v>2799</v>
      </c>
      <c r="Q8" s="11">
        <v>6710.91</v>
      </c>
    </row>
    <row r="9" spans="1:17" x14ac:dyDescent="0.25">
      <c r="A9" s="28">
        <v>18303</v>
      </c>
      <c r="B9" t="s">
        <v>25</v>
      </c>
      <c r="C9" t="s">
        <v>5</v>
      </c>
      <c r="D9" s="1">
        <v>33566</v>
      </c>
      <c r="E9" s="11">
        <v>137425</v>
      </c>
      <c r="G9" s="28">
        <v>18303</v>
      </c>
      <c r="H9" t="s">
        <v>25</v>
      </c>
      <c r="I9" t="s">
        <v>6</v>
      </c>
      <c r="J9" s="1">
        <v>3404</v>
      </c>
      <c r="K9" s="11">
        <v>15385</v>
      </c>
      <c r="M9" s="28">
        <v>31015</v>
      </c>
      <c r="N9" t="s">
        <v>79</v>
      </c>
      <c r="O9" t="s">
        <v>7</v>
      </c>
      <c r="P9" s="1">
        <v>9132</v>
      </c>
      <c r="Q9" s="11">
        <v>15220.39</v>
      </c>
    </row>
    <row r="10" spans="1:17" x14ac:dyDescent="0.25">
      <c r="A10" s="29" t="s">
        <v>334</v>
      </c>
      <c r="B10" t="s">
        <v>26</v>
      </c>
      <c r="C10" t="s">
        <v>5</v>
      </c>
      <c r="D10" s="1">
        <v>149811</v>
      </c>
      <c r="E10" s="11">
        <v>595028.63</v>
      </c>
      <c r="G10" s="29" t="s">
        <v>334</v>
      </c>
      <c r="H10" t="s">
        <v>26</v>
      </c>
      <c r="I10" t="s">
        <v>6</v>
      </c>
      <c r="J10" s="1">
        <v>55064</v>
      </c>
      <c r="K10" s="11">
        <v>255564.1</v>
      </c>
      <c r="M10" s="28">
        <v>37502</v>
      </c>
      <c r="N10" t="s">
        <v>89</v>
      </c>
      <c r="O10" t="s">
        <v>7</v>
      </c>
      <c r="P10" s="1">
        <v>13548</v>
      </c>
      <c r="Q10" s="11">
        <v>29939.57</v>
      </c>
    </row>
    <row r="11" spans="1:17" x14ac:dyDescent="0.25">
      <c r="A11" s="28">
        <v>17405</v>
      </c>
      <c r="B11" t="s">
        <v>27</v>
      </c>
      <c r="C11" t="s">
        <v>5</v>
      </c>
      <c r="D11" s="1">
        <v>122512</v>
      </c>
      <c r="E11" s="11">
        <v>533450.74</v>
      </c>
      <c r="G11" s="28">
        <v>17405</v>
      </c>
      <c r="H11" t="s">
        <v>27</v>
      </c>
      <c r="I11" t="s">
        <v>6</v>
      </c>
      <c r="J11" s="1">
        <v>16887</v>
      </c>
      <c r="K11" s="11">
        <v>60923.56</v>
      </c>
      <c r="M11" s="28">
        <v>27417</v>
      </c>
      <c r="N11" t="s">
        <v>90</v>
      </c>
      <c r="O11" t="s">
        <v>7</v>
      </c>
      <c r="P11" s="1">
        <v>1413</v>
      </c>
      <c r="Q11" s="11">
        <v>5919</v>
      </c>
    </row>
    <row r="12" spans="1:17" x14ac:dyDescent="0.25">
      <c r="A12" s="28">
        <v>37501</v>
      </c>
      <c r="B12" t="s">
        <v>28</v>
      </c>
      <c r="C12" t="s">
        <v>5</v>
      </c>
      <c r="D12" s="1">
        <v>112355</v>
      </c>
      <c r="E12" s="11">
        <v>451114.98</v>
      </c>
      <c r="G12" s="28">
        <v>37501</v>
      </c>
      <c r="H12" t="s">
        <v>28</v>
      </c>
      <c r="I12" t="s">
        <v>6</v>
      </c>
      <c r="J12" s="1">
        <v>11325</v>
      </c>
      <c r="K12" s="11">
        <v>40097.980000000003</v>
      </c>
      <c r="M12" s="29" t="s">
        <v>322</v>
      </c>
      <c r="N12" t="s">
        <v>91</v>
      </c>
      <c r="O12" t="s">
        <v>7</v>
      </c>
      <c r="P12" s="1">
        <v>2210</v>
      </c>
      <c r="Q12" s="11">
        <v>8112.65</v>
      </c>
    </row>
    <row r="13" spans="1:17" x14ac:dyDescent="0.25">
      <c r="A13" s="28">
        <v>27403</v>
      </c>
      <c r="B13" t="s">
        <v>29</v>
      </c>
      <c r="C13" t="s">
        <v>5</v>
      </c>
      <c r="D13" s="1">
        <v>103470</v>
      </c>
      <c r="E13" s="11">
        <v>387207.14</v>
      </c>
      <c r="G13" s="29" t="s">
        <v>336</v>
      </c>
      <c r="H13" t="s">
        <v>285</v>
      </c>
      <c r="I13" t="s">
        <v>6</v>
      </c>
      <c r="J13" s="1">
        <v>3032</v>
      </c>
      <c r="K13" s="11">
        <v>12322.78</v>
      </c>
      <c r="M13" s="28">
        <v>38302</v>
      </c>
      <c r="N13" t="s">
        <v>94</v>
      </c>
      <c r="O13" t="s">
        <v>7</v>
      </c>
      <c r="P13" s="1">
        <v>5016</v>
      </c>
      <c r="Q13" s="11">
        <v>10949</v>
      </c>
    </row>
    <row r="14" spans="1:17" x14ac:dyDescent="0.25">
      <c r="A14" s="28">
        <v>20203</v>
      </c>
      <c r="B14" t="s">
        <v>30</v>
      </c>
      <c r="C14" t="s">
        <v>5</v>
      </c>
      <c r="D14" s="1">
        <v>5510</v>
      </c>
      <c r="E14" s="11">
        <v>28640.48</v>
      </c>
      <c r="G14" s="28">
        <v>27403</v>
      </c>
      <c r="H14" t="s">
        <v>29</v>
      </c>
      <c r="I14" t="s">
        <v>6</v>
      </c>
      <c r="J14" s="1">
        <v>91871</v>
      </c>
      <c r="K14" s="11">
        <v>307508.46000000002</v>
      </c>
      <c r="M14" s="28">
        <v>17401</v>
      </c>
      <c r="N14" t="s">
        <v>106</v>
      </c>
      <c r="O14" t="s">
        <v>7</v>
      </c>
      <c r="P14" s="1">
        <v>60760</v>
      </c>
      <c r="Q14" s="11">
        <v>146350.57</v>
      </c>
    </row>
    <row r="15" spans="1:17" x14ac:dyDescent="0.25">
      <c r="A15" s="28">
        <v>37503</v>
      </c>
      <c r="B15" t="s">
        <v>31</v>
      </c>
      <c r="C15" t="s">
        <v>5</v>
      </c>
      <c r="D15" s="1">
        <v>21378</v>
      </c>
      <c r="E15" s="11">
        <v>84745</v>
      </c>
      <c r="G15" s="28">
        <v>20203</v>
      </c>
      <c r="H15" t="s">
        <v>30</v>
      </c>
      <c r="I15" t="s">
        <v>6</v>
      </c>
      <c r="J15">
        <v>746</v>
      </c>
      <c r="K15" s="11">
        <v>3586.65</v>
      </c>
      <c r="M15" s="28">
        <v>17415</v>
      </c>
      <c r="N15" t="s">
        <v>116</v>
      </c>
      <c r="O15" t="s">
        <v>7</v>
      </c>
      <c r="P15" s="1">
        <v>97824</v>
      </c>
      <c r="Q15" s="11">
        <v>12271</v>
      </c>
    </row>
    <row r="16" spans="1:17" x14ac:dyDescent="0.25">
      <c r="A16" s="28">
        <v>21234</v>
      </c>
      <c r="B16" t="s">
        <v>32</v>
      </c>
      <c r="C16" t="s">
        <v>5</v>
      </c>
      <c r="D16" s="1">
        <v>4372</v>
      </c>
      <c r="E16" s="11">
        <v>18231.5</v>
      </c>
      <c r="G16" s="28">
        <v>37503</v>
      </c>
      <c r="H16" t="s">
        <v>31</v>
      </c>
      <c r="I16" t="s">
        <v>6</v>
      </c>
      <c r="J16" s="1">
        <v>4109</v>
      </c>
      <c r="K16" s="11">
        <v>26826</v>
      </c>
      <c r="M16" s="28">
        <v>14097</v>
      </c>
      <c r="N16" t="s">
        <v>124</v>
      </c>
      <c r="O16" t="s">
        <v>7</v>
      </c>
      <c r="P16" s="1">
        <v>1058</v>
      </c>
      <c r="Q16" s="11">
        <v>4306</v>
      </c>
    </row>
    <row r="17" spans="1:17" x14ac:dyDescent="0.25">
      <c r="A17" s="28">
        <v>18100</v>
      </c>
      <c r="B17" t="s">
        <v>33</v>
      </c>
      <c r="C17" t="s">
        <v>5</v>
      </c>
      <c r="D17" s="1">
        <v>34490</v>
      </c>
      <c r="E17" s="11">
        <v>137675</v>
      </c>
      <c r="G17" s="28">
        <v>21234</v>
      </c>
      <c r="H17" t="s">
        <v>32</v>
      </c>
      <c r="I17" t="s">
        <v>6</v>
      </c>
      <c r="J17" s="1">
        <v>1655</v>
      </c>
      <c r="K17" s="11">
        <v>6192</v>
      </c>
      <c r="M17" s="29" t="s">
        <v>315</v>
      </c>
      <c r="N17" t="s">
        <v>130</v>
      </c>
      <c r="O17" t="s">
        <v>7</v>
      </c>
      <c r="P17" s="1">
        <v>25444</v>
      </c>
      <c r="Q17" s="11">
        <v>87733.17</v>
      </c>
    </row>
    <row r="18" spans="1:17" x14ac:dyDescent="0.25">
      <c r="A18" s="28">
        <v>24111</v>
      </c>
      <c r="B18" t="s">
        <v>34</v>
      </c>
      <c r="C18" t="s">
        <v>5</v>
      </c>
      <c r="D18" s="1">
        <v>11872</v>
      </c>
      <c r="E18" s="11">
        <v>48437.760000000002</v>
      </c>
      <c r="G18" s="29" t="s">
        <v>333</v>
      </c>
      <c r="H18" t="s">
        <v>35</v>
      </c>
      <c r="I18" t="s">
        <v>6</v>
      </c>
      <c r="J18">
        <v>414</v>
      </c>
      <c r="K18" s="11">
        <v>1837</v>
      </c>
      <c r="M18" s="28">
        <v>32354</v>
      </c>
      <c r="N18" t="s">
        <v>140</v>
      </c>
      <c r="O18" t="s">
        <v>7</v>
      </c>
      <c r="P18" s="1">
        <v>11012</v>
      </c>
      <c r="Q18" s="11">
        <v>24462</v>
      </c>
    </row>
    <row r="19" spans="1:17" x14ac:dyDescent="0.25">
      <c r="A19" s="29" t="s">
        <v>333</v>
      </c>
      <c r="B19" t="s">
        <v>35</v>
      </c>
      <c r="C19" t="s">
        <v>5</v>
      </c>
      <c r="D19" s="1">
        <v>3178</v>
      </c>
      <c r="E19" s="11">
        <v>14559</v>
      </c>
      <c r="G19" s="28">
        <v>29100</v>
      </c>
      <c r="H19" t="s">
        <v>37</v>
      </c>
      <c r="I19" t="s">
        <v>6</v>
      </c>
      <c r="J19" s="1">
        <v>7830</v>
      </c>
      <c r="K19" s="11">
        <v>31279</v>
      </c>
      <c r="M19" s="28">
        <v>32326</v>
      </c>
      <c r="N19" t="s">
        <v>141</v>
      </c>
      <c r="O19" t="s">
        <v>7</v>
      </c>
      <c r="P19" s="1">
        <v>18749</v>
      </c>
      <c r="Q19" s="11">
        <v>43036.58</v>
      </c>
    </row>
    <row r="20" spans="1:17" x14ac:dyDescent="0.25">
      <c r="A20" s="28">
        <v>16046</v>
      </c>
      <c r="B20" t="s">
        <v>36</v>
      </c>
      <c r="C20" t="s">
        <v>5</v>
      </c>
      <c r="D20" s="1">
        <v>2797</v>
      </c>
      <c r="E20" s="11">
        <v>15105.05</v>
      </c>
      <c r="G20" s="29" t="s">
        <v>332</v>
      </c>
      <c r="H20" t="s">
        <v>38</v>
      </c>
      <c r="I20" t="s">
        <v>6</v>
      </c>
      <c r="J20" s="1">
        <v>13246</v>
      </c>
      <c r="K20" s="11">
        <v>52053.71</v>
      </c>
      <c r="M20" s="28">
        <v>37505</v>
      </c>
      <c r="N20" t="s">
        <v>143</v>
      </c>
      <c r="O20" t="s">
        <v>7</v>
      </c>
      <c r="P20" s="1">
        <v>16844</v>
      </c>
      <c r="Q20" s="11">
        <v>30144.2</v>
      </c>
    </row>
    <row r="21" spans="1:17" x14ac:dyDescent="0.25">
      <c r="A21" s="28">
        <v>29100</v>
      </c>
      <c r="B21" t="s">
        <v>37</v>
      </c>
      <c r="C21" t="s">
        <v>5</v>
      </c>
      <c r="D21" s="1">
        <v>67498</v>
      </c>
      <c r="E21" s="11">
        <v>257551</v>
      </c>
      <c r="G21" s="29" t="s">
        <v>331</v>
      </c>
      <c r="H21" t="s">
        <v>39</v>
      </c>
      <c r="I21" t="s">
        <v>6</v>
      </c>
      <c r="J21">
        <v>72</v>
      </c>
      <c r="K21">
        <v>345</v>
      </c>
      <c r="M21" s="28">
        <v>13161</v>
      </c>
      <c r="N21" t="s">
        <v>149</v>
      </c>
      <c r="O21" t="s">
        <v>7</v>
      </c>
      <c r="P21">
        <v>108</v>
      </c>
      <c r="Q21">
        <v>306</v>
      </c>
    </row>
    <row r="22" spans="1:17" x14ac:dyDescent="0.25">
      <c r="A22" s="29" t="s">
        <v>332</v>
      </c>
      <c r="B22" t="s">
        <v>38</v>
      </c>
      <c r="C22" t="s">
        <v>5</v>
      </c>
      <c r="D22" s="1">
        <v>72403</v>
      </c>
      <c r="E22" s="11">
        <v>292203.2</v>
      </c>
      <c r="G22" s="28">
        <v>27019</v>
      </c>
      <c r="H22" t="s">
        <v>40</v>
      </c>
      <c r="I22" t="s">
        <v>6</v>
      </c>
      <c r="J22">
        <v>33</v>
      </c>
      <c r="K22">
        <v>144.4</v>
      </c>
      <c r="M22" s="28">
        <v>29320</v>
      </c>
      <c r="N22" t="s">
        <v>154</v>
      </c>
      <c r="O22" t="s">
        <v>7</v>
      </c>
      <c r="P22" s="1">
        <v>17267</v>
      </c>
      <c r="Q22" s="11">
        <v>25037</v>
      </c>
    </row>
    <row r="23" spans="1:17" x14ac:dyDescent="0.25">
      <c r="A23" s="29" t="s">
        <v>331</v>
      </c>
      <c r="B23" t="s">
        <v>39</v>
      </c>
      <c r="C23" t="s">
        <v>5</v>
      </c>
      <c r="D23" s="1">
        <v>4739</v>
      </c>
      <c r="E23" s="11">
        <v>22225</v>
      </c>
      <c r="G23" s="29" t="s">
        <v>329</v>
      </c>
      <c r="H23" t="s">
        <v>42</v>
      </c>
      <c r="I23" t="s">
        <v>6</v>
      </c>
      <c r="J23" s="1">
        <v>5149</v>
      </c>
      <c r="K23" s="11">
        <v>19709</v>
      </c>
      <c r="M23" s="28">
        <v>25200</v>
      </c>
      <c r="N23" t="s">
        <v>166</v>
      </c>
      <c r="O23" t="s">
        <v>7</v>
      </c>
      <c r="P23">
        <v>105</v>
      </c>
      <c r="Q23" s="11">
        <v>1023</v>
      </c>
    </row>
    <row r="24" spans="1:17" x14ac:dyDescent="0.25">
      <c r="A24" s="28">
        <v>27019</v>
      </c>
      <c r="B24" t="s">
        <v>40</v>
      </c>
      <c r="C24" t="s">
        <v>5</v>
      </c>
      <c r="D24" s="1">
        <v>2181</v>
      </c>
      <c r="E24" s="11">
        <v>8104.05</v>
      </c>
      <c r="G24" s="28">
        <v>20215</v>
      </c>
      <c r="H24" t="s">
        <v>43</v>
      </c>
      <c r="I24" t="s">
        <v>6</v>
      </c>
      <c r="J24" s="1">
        <v>2259</v>
      </c>
      <c r="K24" s="11">
        <v>9492.83</v>
      </c>
      <c r="M24" s="28">
        <v>34003</v>
      </c>
      <c r="N24" t="s">
        <v>167</v>
      </c>
      <c r="O24" t="s">
        <v>7</v>
      </c>
      <c r="P24" s="1">
        <v>7207</v>
      </c>
      <c r="Q24" s="11">
        <v>18731.95</v>
      </c>
    </row>
    <row r="25" spans="1:17" x14ac:dyDescent="0.25">
      <c r="A25" s="29" t="s">
        <v>330</v>
      </c>
      <c r="B25" t="s">
        <v>41</v>
      </c>
      <c r="C25" t="s">
        <v>5</v>
      </c>
      <c r="D25" s="1">
        <v>14650</v>
      </c>
      <c r="E25" s="11">
        <v>66252</v>
      </c>
      <c r="G25" s="28">
        <v>18401</v>
      </c>
      <c r="H25" t="s">
        <v>44</v>
      </c>
      <c r="I25" t="s">
        <v>6</v>
      </c>
      <c r="J25" s="1">
        <v>2809</v>
      </c>
      <c r="K25" s="11">
        <v>9809.73</v>
      </c>
      <c r="M25" s="28">
        <v>17417</v>
      </c>
      <c r="N25" t="s">
        <v>169</v>
      </c>
      <c r="O25" t="s">
        <v>7</v>
      </c>
      <c r="P25" s="1">
        <v>28796</v>
      </c>
      <c r="Q25" s="11">
        <v>49598</v>
      </c>
    </row>
    <row r="26" spans="1:17" x14ac:dyDescent="0.25">
      <c r="A26" s="29" t="s">
        <v>329</v>
      </c>
      <c r="B26" t="s">
        <v>42</v>
      </c>
      <c r="C26" t="s">
        <v>5</v>
      </c>
      <c r="D26" s="1">
        <v>17299</v>
      </c>
      <c r="E26" s="11">
        <v>72911</v>
      </c>
      <c r="G26" s="28">
        <v>32356</v>
      </c>
      <c r="H26" t="s">
        <v>45</v>
      </c>
      <c r="I26" t="s">
        <v>6</v>
      </c>
      <c r="J26" s="1">
        <v>23088</v>
      </c>
      <c r="K26" s="11">
        <v>87764.36</v>
      </c>
      <c r="M26" s="28">
        <v>15201</v>
      </c>
      <c r="N26" t="s">
        <v>170</v>
      </c>
      <c r="O26" t="s">
        <v>7</v>
      </c>
      <c r="P26" s="1">
        <v>30477</v>
      </c>
      <c r="Q26" s="11">
        <v>51760.08</v>
      </c>
    </row>
    <row r="27" spans="1:17" x14ac:dyDescent="0.25">
      <c r="A27" s="28">
        <v>20215</v>
      </c>
      <c r="B27" t="s">
        <v>43</v>
      </c>
      <c r="C27" t="s">
        <v>5</v>
      </c>
      <c r="D27" s="1">
        <v>2457</v>
      </c>
      <c r="E27" s="11">
        <v>11202.29</v>
      </c>
      <c r="G27" s="28">
        <v>21401</v>
      </c>
      <c r="H27" t="s">
        <v>46</v>
      </c>
      <c r="I27" t="s">
        <v>6</v>
      </c>
      <c r="J27" s="1">
        <v>9800</v>
      </c>
      <c r="K27" s="11">
        <v>35202.21</v>
      </c>
      <c r="M27" s="28">
        <v>25101</v>
      </c>
      <c r="N27" t="s">
        <v>173</v>
      </c>
      <c r="O27" t="s">
        <v>7</v>
      </c>
      <c r="P27" s="1">
        <v>6290</v>
      </c>
      <c r="Q27" s="11">
        <v>20921</v>
      </c>
    </row>
    <row r="28" spans="1:17" x14ac:dyDescent="0.25">
      <c r="A28" s="28">
        <v>18401</v>
      </c>
      <c r="B28" t="s">
        <v>44</v>
      </c>
      <c r="C28" t="s">
        <v>5</v>
      </c>
      <c r="D28" s="1">
        <v>177301</v>
      </c>
      <c r="E28" s="11">
        <v>425087.85</v>
      </c>
      <c r="G28" s="28">
        <v>21302</v>
      </c>
      <c r="H28" t="s">
        <v>47</v>
      </c>
      <c r="I28" t="s">
        <v>6</v>
      </c>
      <c r="J28" s="1">
        <v>13507</v>
      </c>
      <c r="K28" s="11">
        <v>50077.81</v>
      </c>
      <c r="M28" s="28">
        <v>24019</v>
      </c>
      <c r="N28" t="s">
        <v>178</v>
      </c>
      <c r="O28" t="s">
        <v>7</v>
      </c>
      <c r="P28" s="1">
        <v>7980</v>
      </c>
      <c r="Q28" s="11">
        <v>20257.2</v>
      </c>
    </row>
    <row r="29" spans="1:17" x14ac:dyDescent="0.25">
      <c r="A29" s="28">
        <v>32356</v>
      </c>
      <c r="B29" t="s">
        <v>45</v>
      </c>
      <c r="C29" t="s">
        <v>5</v>
      </c>
      <c r="D29" s="1">
        <v>116347</v>
      </c>
      <c r="E29" s="11">
        <v>475083.53</v>
      </c>
      <c r="G29" s="28">
        <v>32360</v>
      </c>
      <c r="H29" t="s">
        <v>48</v>
      </c>
      <c r="I29" t="s">
        <v>6</v>
      </c>
      <c r="J29" s="1">
        <v>31736</v>
      </c>
      <c r="K29" s="11">
        <v>113228.31</v>
      </c>
      <c r="M29" s="29" t="s">
        <v>307</v>
      </c>
      <c r="N29" t="s">
        <v>185</v>
      </c>
      <c r="O29" t="s">
        <v>7</v>
      </c>
      <c r="P29" s="1">
        <v>2064</v>
      </c>
      <c r="Q29" s="11">
        <v>5661</v>
      </c>
    </row>
    <row r="30" spans="1:17" x14ac:dyDescent="0.25">
      <c r="A30" s="28">
        <v>21401</v>
      </c>
      <c r="B30" t="s">
        <v>46</v>
      </c>
      <c r="C30" t="s">
        <v>5</v>
      </c>
      <c r="D30" s="1">
        <v>37102</v>
      </c>
      <c r="E30" s="11">
        <v>138387.88</v>
      </c>
      <c r="G30" s="28">
        <v>33036</v>
      </c>
      <c r="H30" t="s">
        <v>49</v>
      </c>
      <c r="I30" t="s">
        <v>6</v>
      </c>
      <c r="J30" s="1">
        <v>1589</v>
      </c>
      <c r="K30" s="11">
        <v>6972.62</v>
      </c>
      <c r="M30" s="28">
        <v>27401</v>
      </c>
      <c r="N30" t="s">
        <v>191</v>
      </c>
      <c r="O30" t="s">
        <v>7</v>
      </c>
      <c r="P30" s="1">
        <v>12933</v>
      </c>
      <c r="Q30" s="11">
        <v>24722</v>
      </c>
    </row>
    <row r="31" spans="1:17" x14ac:dyDescent="0.25">
      <c r="A31" s="28">
        <v>21302</v>
      </c>
      <c r="B31" t="s">
        <v>47</v>
      </c>
      <c r="C31" t="s">
        <v>5</v>
      </c>
      <c r="D31" s="1">
        <v>29002</v>
      </c>
      <c r="E31" s="11">
        <v>107616.67</v>
      </c>
      <c r="G31" s="28">
        <v>16049</v>
      </c>
      <c r="H31" t="s">
        <v>50</v>
      </c>
      <c r="I31" t="s">
        <v>6</v>
      </c>
      <c r="J31" s="1">
        <v>2668</v>
      </c>
      <c r="K31" s="11">
        <v>16153</v>
      </c>
      <c r="M31" s="28">
        <v>12110</v>
      </c>
      <c r="N31" t="s">
        <v>193</v>
      </c>
      <c r="O31" t="s">
        <v>7</v>
      </c>
      <c r="P31" s="1">
        <v>1108</v>
      </c>
      <c r="Q31" s="11">
        <v>4226.83</v>
      </c>
    </row>
    <row r="32" spans="1:17" x14ac:dyDescent="0.25">
      <c r="A32" s="28">
        <v>32360</v>
      </c>
      <c r="B32" t="s">
        <v>48</v>
      </c>
      <c r="C32" t="s">
        <v>5</v>
      </c>
      <c r="D32" s="1">
        <v>100230</v>
      </c>
      <c r="E32" s="11">
        <v>397725.44</v>
      </c>
      <c r="G32" s="29" t="s">
        <v>328</v>
      </c>
      <c r="H32" t="s">
        <v>51</v>
      </c>
      <c r="I32" t="s">
        <v>6</v>
      </c>
      <c r="J32" s="1">
        <v>7758</v>
      </c>
      <c r="K32" s="11">
        <v>27677.85</v>
      </c>
      <c r="M32" s="28">
        <v>17801</v>
      </c>
      <c r="N32" t="s">
        <v>197</v>
      </c>
      <c r="O32" t="s">
        <v>7</v>
      </c>
      <c r="P32" s="1">
        <v>3051</v>
      </c>
      <c r="Q32" s="11">
        <v>17939.78</v>
      </c>
    </row>
    <row r="33" spans="1:17" x14ac:dyDescent="0.25">
      <c r="A33" s="28">
        <v>33036</v>
      </c>
      <c r="B33" t="s">
        <v>49</v>
      </c>
      <c r="C33" t="s">
        <v>5</v>
      </c>
      <c r="D33" s="1">
        <v>16999</v>
      </c>
      <c r="E33" s="11">
        <v>69887.91</v>
      </c>
      <c r="G33" s="28">
        <v>19404</v>
      </c>
      <c r="H33" t="s">
        <v>52</v>
      </c>
      <c r="I33" t="s">
        <v>6</v>
      </c>
      <c r="J33">
        <v>603</v>
      </c>
      <c r="K33" s="11">
        <v>2037.64</v>
      </c>
      <c r="M33" s="28">
        <v>25116</v>
      </c>
      <c r="N33" t="s">
        <v>205</v>
      </c>
      <c r="O33" t="s">
        <v>7</v>
      </c>
      <c r="P33">
        <v>334</v>
      </c>
      <c r="Q33" s="11">
        <v>1264</v>
      </c>
    </row>
    <row r="34" spans="1:17" x14ac:dyDescent="0.25">
      <c r="A34" s="28">
        <v>16049</v>
      </c>
      <c r="B34" t="s">
        <v>50</v>
      </c>
      <c r="C34" t="s">
        <v>5</v>
      </c>
      <c r="D34" s="1">
        <v>17885</v>
      </c>
      <c r="E34" s="11">
        <v>81087</v>
      </c>
      <c r="G34" s="28">
        <v>27400</v>
      </c>
      <c r="H34" t="s">
        <v>53</v>
      </c>
      <c r="I34" t="s">
        <v>6</v>
      </c>
      <c r="J34" s="1">
        <v>49402</v>
      </c>
      <c r="K34" s="11">
        <v>171199.26</v>
      </c>
      <c r="M34" s="28">
        <v>10309</v>
      </c>
      <c r="N34" t="s">
        <v>208</v>
      </c>
      <c r="O34" t="s">
        <v>7</v>
      </c>
      <c r="P34" s="1">
        <v>7434</v>
      </c>
      <c r="Q34">
        <v>743</v>
      </c>
    </row>
    <row r="35" spans="1:17" x14ac:dyDescent="0.25">
      <c r="A35" s="29" t="s">
        <v>328</v>
      </c>
      <c r="B35" t="s">
        <v>51</v>
      </c>
      <c r="C35" t="s">
        <v>5</v>
      </c>
      <c r="D35" s="1">
        <v>16900</v>
      </c>
      <c r="E35" s="11">
        <v>72115.63</v>
      </c>
      <c r="G35" s="28">
        <v>38300</v>
      </c>
      <c r="H35" t="s">
        <v>54</v>
      </c>
      <c r="I35" t="s">
        <v>6</v>
      </c>
      <c r="J35" s="1">
        <v>5124</v>
      </c>
      <c r="K35" s="11">
        <v>18383.98</v>
      </c>
      <c r="M35" s="28">
        <v>17001</v>
      </c>
      <c r="N35" t="s">
        <v>216</v>
      </c>
      <c r="O35" t="s">
        <v>7</v>
      </c>
      <c r="P35" s="1">
        <v>658640</v>
      </c>
      <c r="Q35" s="11">
        <v>127763.99</v>
      </c>
    </row>
    <row r="36" spans="1:17" x14ac:dyDescent="0.25">
      <c r="A36" s="28">
        <v>19404</v>
      </c>
      <c r="B36" t="s">
        <v>52</v>
      </c>
      <c r="C36" t="s">
        <v>5</v>
      </c>
      <c r="D36" s="1">
        <v>14370</v>
      </c>
      <c r="E36" s="11">
        <v>64018.400000000001</v>
      </c>
      <c r="G36" s="28">
        <v>33206</v>
      </c>
      <c r="H36" t="s">
        <v>56</v>
      </c>
      <c r="I36" t="s">
        <v>6</v>
      </c>
      <c r="J36" s="1">
        <v>1692</v>
      </c>
      <c r="K36" s="11">
        <v>7121.63</v>
      </c>
      <c r="M36" s="28">
        <v>29101</v>
      </c>
      <c r="N36" t="s">
        <v>217</v>
      </c>
      <c r="O36" t="s">
        <v>7</v>
      </c>
      <c r="P36" s="1">
        <v>59921</v>
      </c>
      <c r="Q36" s="11">
        <v>96944.13</v>
      </c>
    </row>
    <row r="37" spans="1:17" x14ac:dyDescent="0.25">
      <c r="A37" s="28">
        <v>27400</v>
      </c>
      <c r="B37" t="s">
        <v>53</v>
      </c>
      <c r="C37" t="s">
        <v>5</v>
      </c>
      <c r="D37" s="1">
        <v>124108</v>
      </c>
      <c r="E37" s="11">
        <v>501215.64</v>
      </c>
      <c r="G37" s="28">
        <v>33115</v>
      </c>
      <c r="H37" t="s">
        <v>58</v>
      </c>
      <c r="I37" t="s">
        <v>6</v>
      </c>
      <c r="J37" s="1">
        <v>8520</v>
      </c>
      <c r="K37" s="11">
        <v>35043.129999999997</v>
      </c>
      <c r="M37" s="29" t="s">
        <v>299</v>
      </c>
      <c r="N37" t="s">
        <v>220</v>
      </c>
      <c r="O37" t="s">
        <v>7</v>
      </c>
      <c r="P37">
        <v>801</v>
      </c>
      <c r="Q37" s="11">
        <v>2723.73</v>
      </c>
    </row>
    <row r="38" spans="1:17" x14ac:dyDescent="0.25">
      <c r="A38" s="28">
        <v>38300</v>
      </c>
      <c r="B38" t="s">
        <v>54</v>
      </c>
      <c r="C38" t="s">
        <v>5</v>
      </c>
      <c r="D38" s="1">
        <v>12700</v>
      </c>
      <c r="E38" s="11">
        <v>52003.58</v>
      </c>
      <c r="G38" s="28">
        <v>29011</v>
      </c>
      <c r="H38" t="s">
        <v>59</v>
      </c>
      <c r="I38" t="s">
        <v>6</v>
      </c>
      <c r="J38" s="1">
        <v>3557</v>
      </c>
      <c r="K38" s="11">
        <v>12754</v>
      </c>
      <c r="M38" s="28">
        <v>31201</v>
      </c>
      <c r="N38" t="s">
        <v>224</v>
      </c>
      <c r="O38" t="s">
        <v>7</v>
      </c>
      <c r="P38" s="1">
        <v>147609</v>
      </c>
      <c r="Q38" s="11">
        <v>216925</v>
      </c>
    </row>
    <row r="39" spans="1:17" x14ac:dyDescent="0.25">
      <c r="A39" s="28">
        <v>38306</v>
      </c>
      <c r="B39" t="s">
        <v>55</v>
      </c>
      <c r="C39" t="s">
        <v>5</v>
      </c>
      <c r="D39" s="1">
        <v>4689</v>
      </c>
      <c r="E39" s="11">
        <v>22633</v>
      </c>
      <c r="G39" s="28">
        <v>29317</v>
      </c>
      <c r="H39" t="s">
        <v>60</v>
      </c>
      <c r="I39" t="s">
        <v>6</v>
      </c>
      <c r="J39" s="1">
        <v>1529</v>
      </c>
      <c r="K39" s="11">
        <v>6462.12</v>
      </c>
      <c r="M39" s="28">
        <v>13156</v>
      </c>
      <c r="N39" t="s">
        <v>226</v>
      </c>
      <c r="O39" t="s">
        <v>7</v>
      </c>
      <c r="P39">
        <v>110</v>
      </c>
      <c r="Q39" s="11">
        <v>1200</v>
      </c>
    </row>
    <row r="40" spans="1:17" x14ac:dyDescent="0.25">
      <c r="A40" s="28">
        <v>33206</v>
      </c>
      <c r="B40" t="s">
        <v>56</v>
      </c>
      <c r="C40" t="s">
        <v>5</v>
      </c>
      <c r="D40" s="1">
        <v>5314</v>
      </c>
      <c r="E40" s="11">
        <v>24226.53</v>
      </c>
      <c r="G40" s="28">
        <v>13151</v>
      </c>
      <c r="H40" t="s">
        <v>62</v>
      </c>
      <c r="I40" t="s">
        <v>6</v>
      </c>
      <c r="J40" s="1">
        <v>2841</v>
      </c>
      <c r="K40" s="11">
        <v>19797</v>
      </c>
      <c r="M40" s="28">
        <v>18402</v>
      </c>
      <c r="N40" t="s">
        <v>228</v>
      </c>
      <c r="O40" t="s">
        <v>7</v>
      </c>
      <c r="P40" s="1">
        <v>48562</v>
      </c>
      <c r="Q40" s="11">
        <v>82456</v>
      </c>
    </row>
    <row r="41" spans="1:17" x14ac:dyDescent="0.25">
      <c r="A41" s="28">
        <v>36400</v>
      </c>
      <c r="B41" t="s">
        <v>57</v>
      </c>
      <c r="C41" t="s">
        <v>5</v>
      </c>
      <c r="D41" s="1">
        <v>11144</v>
      </c>
      <c r="E41" s="11">
        <v>53548.79</v>
      </c>
      <c r="G41" s="28">
        <v>15204</v>
      </c>
      <c r="H41" t="s">
        <v>63</v>
      </c>
      <c r="I41" t="s">
        <v>6</v>
      </c>
      <c r="J41">
        <v>230</v>
      </c>
      <c r="K41">
        <v>995.77</v>
      </c>
      <c r="M41" s="28">
        <v>32081</v>
      </c>
      <c r="N41" t="s">
        <v>231</v>
      </c>
      <c r="O41" t="s">
        <v>7</v>
      </c>
      <c r="P41" s="1">
        <v>39992</v>
      </c>
      <c r="Q41" s="11">
        <v>84865</v>
      </c>
    </row>
    <row r="42" spans="1:17" x14ac:dyDescent="0.25">
      <c r="A42" s="28">
        <v>33115</v>
      </c>
      <c r="B42" t="s">
        <v>58</v>
      </c>
      <c r="C42" t="s">
        <v>5</v>
      </c>
      <c r="D42" s="1">
        <v>30575</v>
      </c>
      <c r="E42" s="11">
        <v>133515.07999999999</v>
      </c>
      <c r="G42" s="29" t="s">
        <v>327</v>
      </c>
      <c r="H42" t="s">
        <v>64</v>
      </c>
      <c r="I42" t="s">
        <v>6</v>
      </c>
      <c r="J42">
        <v>813</v>
      </c>
      <c r="K42" s="11">
        <v>3474</v>
      </c>
      <c r="M42" s="28">
        <v>27010</v>
      </c>
      <c r="N42" t="s">
        <v>241</v>
      </c>
      <c r="O42" t="s">
        <v>7</v>
      </c>
      <c r="P42" s="1">
        <v>77022</v>
      </c>
      <c r="Q42" s="11">
        <v>193247.19</v>
      </c>
    </row>
    <row r="43" spans="1:17" x14ac:dyDescent="0.25">
      <c r="A43" s="28">
        <v>29011</v>
      </c>
      <c r="B43" t="s">
        <v>59</v>
      </c>
      <c r="C43" t="s">
        <v>5</v>
      </c>
      <c r="D43" s="1">
        <v>8258</v>
      </c>
      <c r="E43" s="11">
        <v>33866</v>
      </c>
      <c r="G43" s="28">
        <v>22073</v>
      </c>
      <c r="H43" t="s">
        <v>65</v>
      </c>
      <c r="I43" t="s">
        <v>6</v>
      </c>
      <c r="J43" s="1">
        <v>1283</v>
      </c>
      <c r="K43" s="11">
        <v>6159</v>
      </c>
      <c r="M43" s="28">
        <v>14077</v>
      </c>
      <c r="N43" t="s">
        <v>242</v>
      </c>
      <c r="O43" t="s">
        <v>7</v>
      </c>
      <c r="P43">
        <v>100</v>
      </c>
      <c r="Q43">
        <v>730</v>
      </c>
    </row>
    <row r="44" spans="1:17" x14ac:dyDescent="0.25">
      <c r="A44" s="28">
        <v>29317</v>
      </c>
      <c r="B44" t="s">
        <v>60</v>
      </c>
      <c r="C44" t="s">
        <v>5</v>
      </c>
      <c r="D44" s="1">
        <v>4973</v>
      </c>
      <c r="E44" s="11">
        <v>23354.71</v>
      </c>
      <c r="G44" s="28">
        <v>31330</v>
      </c>
      <c r="H44" t="s">
        <v>68</v>
      </c>
      <c r="I44" t="s">
        <v>6</v>
      </c>
      <c r="J44">
        <v>932</v>
      </c>
      <c r="K44" s="11">
        <v>4855</v>
      </c>
      <c r="M44" s="28">
        <v>24404</v>
      </c>
      <c r="N44" t="s">
        <v>248</v>
      </c>
      <c r="O44" t="s">
        <v>7</v>
      </c>
      <c r="P44" s="1">
        <v>5430</v>
      </c>
      <c r="Q44" s="11">
        <v>16236</v>
      </c>
    </row>
    <row r="45" spans="1:17" x14ac:dyDescent="0.25">
      <c r="A45" s="28">
        <v>14099</v>
      </c>
      <c r="B45" t="s">
        <v>61</v>
      </c>
      <c r="C45" t="s">
        <v>5</v>
      </c>
      <c r="D45" s="1">
        <v>1720</v>
      </c>
      <c r="E45" s="11">
        <v>8754.4500000000007</v>
      </c>
      <c r="G45" s="28">
        <v>22207</v>
      </c>
      <c r="H45" t="s">
        <v>69</v>
      </c>
      <c r="I45" t="s">
        <v>6</v>
      </c>
      <c r="J45" s="1">
        <v>3600</v>
      </c>
      <c r="K45" s="11">
        <v>14000</v>
      </c>
      <c r="M45" s="28">
        <v>39202</v>
      </c>
      <c r="N45" t="s">
        <v>249</v>
      </c>
      <c r="O45" t="s">
        <v>7</v>
      </c>
      <c r="P45">
        <v>987</v>
      </c>
      <c r="Q45" s="11">
        <v>1134.28</v>
      </c>
    </row>
    <row r="46" spans="1:17" x14ac:dyDescent="0.25">
      <c r="A46" s="28">
        <v>13151</v>
      </c>
      <c r="B46" t="s">
        <v>62</v>
      </c>
      <c r="C46" t="s">
        <v>5</v>
      </c>
      <c r="D46" s="1">
        <v>10661</v>
      </c>
      <c r="E46" s="11">
        <v>49444</v>
      </c>
      <c r="G46" s="28">
        <v>32414</v>
      </c>
      <c r="H46" t="s">
        <v>71</v>
      </c>
      <c r="I46" t="s">
        <v>6</v>
      </c>
      <c r="J46" s="1">
        <v>24636</v>
      </c>
      <c r="K46" s="11">
        <v>71676</v>
      </c>
      <c r="M46" s="28">
        <v>17406</v>
      </c>
      <c r="N46" t="s">
        <v>253</v>
      </c>
      <c r="O46" t="s">
        <v>7</v>
      </c>
      <c r="P46" s="1">
        <v>8972</v>
      </c>
      <c r="Q46" s="11">
        <v>12181</v>
      </c>
    </row>
    <row r="47" spans="1:17" x14ac:dyDescent="0.25">
      <c r="A47" s="28">
        <v>15204</v>
      </c>
      <c r="B47" t="s">
        <v>63</v>
      </c>
      <c r="C47" t="s">
        <v>5</v>
      </c>
      <c r="D47" s="1">
        <v>10549</v>
      </c>
      <c r="E47" s="11">
        <v>48093.52</v>
      </c>
      <c r="G47" s="28">
        <v>27343</v>
      </c>
      <c r="H47" t="s">
        <v>72</v>
      </c>
      <c r="I47" t="s">
        <v>6</v>
      </c>
      <c r="J47" s="1">
        <v>1116</v>
      </c>
      <c r="K47" s="11">
        <v>3283</v>
      </c>
      <c r="M47" s="28">
        <v>39002</v>
      </c>
      <c r="N47" t="s">
        <v>255</v>
      </c>
      <c r="O47" t="s">
        <v>7</v>
      </c>
      <c r="P47">
        <v>20</v>
      </c>
      <c r="Q47">
        <v>80.930000000000007</v>
      </c>
    </row>
    <row r="48" spans="1:17" x14ac:dyDescent="0.25">
      <c r="A48" s="29" t="s">
        <v>327</v>
      </c>
      <c r="B48" t="s">
        <v>64</v>
      </c>
      <c r="C48" t="s">
        <v>5</v>
      </c>
      <c r="D48" s="1">
        <v>3054</v>
      </c>
      <c r="E48" s="11">
        <v>14684</v>
      </c>
      <c r="G48" s="28">
        <v>39090</v>
      </c>
      <c r="H48" t="s">
        <v>75</v>
      </c>
      <c r="I48" t="s">
        <v>6</v>
      </c>
      <c r="J48" s="1">
        <v>2683</v>
      </c>
      <c r="K48" s="11">
        <v>11135</v>
      </c>
      <c r="M48" s="28">
        <v>27083</v>
      </c>
      <c r="N48" t="s">
        <v>256</v>
      </c>
      <c r="O48" t="s">
        <v>7</v>
      </c>
      <c r="P48" s="1">
        <v>47357</v>
      </c>
      <c r="Q48" s="11">
        <v>217159.63</v>
      </c>
    </row>
    <row r="49" spans="1:17" x14ac:dyDescent="0.25">
      <c r="A49" s="28">
        <v>22073</v>
      </c>
      <c r="B49" t="s">
        <v>65</v>
      </c>
      <c r="C49" t="s">
        <v>5</v>
      </c>
      <c r="D49" s="1">
        <v>15320</v>
      </c>
      <c r="E49" s="11">
        <v>64964.04</v>
      </c>
      <c r="G49" s="29" t="s">
        <v>325</v>
      </c>
      <c r="H49" t="s">
        <v>76</v>
      </c>
      <c r="I49" t="s">
        <v>6</v>
      </c>
      <c r="J49">
        <v>730</v>
      </c>
      <c r="K49" s="11">
        <v>2599.6799999999998</v>
      </c>
      <c r="M49" s="28">
        <v>21232</v>
      </c>
      <c r="N49" t="s">
        <v>278</v>
      </c>
      <c r="O49" t="s">
        <v>7</v>
      </c>
      <c r="P49">
        <v>255</v>
      </c>
      <c r="Q49">
        <v>772.45</v>
      </c>
    </row>
    <row r="50" spans="1:17" x14ac:dyDescent="0.25">
      <c r="A50" s="28">
        <v>10050</v>
      </c>
      <c r="B50" t="s">
        <v>66</v>
      </c>
      <c r="C50" t="s">
        <v>5</v>
      </c>
      <c r="D50" s="1">
        <v>6073</v>
      </c>
      <c r="E50" s="11">
        <v>28482.37</v>
      </c>
      <c r="G50" s="28">
        <v>27404</v>
      </c>
      <c r="H50" t="s">
        <v>78</v>
      </c>
      <c r="I50" t="s">
        <v>6</v>
      </c>
      <c r="J50" s="1">
        <v>13701</v>
      </c>
      <c r="K50" s="11">
        <v>56302</v>
      </c>
      <c r="M50" s="28">
        <v>39007</v>
      </c>
      <c r="N50" t="s">
        <v>282</v>
      </c>
      <c r="O50" t="s">
        <v>7</v>
      </c>
      <c r="P50" s="1">
        <v>10081</v>
      </c>
      <c r="Q50" s="11">
        <v>23054.27</v>
      </c>
    </row>
    <row r="51" spans="1:17" x14ac:dyDescent="0.25">
      <c r="A51" s="28">
        <v>26059</v>
      </c>
      <c r="B51" t="s">
        <v>67</v>
      </c>
      <c r="C51" t="s">
        <v>5</v>
      </c>
      <c r="D51" s="1">
        <v>6350</v>
      </c>
      <c r="E51" s="11">
        <v>28326.639999999999</v>
      </c>
      <c r="G51" s="28">
        <v>31015</v>
      </c>
      <c r="H51" t="s">
        <v>79</v>
      </c>
      <c r="I51" t="s">
        <v>6</v>
      </c>
      <c r="J51" s="1">
        <v>52935</v>
      </c>
      <c r="K51" s="11">
        <v>183242.1</v>
      </c>
      <c r="P51" s="1"/>
      <c r="Q51" s="1"/>
    </row>
    <row r="52" spans="1:17" x14ac:dyDescent="0.25">
      <c r="A52" s="28">
        <v>31330</v>
      </c>
      <c r="B52" t="s">
        <v>68</v>
      </c>
      <c r="C52" t="s">
        <v>5</v>
      </c>
      <c r="D52" s="1">
        <v>7508</v>
      </c>
      <c r="E52" s="11">
        <v>28565</v>
      </c>
      <c r="G52" s="28">
        <v>19401</v>
      </c>
      <c r="H52" t="s">
        <v>80</v>
      </c>
      <c r="I52" t="s">
        <v>6</v>
      </c>
      <c r="J52">
        <v>147</v>
      </c>
      <c r="K52">
        <v>512</v>
      </c>
    </row>
    <row r="53" spans="1:17" x14ac:dyDescent="0.25">
      <c r="A53" s="28">
        <v>22207</v>
      </c>
      <c r="B53" t="s">
        <v>69</v>
      </c>
      <c r="C53" t="s">
        <v>5</v>
      </c>
      <c r="D53" s="1">
        <v>11000</v>
      </c>
      <c r="E53" s="11">
        <v>59000</v>
      </c>
      <c r="G53" s="28">
        <v>14068</v>
      </c>
      <c r="H53" t="s">
        <v>81</v>
      </c>
      <c r="I53" t="s">
        <v>6</v>
      </c>
      <c r="J53">
        <v>985</v>
      </c>
      <c r="K53" s="11">
        <v>3641</v>
      </c>
    </row>
    <row r="54" spans="1:17" x14ac:dyDescent="0.25">
      <c r="A54" s="29" t="s">
        <v>326</v>
      </c>
      <c r="B54" t="s">
        <v>70</v>
      </c>
      <c r="C54" t="s">
        <v>5</v>
      </c>
      <c r="D54" s="1">
        <v>6491</v>
      </c>
      <c r="E54" s="11">
        <v>25829</v>
      </c>
      <c r="G54" s="28">
        <v>38308</v>
      </c>
      <c r="H54" t="s">
        <v>82</v>
      </c>
      <c r="I54" t="s">
        <v>6</v>
      </c>
      <c r="J54" s="1">
        <v>4239</v>
      </c>
      <c r="K54" s="11">
        <v>20855.88</v>
      </c>
    </row>
    <row r="55" spans="1:17" x14ac:dyDescent="0.25">
      <c r="A55" s="28">
        <v>32414</v>
      </c>
      <c r="B55" t="s">
        <v>71</v>
      </c>
      <c r="C55" t="s">
        <v>5</v>
      </c>
      <c r="D55" s="1">
        <v>26216</v>
      </c>
      <c r="E55" s="11">
        <v>167199</v>
      </c>
      <c r="G55" s="28">
        <v>17216</v>
      </c>
      <c r="H55" t="s">
        <v>83</v>
      </c>
      <c r="I55" t="s">
        <v>6</v>
      </c>
      <c r="J55" s="1">
        <v>13575</v>
      </c>
      <c r="K55" s="11">
        <v>50505.41</v>
      </c>
    </row>
    <row r="56" spans="1:17" x14ac:dyDescent="0.25">
      <c r="A56" s="28">
        <v>27343</v>
      </c>
      <c r="B56" t="s">
        <v>72</v>
      </c>
      <c r="C56" t="s">
        <v>5</v>
      </c>
      <c r="D56" s="1">
        <v>4435</v>
      </c>
      <c r="E56" s="11">
        <v>15560</v>
      </c>
      <c r="G56" s="28">
        <v>13165</v>
      </c>
      <c r="H56" t="s">
        <v>84</v>
      </c>
      <c r="I56" t="s">
        <v>6</v>
      </c>
      <c r="J56" s="1">
        <v>2078</v>
      </c>
      <c r="K56" s="11">
        <v>9075.74</v>
      </c>
    </row>
    <row r="57" spans="1:17" x14ac:dyDescent="0.25">
      <c r="A57" s="28">
        <v>32361</v>
      </c>
      <c r="B57" t="s">
        <v>74</v>
      </c>
      <c r="C57" t="s">
        <v>5</v>
      </c>
      <c r="D57" s="1">
        <v>65923</v>
      </c>
      <c r="E57" s="11">
        <v>268266</v>
      </c>
      <c r="G57" s="28">
        <v>39801</v>
      </c>
      <c r="H57" t="s">
        <v>14</v>
      </c>
      <c r="I57" t="s">
        <v>6</v>
      </c>
      <c r="J57" s="1">
        <v>11253</v>
      </c>
      <c r="K57" s="11">
        <v>51296</v>
      </c>
    </row>
    <row r="58" spans="1:17" x14ac:dyDescent="0.25">
      <c r="A58" s="28">
        <v>39090</v>
      </c>
      <c r="B58" t="s">
        <v>75</v>
      </c>
      <c r="C58" t="s">
        <v>5</v>
      </c>
      <c r="D58" s="1">
        <v>36939</v>
      </c>
      <c r="E58" s="11">
        <v>145684</v>
      </c>
      <c r="G58" s="29" t="s">
        <v>324</v>
      </c>
      <c r="H58" t="s">
        <v>8</v>
      </c>
      <c r="I58" t="s">
        <v>6</v>
      </c>
      <c r="J58" s="1">
        <v>85419</v>
      </c>
      <c r="K58" s="11">
        <v>337839.4</v>
      </c>
    </row>
    <row r="59" spans="1:17" x14ac:dyDescent="0.25">
      <c r="A59" s="29" t="s">
        <v>325</v>
      </c>
      <c r="B59" t="s">
        <v>76</v>
      </c>
      <c r="C59" t="s">
        <v>5</v>
      </c>
      <c r="D59" s="1">
        <v>8970</v>
      </c>
      <c r="E59" s="11">
        <v>34557.760000000002</v>
      </c>
      <c r="G59" s="28">
        <v>34801</v>
      </c>
      <c r="H59" t="s">
        <v>9</v>
      </c>
      <c r="I59" t="s">
        <v>6</v>
      </c>
      <c r="J59" s="1">
        <v>9911</v>
      </c>
      <c r="K59" s="11">
        <v>43689</v>
      </c>
    </row>
    <row r="60" spans="1:17" x14ac:dyDescent="0.25">
      <c r="A60" s="28">
        <v>19028</v>
      </c>
      <c r="B60" t="s">
        <v>77</v>
      </c>
      <c r="C60" t="s">
        <v>5</v>
      </c>
      <c r="D60" s="1">
        <v>2618</v>
      </c>
      <c r="E60" s="11">
        <v>12054.11</v>
      </c>
      <c r="G60" s="28">
        <v>31002</v>
      </c>
      <c r="H60" t="s">
        <v>86</v>
      </c>
      <c r="I60" t="s">
        <v>6</v>
      </c>
      <c r="J60" s="1">
        <v>38085</v>
      </c>
      <c r="K60" s="11">
        <v>135737.51</v>
      </c>
    </row>
    <row r="61" spans="1:17" x14ac:dyDescent="0.25">
      <c r="A61" s="28">
        <v>27404</v>
      </c>
      <c r="B61" t="s">
        <v>78</v>
      </c>
      <c r="C61" t="s">
        <v>5</v>
      </c>
      <c r="D61" s="1">
        <v>30669</v>
      </c>
      <c r="E61" s="11">
        <v>140612</v>
      </c>
      <c r="G61" s="29" t="s">
        <v>323</v>
      </c>
      <c r="H61" t="s">
        <v>87</v>
      </c>
      <c r="I61" t="s">
        <v>6</v>
      </c>
      <c r="J61" s="1">
        <v>52998</v>
      </c>
      <c r="K61" s="11">
        <v>188466.56</v>
      </c>
    </row>
    <row r="62" spans="1:17" x14ac:dyDescent="0.25">
      <c r="A62" s="28">
        <v>31015</v>
      </c>
      <c r="B62" t="s">
        <v>79</v>
      </c>
      <c r="C62" t="s">
        <v>5</v>
      </c>
      <c r="D62" s="1">
        <v>181582</v>
      </c>
      <c r="E62" s="11">
        <v>672507.41</v>
      </c>
      <c r="G62" s="28">
        <v>17210</v>
      </c>
      <c r="H62" t="s">
        <v>88</v>
      </c>
      <c r="I62" t="s">
        <v>6</v>
      </c>
      <c r="J62" s="1">
        <v>196675</v>
      </c>
      <c r="K62" s="11">
        <v>662975</v>
      </c>
    </row>
    <row r="63" spans="1:17" x14ac:dyDescent="0.25">
      <c r="A63" s="28">
        <v>19401</v>
      </c>
      <c r="B63" t="s">
        <v>80</v>
      </c>
      <c r="C63" t="s">
        <v>5</v>
      </c>
      <c r="D63" s="1">
        <v>43311</v>
      </c>
      <c r="E63" s="11">
        <v>163134</v>
      </c>
      <c r="G63" s="28">
        <v>37502</v>
      </c>
      <c r="H63" t="s">
        <v>89</v>
      </c>
      <c r="I63" t="s">
        <v>6</v>
      </c>
      <c r="J63" s="1">
        <v>19585</v>
      </c>
      <c r="K63" s="11">
        <v>73103</v>
      </c>
    </row>
    <row r="64" spans="1:17" x14ac:dyDescent="0.25">
      <c r="A64" s="28">
        <v>14068</v>
      </c>
      <c r="B64" t="s">
        <v>81</v>
      </c>
      <c r="C64" t="s">
        <v>5</v>
      </c>
      <c r="D64" s="1">
        <v>18485</v>
      </c>
      <c r="E64" s="11">
        <v>71853</v>
      </c>
      <c r="G64" s="28">
        <v>27417</v>
      </c>
      <c r="H64" t="s">
        <v>90</v>
      </c>
      <c r="I64" t="s">
        <v>6</v>
      </c>
      <c r="J64" s="1">
        <v>10663</v>
      </c>
      <c r="K64" s="11">
        <v>39896</v>
      </c>
    </row>
    <row r="65" spans="1:11" x14ac:dyDescent="0.25">
      <c r="A65" s="28">
        <v>38308</v>
      </c>
      <c r="B65" t="s">
        <v>82</v>
      </c>
      <c r="C65" t="s">
        <v>5</v>
      </c>
      <c r="D65">
        <v>899</v>
      </c>
      <c r="E65" s="11">
        <v>5052.38</v>
      </c>
      <c r="G65" s="29" t="s">
        <v>322</v>
      </c>
      <c r="H65" t="s">
        <v>91</v>
      </c>
      <c r="I65" t="s">
        <v>6</v>
      </c>
      <c r="J65" s="1">
        <v>1942</v>
      </c>
      <c r="K65" s="11">
        <v>6861.43</v>
      </c>
    </row>
    <row r="66" spans="1:11" x14ac:dyDescent="0.25">
      <c r="A66" s="28">
        <v>17216</v>
      </c>
      <c r="B66" t="s">
        <v>83</v>
      </c>
      <c r="C66" t="s">
        <v>5</v>
      </c>
      <c r="D66" s="1">
        <v>52610</v>
      </c>
      <c r="E66" s="11">
        <v>209157.93</v>
      </c>
      <c r="G66" s="28">
        <v>27402</v>
      </c>
      <c r="H66" t="s">
        <v>92</v>
      </c>
      <c r="I66" t="s">
        <v>6</v>
      </c>
      <c r="J66" s="1">
        <v>84849400</v>
      </c>
      <c r="K66" s="11">
        <v>329889.68</v>
      </c>
    </row>
    <row r="67" spans="1:11" x14ac:dyDescent="0.25">
      <c r="A67" s="28">
        <v>13165</v>
      </c>
      <c r="B67" t="s">
        <v>84</v>
      </c>
      <c r="C67" t="s">
        <v>5</v>
      </c>
      <c r="D67" s="1">
        <v>49900</v>
      </c>
      <c r="E67" s="11">
        <v>233468.9</v>
      </c>
      <c r="G67" s="28">
        <v>32358</v>
      </c>
      <c r="H67" t="s">
        <v>93</v>
      </c>
      <c r="I67" t="s">
        <v>6</v>
      </c>
      <c r="J67" s="1">
        <v>1469</v>
      </c>
      <c r="K67" s="11">
        <v>470033.7</v>
      </c>
    </row>
    <row r="68" spans="1:11" x14ac:dyDescent="0.25">
      <c r="A68" s="28">
        <v>39801</v>
      </c>
      <c r="B68" t="s">
        <v>14</v>
      </c>
      <c r="C68" t="s">
        <v>5</v>
      </c>
      <c r="D68" s="1">
        <v>17155</v>
      </c>
      <c r="E68" s="11">
        <v>77503</v>
      </c>
      <c r="G68" s="28">
        <v>38302</v>
      </c>
      <c r="H68" t="s">
        <v>94</v>
      </c>
      <c r="I68" t="s">
        <v>6</v>
      </c>
      <c r="J68" s="1">
        <v>5467</v>
      </c>
      <c r="K68" s="11">
        <v>16995.84</v>
      </c>
    </row>
    <row r="69" spans="1:11" x14ac:dyDescent="0.25">
      <c r="A69" s="29" t="s">
        <v>324</v>
      </c>
      <c r="B69" t="s">
        <v>8</v>
      </c>
      <c r="C69" t="s">
        <v>5</v>
      </c>
      <c r="D69" s="1">
        <v>24049</v>
      </c>
      <c r="E69" s="11">
        <v>95567.96</v>
      </c>
      <c r="G69" s="28">
        <v>20404</v>
      </c>
      <c r="H69" t="s">
        <v>287</v>
      </c>
      <c r="I69" t="s">
        <v>6</v>
      </c>
      <c r="J69" s="1">
        <v>1370</v>
      </c>
      <c r="K69" s="11">
        <v>5821.5</v>
      </c>
    </row>
    <row r="70" spans="1:11" x14ac:dyDescent="0.25">
      <c r="A70" s="28">
        <v>21036</v>
      </c>
      <c r="B70" t="s">
        <v>85</v>
      </c>
      <c r="C70" t="s">
        <v>5</v>
      </c>
      <c r="D70" s="1">
        <v>1058</v>
      </c>
      <c r="E70" s="11">
        <v>4580</v>
      </c>
      <c r="G70" s="28">
        <v>13301</v>
      </c>
      <c r="H70" t="s">
        <v>96</v>
      </c>
      <c r="I70" t="s">
        <v>6</v>
      </c>
      <c r="J70" s="1">
        <v>8500</v>
      </c>
      <c r="K70" s="11">
        <v>32260</v>
      </c>
    </row>
    <row r="71" spans="1:11" x14ac:dyDescent="0.25">
      <c r="A71" s="28">
        <v>31002</v>
      </c>
      <c r="B71" t="s">
        <v>86</v>
      </c>
      <c r="C71" t="s">
        <v>5</v>
      </c>
      <c r="D71" s="1">
        <v>359275</v>
      </c>
      <c r="E71" s="11">
        <v>955200.02</v>
      </c>
      <c r="G71" s="28">
        <v>39200</v>
      </c>
      <c r="H71" t="s">
        <v>97</v>
      </c>
      <c r="I71" t="s">
        <v>6</v>
      </c>
      <c r="J71" s="1">
        <v>4251</v>
      </c>
      <c r="K71">
        <v>0</v>
      </c>
    </row>
    <row r="72" spans="1:11" x14ac:dyDescent="0.25">
      <c r="A72" s="29" t="s">
        <v>323</v>
      </c>
      <c r="B72" t="s">
        <v>87</v>
      </c>
      <c r="C72" t="s">
        <v>5</v>
      </c>
      <c r="D72" s="1">
        <v>193665</v>
      </c>
      <c r="E72" s="11">
        <v>730656.12</v>
      </c>
      <c r="G72" s="28">
        <v>39204</v>
      </c>
      <c r="H72" t="s">
        <v>98</v>
      </c>
      <c r="I72" t="s">
        <v>6</v>
      </c>
      <c r="J72" s="1">
        <v>6317</v>
      </c>
      <c r="K72" s="11">
        <v>26889</v>
      </c>
    </row>
    <row r="73" spans="1:11" x14ac:dyDescent="0.25">
      <c r="A73" s="28">
        <v>17210</v>
      </c>
      <c r="B73" t="s">
        <v>88</v>
      </c>
      <c r="C73" t="s">
        <v>5</v>
      </c>
      <c r="D73" s="1">
        <v>122026</v>
      </c>
      <c r="E73" s="11">
        <v>456667</v>
      </c>
      <c r="G73" s="28">
        <v>31332</v>
      </c>
      <c r="H73" t="s">
        <v>99</v>
      </c>
      <c r="I73" t="s">
        <v>6</v>
      </c>
      <c r="J73" s="1">
        <v>8517</v>
      </c>
      <c r="K73" s="11">
        <v>30131.75</v>
      </c>
    </row>
    <row r="74" spans="1:11" x14ac:dyDescent="0.25">
      <c r="A74" s="28">
        <v>37502</v>
      </c>
      <c r="B74" t="s">
        <v>89</v>
      </c>
      <c r="C74" t="s">
        <v>5</v>
      </c>
      <c r="D74" s="1">
        <v>47157</v>
      </c>
      <c r="E74" s="11">
        <v>188299.13</v>
      </c>
      <c r="G74" s="29" t="s">
        <v>321</v>
      </c>
      <c r="H74" t="s">
        <v>102</v>
      </c>
      <c r="I74" t="s">
        <v>6</v>
      </c>
      <c r="J74">
        <v>25</v>
      </c>
      <c r="K74">
        <v>109.7</v>
      </c>
    </row>
    <row r="75" spans="1:11" x14ac:dyDescent="0.25">
      <c r="A75" s="28">
        <v>27417</v>
      </c>
      <c r="B75" t="s">
        <v>90</v>
      </c>
      <c r="C75" t="s">
        <v>5</v>
      </c>
      <c r="D75" s="1">
        <v>43720</v>
      </c>
      <c r="E75" s="11">
        <v>183133</v>
      </c>
      <c r="G75" s="28">
        <v>34324</v>
      </c>
      <c r="H75" t="s">
        <v>103</v>
      </c>
      <c r="I75" t="s">
        <v>6</v>
      </c>
      <c r="J75" s="1">
        <v>1044</v>
      </c>
      <c r="K75" s="11">
        <v>4898.0200000000004</v>
      </c>
    </row>
    <row r="76" spans="1:11" x14ac:dyDescent="0.25">
      <c r="A76" s="29" t="s">
        <v>322</v>
      </c>
      <c r="B76" t="s">
        <v>91</v>
      </c>
      <c r="C76" t="s">
        <v>5</v>
      </c>
      <c r="D76" s="1">
        <v>9811</v>
      </c>
      <c r="E76" s="11">
        <v>39454</v>
      </c>
      <c r="G76" s="28">
        <v>39203</v>
      </c>
      <c r="H76" t="s">
        <v>105</v>
      </c>
      <c r="I76" t="s">
        <v>6</v>
      </c>
      <c r="J76" s="1">
        <v>5170</v>
      </c>
      <c r="K76" s="11">
        <v>20673</v>
      </c>
    </row>
    <row r="77" spans="1:11" x14ac:dyDescent="0.25">
      <c r="A77" s="28">
        <v>27402</v>
      </c>
      <c r="B77" t="s">
        <v>92</v>
      </c>
      <c r="C77" t="s">
        <v>5</v>
      </c>
      <c r="D77" s="1">
        <v>81327655</v>
      </c>
      <c r="E77" s="11">
        <v>316197</v>
      </c>
      <c r="G77" s="28">
        <v>17401</v>
      </c>
      <c r="H77" t="s">
        <v>106</v>
      </c>
      <c r="I77" t="s">
        <v>6</v>
      </c>
      <c r="J77" s="1">
        <v>77001</v>
      </c>
      <c r="K77" s="11">
        <v>254199.34</v>
      </c>
    </row>
    <row r="78" spans="1:11" x14ac:dyDescent="0.25">
      <c r="A78" s="28">
        <v>32358</v>
      </c>
      <c r="B78" t="s">
        <v>93</v>
      </c>
      <c r="C78" t="s">
        <v>5</v>
      </c>
      <c r="D78" s="1">
        <v>20456</v>
      </c>
      <c r="E78" s="11">
        <v>72063.399999999994</v>
      </c>
      <c r="G78" s="29" t="s">
        <v>320</v>
      </c>
      <c r="H78" t="s">
        <v>107</v>
      </c>
      <c r="I78" t="s">
        <v>6</v>
      </c>
      <c r="J78" s="1">
        <v>5469</v>
      </c>
      <c r="K78" s="11">
        <v>23643.4</v>
      </c>
    </row>
    <row r="79" spans="1:11" x14ac:dyDescent="0.25">
      <c r="A79" s="28">
        <v>38302</v>
      </c>
      <c r="B79" t="s">
        <v>94</v>
      </c>
      <c r="C79" t="s">
        <v>5</v>
      </c>
      <c r="D79" s="1">
        <v>7630</v>
      </c>
      <c r="E79" s="11">
        <v>36188.31</v>
      </c>
      <c r="G79" s="28">
        <v>23404</v>
      </c>
      <c r="H79" t="s">
        <v>108</v>
      </c>
      <c r="I79" t="s">
        <v>6</v>
      </c>
      <c r="J79" s="1">
        <v>3618</v>
      </c>
      <c r="K79" s="11">
        <v>15656.56</v>
      </c>
    </row>
    <row r="80" spans="1:11" x14ac:dyDescent="0.25">
      <c r="A80" s="28">
        <v>20401</v>
      </c>
      <c r="B80" t="s">
        <v>95</v>
      </c>
      <c r="C80" t="s">
        <v>5</v>
      </c>
      <c r="D80" s="1">
        <v>4378</v>
      </c>
      <c r="E80" s="11">
        <v>19129.07</v>
      </c>
      <c r="G80" s="28">
        <v>31063</v>
      </c>
      <c r="H80" t="s">
        <v>110</v>
      </c>
      <c r="I80" t="s">
        <v>6</v>
      </c>
      <c r="J80" s="1">
        <v>1272</v>
      </c>
      <c r="K80" s="11">
        <v>5729</v>
      </c>
    </row>
    <row r="81" spans="1:11" x14ac:dyDescent="0.25">
      <c r="A81" s="28">
        <v>20404</v>
      </c>
      <c r="B81" t="s">
        <v>287</v>
      </c>
      <c r="C81" t="s">
        <v>5</v>
      </c>
      <c r="D81" s="1">
        <v>6170</v>
      </c>
      <c r="E81" s="11">
        <v>37101.65</v>
      </c>
      <c r="G81" s="28">
        <v>17411</v>
      </c>
      <c r="H81" t="s">
        <v>111</v>
      </c>
      <c r="I81" t="s">
        <v>6</v>
      </c>
      <c r="J81" s="1">
        <v>44558</v>
      </c>
      <c r="K81" s="11">
        <v>153776.35</v>
      </c>
    </row>
    <row r="82" spans="1:11" x14ac:dyDescent="0.25">
      <c r="A82" s="28">
        <v>13301</v>
      </c>
      <c r="B82" t="s">
        <v>96</v>
      </c>
      <c r="C82" t="s">
        <v>5</v>
      </c>
      <c r="D82" s="1">
        <v>10594</v>
      </c>
      <c r="E82" s="11">
        <v>37929</v>
      </c>
      <c r="G82" s="28">
        <v>11056</v>
      </c>
      <c r="H82" t="s">
        <v>112</v>
      </c>
      <c r="I82" t="s">
        <v>6</v>
      </c>
      <c r="J82" s="1">
        <v>1818</v>
      </c>
      <c r="K82" s="11">
        <v>7695</v>
      </c>
    </row>
    <row r="83" spans="1:11" x14ac:dyDescent="0.25">
      <c r="A83" s="28">
        <v>39200</v>
      </c>
      <c r="B83" t="s">
        <v>97</v>
      </c>
      <c r="C83" t="s">
        <v>5</v>
      </c>
      <c r="D83" s="1">
        <v>32083</v>
      </c>
      <c r="E83">
        <v>0</v>
      </c>
      <c r="G83" s="29" t="s">
        <v>319</v>
      </c>
      <c r="H83" t="s">
        <v>114</v>
      </c>
      <c r="I83" t="s">
        <v>6</v>
      </c>
      <c r="J83" s="1">
        <v>12872</v>
      </c>
      <c r="K83" s="11">
        <v>55728.87</v>
      </c>
    </row>
    <row r="84" spans="1:11" x14ac:dyDescent="0.25">
      <c r="A84" s="28">
        <v>39204</v>
      </c>
      <c r="B84" t="s">
        <v>98</v>
      </c>
      <c r="C84" t="s">
        <v>5</v>
      </c>
      <c r="D84" s="1">
        <v>9843</v>
      </c>
      <c r="E84" s="11">
        <v>45301</v>
      </c>
      <c r="G84" s="28">
        <v>17415</v>
      </c>
      <c r="H84" t="s">
        <v>116</v>
      </c>
      <c r="I84" t="s">
        <v>6</v>
      </c>
      <c r="J84" s="1">
        <v>2460</v>
      </c>
      <c r="K84" s="11">
        <v>8182</v>
      </c>
    </row>
    <row r="85" spans="1:11" x14ac:dyDescent="0.25">
      <c r="A85" s="28">
        <v>31332</v>
      </c>
      <c r="B85" t="s">
        <v>99</v>
      </c>
      <c r="C85" t="s">
        <v>5</v>
      </c>
      <c r="D85" s="1">
        <v>33718</v>
      </c>
      <c r="E85" s="11">
        <v>132653.67000000001</v>
      </c>
      <c r="G85" s="29" t="s">
        <v>317</v>
      </c>
      <c r="H85" t="s">
        <v>118</v>
      </c>
      <c r="I85" t="s">
        <v>6</v>
      </c>
      <c r="J85">
        <v>896</v>
      </c>
      <c r="K85" s="11">
        <v>2670</v>
      </c>
    </row>
    <row r="86" spans="1:11" x14ac:dyDescent="0.25">
      <c r="A86" s="28">
        <v>23054</v>
      </c>
      <c r="B86" t="s">
        <v>100</v>
      </c>
      <c r="C86" t="s">
        <v>5</v>
      </c>
      <c r="D86" s="1">
        <v>3182</v>
      </c>
      <c r="E86" s="11">
        <v>14284</v>
      </c>
      <c r="G86" s="28">
        <v>29311</v>
      </c>
      <c r="H86" t="s">
        <v>121</v>
      </c>
      <c r="I86" t="s">
        <v>6</v>
      </c>
      <c r="J86" s="1">
        <v>4335</v>
      </c>
      <c r="K86" s="11">
        <v>28294.41</v>
      </c>
    </row>
    <row r="87" spans="1:11" x14ac:dyDescent="0.25">
      <c r="A87" s="29" t="s">
        <v>321</v>
      </c>
      <c r="B87" t="s">
        <v>102</v>
      </c>
      <c r="C87" t="s">
        <v>5</v>
      </c>
      <c r="D87" s="1">
        <v>4661</v>
      </c>
      <c r="E87" s="11">
        <v>22626.9</v>
      </c>
      <c r="G87" s="28">
        <v>38126</v>
      </c>
      <c r="H87" t="s">
        <v>122</v>
      </c>
      <c r="I87" t="s">
        <v>6</v>
      </c>
      <c r="J87" s="1">
        <v>7372</v>
      </c>
      <c r="K87" s="11">
        <v>30909.439999999999</v>
      </c>
    </row>
    <row r="88" spans="1:11" x14ac:dyDescent="0.25">
      <c r="A88" s="28">
        <v>34324</v>
      </c>
      <c r="B88" t="s">
        <v>103</v>
      </c>
      <c r="C88" t="s">
        <v>5</v>
      </c>
      <c r="D88" s="1">
        <v>8650</v>
      </c>
      <c r="E88" s="11">
        <v>33466.379999999997</v>
      </c>
      <c r="G88" s="29" t="s">
        <v>316</v>
      </c>
      <c r="H88" t="s">
        <v>123</v>
      </c>
      <c r="I88" t="s">
        <v>6</v>
      </c>
      <c r="J88" s="1">
        <v>2035</v>
      </c>
      <c r="K88" s="11">
        <v>7612</v>
      </c>
    </row>
    <row r="89" spans="1:11" x14ac:dyDescent="0.25">
      <c r="A89" s="28">
        <v>22204</v>
      </c>
      <c r="B89" t="s">
        <v>104</v>
      </c>
      <c r="C89" t="s">
        <v>5</v>
      </c>
      <c r="D89" s="1">
        <v>5205</v>
      </c>
      <c r="E89" s="11">
        <v>25883</v>
      </c>
      <c r="G89" s="28">
        <v>14097</v>
      </c>
      <c r="H89" t="s">
        <v>124</v>
      </c>
      <c r="I89" t="s">
        <v>6</v>
      </c>
      <c r="J89">
        <v>684</v>
      </c>
      <c r="K89" s="11">
        <v>2867</v>
      </c>
    </row>
    <row r="90" spans="1:11" x14ac:dyDescent="0.25">
      <c r="A90" s="28">
        <v>39203</v>
      </c>
      <c r="B90" t="s">
        <v>105</v>
      </c>
      <c r="C90" t="s">
        <v>5</v>
      </c>
      <c r="D90" s="1">
        <v>16149</v>
      </c>
      <c r="E90" s="11">
        <v>65949</v>
      </c>
      <c r="G90" s="28">
        <v>31004</v>
      </c>
      <c r="H90" t="s">
        <v>125</v>
      </c>
      <c r="I90" t="s">
        <v>6</v>
      </c>
      <c r="J90" s="1">
        <v>18499</v>
      </c>
      <c r="K90" s="11">
        <v>64377.91</v>
      </c>
    </row>
    <row r="91" spans="1:11" x14ac:dyDescent="0.25">
      <c r="A91" s="28">
        <v>17401</v>
      </c>
      <c r="B91" t="s">
        <v>106</v>
      </c>
      <c r="C91" t="s">
        <v>5</v>
      </c>
      <c r="D91" s="1">
        <v>101309</v>
      </c>
      <c r="E91" s="11">
        <v>384626.71</v>
      </c>
      <c r="G91" s="28">
        <v>17414</v>
      </c>
      <c r="H91" t="s">
        <v>126</v>
      </c>
      <c r="I91" t="s">
        <v>6</v>
      </c>
      <c r="J91" s="1">
        <v>12982</v>
      </c>
      <c r="K91" s="11">
        <v>43946</v>
      </c>
    </row>
    <row r="92" spans="1:11" x14ac:dyDescent="0.25">
      <c r="A92" s="29" t="s">
        <v>320</v>
      </c>
      <c r="B92" t="s">
        <v>107</v>
      </c>
      <c r="C92" t="s">
        <v>5</v>
      </c>
      <c r="D92" s="1">
        <v>21454</v>
      </c>
      <c r="E92" s="11">
        <v>85189.440000000002</v>
      </c>
      <c r="G92" s="28">
        <v>31306</v>
      </c>
      <c r="H92" t="s">
        <v>127</v>
      </c>
      <c r="I92" t="s">
        <v>6</v>
      </c>
      <c r="J92" s="1">
        <v>2739</v>
      </c>
      <c r="K92" s="11">
        <v>33032</v>
      </c>
    </row>
    <row r="93" spans="1:11" x14ac:dyDescent="0.25">
      <c r="A93" s="28">
        <v>23404</v>
      </c>
      <c r="B93" t="s">
        <v>108</v>
      </c>
      <c r="C93" t="s">
        <v>5</v>
      </c>
      <c r="D93" s="1">
        <v>7519</v>
      </c>
      <c r="E93" s="11">
        <v>36769.51</v>
      </c>
      <c r="G93" s="28">
        <v>38264</v>
      </c>
      <c r="H93" t="s">
        <v>128</v>
      </c>
      <c r="I93" t="s">
        <v>6</v>
      </c>
      <c r="J93">
        <v>216</v>
      </c>
      <c r="K93" s="11">
        <v>1136.3900000000001</v>
      </c>
    </row>
    <row r="94" spans="1:11" x14ac:dyDescent="0.25">
      <c r="A94" s="28">
        <v>14028</v>
      </c>
      <c r="B94" t="s">
        <v>109</v>
      </c>
      <c r="C94" t="s">
        <v>5</v>
      </c>
      <c r="D94" s="1">
        <v>20262</v>
      </c>
      <c r="E94" s="11">
        <v>79658</v>
      </c>
      <c r="G94" s="28">
        <v>32362</v>
      </c>
      <c r="H94" t="s">
        <v>129</v>
      </c>
      <c r="I94" t="s">
        <v>6</v>
      </c>
      <c r="J94" s="1">
        <v>10001</v>
      </c>
      <c r="K94" s="11">
        <v>33832</v>
      </c>
    </row>
    <row r="95" spans="1:11" x14ac:dyDescent="0.25">
      <c r="A95" s="28">
        <v>31063</v>
      </c>
      <c r="B95" t="s">
        <v>110</v>
      </c>
      <c r="C95" t="s">
        <v>5</v>
      </c>
      <c r="D95">
        <v>41</v>
      </c>
      <c r="E95">
        <v>192</v>
      </c>
      <c r="G95" s="29" t="s">
        <v>315</v>
      </c>
      <c r="H95" t="s">
        <v>130</v>
      </c>
      <c r="I95" t="s">
        <v>6</v>
      </c>
      <c r="J95" s="1">
        <v>9675</v>
      </c>
      <c r="K95" s="11">
        <v>38036</v>
      </c>
    </row>
    <row r="96" spans="1:11" x14ac:dyDescent="0.25">
      <c r="A96" s="28">
        <v>17411</v>
      </c>
      <c r="B96" t="s">
        <v>111</v>
      </c>
      <c r="C96" t="s">
        <v>5</v>
      </c>
      <c r="D96" s="1">
        <v>162254</v>
      </c>
      <c r="E96" s="11">
        <v>613728.63</v>
      </c>
      <c r="G96" s="29" t="s">
        <v>314</v>
      </c>
      <c r="H96" t="s">
        <v>131</v>
      </c>
      <c r="I96" t="s">
        <v>6</v>
      </c>
      <c r="J96" s="1">
        <v>23521</v>
      </c>
      <c r="K96" s="11">
        <v>166531</v>
      </c>
    </row>
    <row r="97" spans="1:11" x14ac:dyDescent="0.25">
      <c r="A97" s="28">
        <v>11056</v>
      </c>
      <c r="B97" t="s">
        <v>112</v>
      </c>
      <c r="C97" t="s">
        <v>5</v>
      </c>
      <c r="D97">
        <v>125</v>
      </c>
      <c r="E97">
        <v>581</v>
      </c>
      <c r="G97" s="28">
        <v>37504</v>
      </c>
      <c r="H97" t="s">
        <v>134</v>
      </c>
      <c r="I97" t="s">
        <v>6</v>
      </c>
      <c r="J97" s="1">
        <v>5603</v>
      </c>
      <c r="K97" s="11">
        <v>20260</v>
      </c>
    </row>
    <row r="98" spans="1:11" x14ac:dyDescent="0.25">
      <c r="A98" s="28">
        <v>10003</v>
      </c>
      <c r="B98" t="s">
        <v>113</v>
      </c>
      <c r="C98" t="s">
        <v>5</v>
      </c>
      <c r="D98" s="1">
        <v>2000</v>
      </c>
      <c r="E98" s="11">
        <v>7000</v>
      </c>
      <c r="G98" s="29" t="s">
        <v>313</v>
      </c>
      <c r="H98" t="s">
        <v>135</v>
      </c>
      <c r="I98" t="s">
        <v>6</v>
      </c>
      <c r="J98" s="1">
        <v>1267</v>
      </c>
      <c r="K98" s="11">
        <v>6322.33</v>
      </c>
    </row>
    <row r="99" spans="1:11" x14ac:dyDescent="0.25">
      <c r="A99" s="29" t="s">
        <v>319</v>
      </c>
      <c r="B99" t="s">
        <v>114</v>
      </c>
      <c r="C99" t="s">
        <v>5</v>
      </c>
      <c r="D99" s="1">
        <v>49960</v>
      </c>
      <c r="E99" s="11">
        <v>204988.84</v>
      </c>
      <c r="G99" s="28">
        <v>23311</v>
      </c>
      <c r="H99" t="s">
        <v>136</v>
      </c>
      <c r="I99" t="s">
        <v>6</v>
      </c>
      <c r="J99" s="1">
        <v>1797</v>
      </c>
      <c r="K99" s="11">
        <v>7029</v>
      </c>
    </row>
    <row r="100" spans="1:11" x14ac:dyDescent="0.25">
      <c r="A100" s="29" t="s">
        <v>318</v>
      </c>
      <c r="B100" t="s">
        <v>115</v>
      </c>
      <c r="C100" t="s">
        <v>5</v>
      </c>
      <c r="D100" s="1">
        <v>188635</v>
      </c>
      <c r="E100" s="11">
        <v>862507.61</v>
      </c>
      <c r="G100" s="28">
        <v>33207</v>
      </c>
      <c r="H100" t="s">
        <v>137</v>
      </c>
      <c r="I100" t="s">
        <v>6</v>
      </c>
      <c r="J100" s="1">
        <v>1586</v>
      </c>
      <c r="K100">
        <v>0</v>
      </c>
    </row>
    <row r="101" spans="1:11" x14ac:dyDescent="0.25">
      <c r="A101" s="28">
        <v>17415</v>
      </c>
      <c r="B101" t="s">
        <v>116</v>
      </c>
      <c r="C101" t="s">
        <v>5</v>
      </c>
      <c r="D101" s="1">
        <v>174497</v>
      </c>
      <c r="E101" s="11">
        <v>662894</v>
      </c>
      <c r="G101" s="28">
        <v>31025</v>
      </c>
      <c r="H101" t="s">
        <v>138</v>
      </c>
      <c r="I101" t="s">
        <v>6</v>
      </c>
      <c r="J101" s="1">
        <v>58548</v>
      </c>
      <c r="K101" s="11">
        <v>280086</v>
      </c>
    </row>
    <row r="102" spans="1:11" x14ac:dyDescent="0.25">
      <c r="A102" s="28">
        <v>33212</v>
      </c>
      <c r="B102" t="s">
        <v>117</v>
      </c>
      <c r="C102" t="s">
        <v>5</v>
      </c>
      <c r="D102" s="1">
        <v>20027</v>
      </c>
      <c r="E102" s="11">
        <v>85794.25</v>
      </c>
      <c r="G102" s="28">
        <v>14065</v>
      </c>
      <c r="H102" t="s">
        <v>139</v>
      </c>
      <c r="I102" t="s">
        <v>6</v>
      </c>
      <c r="J102">
        <v>753</v>
      </c>
      <c r="K102" s="11">
        <v>2614</v>
      </c>
    </row>
    <row r="103" spans="1:11" x14ac:dyDescent="0.25">
      <c r="A103" s="29" t="s">
        <v>317</v>
      </c>
      <c r="B103" t="s">
        <v>118</v>
      </c>
      <c r="C103" t="s">
        <v>5</v>
      </c>
      <c r="D103" s="1">
        <v>13779</v>
      </c>
      <c r="E103" s="11">
        <v>55130</v>
      </c>
      <c r="G103" s="28">
        <v>32354</v>
      </c>
      <c r="H103" t="s">
        <v>140</v>
      </c>
      <c r="I103" t="s">
        <v>6</v>
      </c>
      <c r="J103" s="1">
        <v>6359</v>
      </c>
      <c r="K103" s="11">
        <v>22984</v>
      </c>
    </row>
    <row r="104" spans="1:11" x14ac:dyDescent="0.25">
      <c r="A104" s="28">
        <v>19403</v>
      </c>
      <c r="B104" t="s">
        <v>119</v>
      </c>
      <c r="C104" t="s">
        <v>5</v>
      </c>
      <c r="D104" s="1">
        <v>12039</v>
      </c>
      <c r="E104" s="11">
        <v>46318</v>
      </c>
      <c r="G104" s="28">
        <v>32326</v>
      </c>
      <c r="H104" t="s">
        <v>141</v>
      </c>
      <c r="I104" t="s">
        <v>6</v>
      </c>
      <c r="J104" s="1">
        <v>5455</v>
      </c>
      <c r="K104" s="11">
        <v>21223.68</v>
      </c>
    </row>
    <row r="105" spans="1:11" x14ac:dyDescent="0.25">
      <c r="A105" s="28">
        <v>29311</v>
      </c>
      <c r="B105" t="s">
        <v>121</v>
      </c>
      <c r="C105" t="s">
        <v>5</v>
      </c>
      <c r="D105" s="1">
        <v>5807</v>
      </c>
      <c r="E105" s="11">
        <v>24668.21</v>
      </c>
      <c r="G105" s="28">
        <v>17400</v>
      </c>
      <c r="H105" t="s">
        <v>142</v>
      </c>
      <c r="I105" t="s">
        <v>6</v>
      </c>
      <c r="J105" s="1">
        <v>2633</v>
      </c>
      <c r="K105" s="11">
        <v>10339</v>
      </c>
    </row>
    <row r="106" spans="1:11" x14ac:dyDescent="0.25">
      <c r="A106" s="28">
        <v>38126</v>
      </c>
      <c r="B106" t="s">
        <v>122</v>
      </c>
      <c r="C106" t="s">
        <v>5</v>
      </c>
      <c r="D106" s="1">
        <v>1147</v>
      </c>
      <c r="E106" s="11">
        <v>5441.74</v>
      </c>
      <c r="G106" s="28">
        <v>37505</v>
      </c>
      <c r="H106" t="s">
        <v>143</v>
      </c>
      <c r="I106" t="s">
        <v>6</v>
      </c>
      <c r="J106" s="1">
        <v>1859</v>
      </c>
      <c r="K106" s="11">
        <v>7038.34</v>
      </c>
    </row>
    <row r="107" spans="1:11" x14ac:dyDescent="0.25">
      <c r="A107" s="29" t="s">
        <v>316</v>
      </c>
      <c r="B107" t="s">
        <v>123</v>
      </c>
      <c r="C107" t="s">
        <v>5</v>
      </c>
      <c r="D107" s="1">
        <v>16460</v>
      </c>
      <c r="E107" s="11">
        <v>91417</v>
      </c>
      <c r="G107" s="28">
        <v>24350</v>
      </c>
      <c r="H107" t="s">
        <v>144</v>
      </c>
      <c r="I107" t="s">
        <v>6</v>
      </c>
      <c r="J107" s="1">
        <v>1021</v>
      </c>
      <c r="K107" s="11">
        <v>4974.3</v>
      </c>
    </row>
    <row r="108" spans="1:11" x14ac:dyDescent="0.25">
      <c r="A108" s="28">
        <v>14097</v>
      </c>
      <c r="B108" t="s">
        <v>124</v>
      </c>
      <c r="C108" t="s">
        <v>5</v>
      </c>
      <c r="D108" s="1">
        <v>6182</v>
      </c>
      <c r="E108" s="11">
        <v>26830</v>
      </c>
      <c r="G108" s="28">
        <v>30031</v>
      </c>
      <c r="H108" t="s">
        <v>145</v>
      </c>
      <c r="I108" t="s">
        <v>6</v>
      </c>
      <c r="J108">
        <v>283</v>
      </c>
      <c r="K108" s="11">
        <v>1279</v>
      </c>
    </row>
    <row r="109" spans="1:11" x14ac:dyDescent="0.25">
      <c r="A109" s="28">
        <v>31004</v>
      </c>
      <c r="B109" t="s">
        <v>125</v>
      </c>
      <c r="C109" t="s">
        <v>5</v>
      </c>
      <c r="D109" s="1">
        <v>108337</v>
      </c>
      <c r="E109" s="11">
        <v>424706.12</v>
      </c>
      <c r="G109" s="28">
        <v>31103</v>
      </c>
      <c r="H109" t="s">
        <v>146</v>
      </c>
      <c r="I109" t="s">
        <v>6</v>
      </c>
      <c r="J109" s="1">
        <v>32902</v>
      </c>
      <c r="K109" s="11">
        <v>114837.8</v>
      </c>
    </row>
    <row r="110" spans="1:11" x14ac:dyDescent="0.25">
      <c r="A110" s="28">
        <v>17414</v>
      </c>
      <c r="B110" t="s">
        <v>126</v>
      </c>
      <c r="C110" t="s">
        <v>5</v>
      </c>
      <c r="D110" s="1">
        <v>185952</v>
      </c>
      <c r="E110" s="11">
        <v>706562</v>
      </c>
      <c r="G110" s="28">
        <v>14066</v>
      </c>
      <c r="H110" t="s">
        <v>147</v>
      </c>
      <c r="I110" t="s">
        <v>6</v>
      </c>
      <c r="J110" s="1">
        <v>5635</v>
      </c>
      <c r="K110" s="11">
        <v>25639</v>
      </c>
    </row>
    <row r="111" spans="1:11" x14ac:dyDescent="0.25">
      <c r="A111" s="28">
        <v>31306</v>
      </c>
      <c r="B111" t="s">
        <v>127</v>
      </c>
      <c r="C111" t="s">
        <v>5</v>
      </c>
      <c r="D111" s="1">
        <v>25755</v>
      </c>
      <c r="E111" s="11">
        <v>106754</v>
      </c>
      <c r="G111" s="28">
        <v>21214</v>
      </c>
      <c r="H111" t="s">
        <v>148</v>
      </c>
      <c r="I111" t="s">
        <v>6</v>
      </c>
      <c r="J111" s="1">
        <v>2347</v>
      </c>
      <c r="K111" s="11">
        <v>10568.37</v>
      </c>
    </row>
    <row r="112" spans="1:11" x14ac:dyDescent="0.25">
      <c r="A112" s="28">
        <v>38264</v>
      </c>
      <c r="B112" t="s">
        <v>128</v>
      </c>
      <c r="C112" t="s">
        <v>5</v>
      </c>
      <c r="D112" s="1">
        <v>1047</v>
      </c>
      <c r="E112" s="11">
        <v>4761.7299999999996</v>
      </c>
      <c r="G112" s="28">
        <v>13161</v>
      </c>
      <c r="H112" t="s">
        <v>149</v>
      </c>
      <c r="I112" t="s">
        <v>6</v>
      </c>
      <c r="J112" s="1">
        <v>1797</v>
      </c>
      <c r="K112" s="11">
        <v>6675</v>
      </c>
    </row>
    <row r="113" spans="1:11" x14ac:dyDescent="0.25">
      <c r="A113" s="28">
        <v>32362</v>
      </c>
      <c r="B113" t="s">
        <v>129</v>
      </c>
      <c r="C113" t="s">
        <v>5</v>
      </c>
      <c r="D113" s="1">
        <v>16601</v>
      </c>
      <c r="E113" s="11">
        <v>64027.67</v>
      </c>
      <c r="G113" s="28">
        <v>21206</v>
      </c>
      <c r="H113" t="s">
        <v>150</v>
      </c>
      <c r="I113" t="s">
        <v>6</v>
      </c>
      <c r="J113" s="1">
        <v>6950</v>
      </c>
      <c r="K113" s="11">
        <v>31225.48</v>
      </c>
    </row>
    <row r="114" spans="1:11" x14ac:dyDescent="0.25">
      <c r="A114" s="29" t="s">
        <v>315</v>
      </c>
      <c r="B114" t="s">
        <v>130</v>
      </c>
      <c r="C114" t="s">
        <v>5</v>
      </c>
      <c r="D114" s="1">
        <v>14133</v>
      </c>
      <c r="E114" s="11">
        <v>57423</v>
      </c>
      <c r="G114" s="28">
        <v>39209</v>
      </c>
      <c r="H114" t="s">
        <v>151</v>
      </c>
      <c r="I114" t="s">
        <v>6</v>
      </c>
      <c r="J114" s="1">
        <v>8425</v>
      </c>
      <c r="K114" s="11">
        <v>29151</v>
      </c>
    </row>
    <row r="115" spans="1:11" x14ac:dyDescent="0.25">
      <c r="A115" s="29" t="s">
        <v>314</v>
      </c>
      <c r="B115" t="s">
        <v>131</v>
      </c>
      <c r="C115" t="s">
        <v>5</v>
      </c>
      <c r="D115" s="1">
        <v>43488</v>
      </c>
      <c r="E115" s="11">
        <v>314914</v>
      </c>
      <c r="G115" s="28">
        <v>37507</v>
      </c>
      <c r="H115" t="s">
        <v>152</v>
      </c>
      <c r="I115" t="s">
        <v>6</v>
      </c>
      <c r="J115" s="1">
        <v>20357</v>
      </c>
      <c r="K115" s="11">
        <v>81017.42</v>
      </c>
    </row>
    <row r="116" spans="1:11" x14ac:dyDescent="0.25">
      <c r="A116" s="28">
        <v>28144</v>
      </c>
      <c r="B116" t="s">
        <v>132</v>
      </c>
      <c r="C116" t="s">
        <v>5</v>
      </c>
      <c r="D116" s="1">
        <v>3282</v>
      </c>
      <c r="E116" s="11">
        <v>15201</v>
      </c>
      <c r="G116" s="28">
        <v>29320</v>
      </c>
      <c r="H116" t="s">
        <v>154</v>
      </c>
      <c r="I116" t="s">
        <v>6</v>
      </c>
      <c r="J116" s="1">
        <v>35122</v>
      </c>
      <c r="K116" s="11">
        <v>100234</v>
      </c>
    </row>
    <row r="117" spans="1:11" x14ac:dyDescent="0.25">
      <c r="A117" s="28">
        <v>37504</v>
      </c>
      <c r="B117" t="s">
        <v>134</v>
      </c>
      <c r="C117" t="s">
        <v>5</v>
      </c>
      <c r="D117" s="1">
        <v>37598</v>
      </c>
      <c r="E117" s="11">
        <v>146275</v>
      </c>
      <c r="G117" s="28">
        <v>31006</v>
      </c>
      <c r="H117" t="s">
        <v>155</v>
      </c>
      <c r="I117" t="s">
        <v>6</v>
      </c>
      <c r="J117" s="1">
        <v>61621</v>
      </c>
      <c r="K117" s="11">
        <v>218530.39</v>
      </c>
    </row>
    <row r="118" spans="1:11" x14ac:dyDescent="0.25">
      <c r="A118" s="29" t="s">
        <v>313</v>
      </c>
      <c r="B118" t="s">
        <v>135</v>
      </c>
      <c r="C118" t="s">
        <v>5</v>
      </c>
      <c r="D118" s="1">
        <v>4917</v>
      </c>
      <c r="E118" s="11">
        <v>21585.63</v>
      </c>
      <c r="G118" s="28">
        <v>39003</v>
      </c>
      <c r="H118" t="s">
        <v>288</v>
      </c>
      <c r="I118" t="s">
        <v>6</v>
      </c>
      <c r="J118" s="1">
        <v>5024</v>
      </c>
      <c r="K118" s="11">
        <v>26951</v>
      </c>
    </row>
    <row r="119" spans="1:11" x14ac:dyDescent="0.25">
      <c r="A119" s="29" t="s">
        <v>312</v>
      </c>
      <c r="B119" t="s">
        <v>311</v>
      </c>
      <c r="C119" t="s">
        <v>5</v>
      </c>
      <c r="D119" s="1">
        <v>8280</v>
      </c>
      <c r="E119" s="11">
        <v>26972.400000000001</v>
      </c>
      <c r="G119" s="28">
        <v>21014</v>
      </c>
      <c r="H119" t="s">
        <v>156</v>
      </c>
      <c r="I119" t="s">
        <v>6</v>
      </c>
      <c r="J119" s="1">
        <v>1885</v>
      </c>
      <c r="K119" s="11">
        <v>8483</v>
      </c>
    </row>
    <row r="120" spans="1:11" x14ac:dyDescent="0.25">
      <c r="A120" s="28">
        <v>23311</v>
      </c>
      <c r="B120" t="s">
        <v>136</v>
      </c>
      <c r="C120" t="s">
        <v>5</v>
      </c>
      <c r="D120" s="1">
        <v>5448</v>
      </c>
      <c r="E120" s="11">
        <v>22856</v>
      </c>
      <c r="G120" s="28">
        <v>25155</v>
      </c>
      <c r="H120" t="s">
        <v>157</v>
      </c>
      <c r="I120" t="s">
        <v>6</v>
      </c>
      <c r="J120">
        <v>19</v>
      </c>
      <c r="K120">
        <v>69.260000000000005</v>
      </c>
    </row>
    <row r="121" spans="1:11" x14ac:dyDescent="0.25">
      <c r="A121" s="28">
        <v>33207</v>
      </c>
      <c r="B121" t="s">
        <v>137</v>
      </c>
      <c r="C121" t="s">
        <v>5</v>
      </c>
      <c r="D121" s="1">
        <v>15504</v>
      </c>
      <c r="E121">
        <v>0</v>
      </c>
      <c r="G121" s="28">
        <v>24014</v>
      </c>
      <c r="H121" t="s">
        <v>158</v>
      </c>
      <c r="I121" t="s">
        <v>6</v>
      </c>
      <c r="J121" s="1">
        <v>2746</v>
      </c>
      <c r="K121" s="11">
        <v>11234</v>
      </c>
    </row>
    <row r="122" spans="1:11" x14ac:dyDescent="0.25">
      <c r="A122" s="28">
        <v>31025</v>
      </c>
      <c r="B122" t="s">
        <v>138</v>
      </c>
      <c r="C122" t="s">
        <v>5</v>
      </c>
      <c r="D122" s="1">
        <v>93355</v>
      </c>
      <c r="E122" s="11">
        <v>345853</v>
      </c>
      <c r="G122" s="28">
        <v>26056</v>
      </c>
      <c r="H122" t="s">
        <v>159</v>
      </c>
      <c r="I122" t="s">
        <v>6</v>
      </c>
      <c r="J122">
        <v>759</v>
      </c>
      <c r="K122" s="11">
        <v>3036</v>
      </c>
    </row>
    <row r="123" spans="1:11" x14ac:dyDescent="0.25">
      <c r="A123" s="28">
        <v>14065</v>
      </c>
      <c r="B123" t="s">
        <v>139</v>
      </c>
      <c r="C123" t="s">
        <v>5</v>
      </c>
      <c r="D123" s="1">
        <v>1251</v>
      </c>
      <c r="E123" s="11">
        <v>5511</v>
      </c>
      <c r="G123" s="28">
        <v>32325</v>
      </c>
      <c r="H123" t="s">
        <v>160</v>
      </c>
      <c r="I123" t="s">
        <v>6</v>
      </c>
      <c r="J123">
        <v>871</v>
      </c>
      <c r="K123" s="11">
        <v>3546.74</v>
      </c>
    </row>
    <row r="124" spans="1:11" x14ac:dyDescent="0.25">
      <c r="A124" s="28">
        <v>32354</v>
      </c>
      <c r="B124" t="s">
        <v>140</v>
      </c>
      <c r="C124" t="s">
        <v>5</v>
      </c>
      <c r="D124" s="1">
        <v>135810</v>
      </c>
      <c r="E124" s="11">
        <v>538957</v>
      </c>
      <c r="G124" s="28">
        <v>37506</v>
      </c>
      <c r="H124" t="s">
        <v>161</v>
      </c>
      <c r="I124" t="s">
        <v>6</v>
      </c>
      <c r="J124" s="1">
        <v>14193</v>
      </c>
      <c r="K124" s="11">
        <v>52306</v>
      </c>
    </row>
    <row r="125" spans="1:11" x14ac:dyDescent="0.25">
      <c r="A125" s="28">
        <v>32326</v>
      </c>
      <c r="B125" t="s">
        <v>141</v>
      </c>
      <c r="C125" t="s">
        <v>5</v>
      </c>
      <c r="D125" s="1">
        <v>9499</v>
      </c>
      <c r="E125" s="11">
        <v>37217.08</v>
      </c>
      <c r="G125" s="28">
        <v>14064</v>
      </c>
      <c r="H125" t="s">
        <v>162</v>
      </c>
      <c r="I125" t="s">
        <v>6</v>
      </c>
      <c r="J125" s="1">
        <v>7760</v>
      </c>
      <c r="K125">
        <v>3.14</v>
      </c>
    </row>
    <row r="126" spans="1:11" x14ac:dyDescent="0.25">
      <c r="A126" s="28">
        <v>17400</v>
      </c>
      <c r="B126" t="s">
        <v>142</v>
      </c>
      <c r="C126" t="s">
        <v>5</v>
      </c>
      <c r="D126" s="1">
        <v>12745</v>
      </c>
      <c r="E126" s="11">
        <v>51388</v>
      </c>
      <c r="G126" s="28">
        <v>18400</v>
      </c>
      <c r="H126" t="s">
        <v>164</v>
      </c>
      <c r="I126" t="s">
        <v>6</v>
      </c>
      <c r="J126" s="1">
        <v>15699</v>
      </c>
      <c r="K126" s="11">
        <v>61780</v>
      </c>
    </row>
    <row r="127" spans="1:11" x14ac:dyDescent="0.25">
      <c r="A127" s="28">
        <v>37505</v>
      </c>
      <c r="B127" t="s">
        <v>143</v>
      </c>
      <c r="C127" t="s">
        <v>5</v>
      </c>
      <c r="D127" s="1">
        <v>20469</v>
      </c>
      <c r="E127" s="11">
        <v>79410.81</v>
      </c>
      <c r="G127" s="28">
        <v>23403</v>
      </c>
      <c r="H127" t="s">
        <v>165</v>
      </c>
      <c r="I127" t="s">
        <v>6</v>
      </c>
      <c r="J127" s="1">
        <v>16149</v>
      </c>
      <c r="K127" s="11">
        <v>59858</v>
      </c>
    </row>
    <row r="128" spans="1:11" x14ac:dyDescent="0.25">
      <c r="A128" s="28">
        <v>24350</v>
      </c>
      <c r="B128" t="s">
        <v>144</v>
      </c>
      <c r="C128" t="s">
        <v>5</v>
      </c>
      <c r="D128" s="1">
        <v>21772</v>
      </c>
      <c r="E128" s="11">
        <v>102883.05</v>
      </c>
      <c r="G128" s="28">
        <v>17417</v>
      </c>
      <c r="H128" t="s">
        <v>169</v>
      </c>
      <c r="I128" t="s">
        <v>6</v>
      </c>
      <c r="J128" s="1">
        <v>10476</v>
      </c>
      <c r="K128" s="11">
        <v>103916</v>
      </c>
    </row>
    <row r="129" spans="1:11" x14ac:dyDescent="0.25">
      <c r="A129" s="28">
        <v>30031</v>
      </c>
      <c r="B129" t="s">
        <v>145</v>
      </c>
      <c r="C129" t="s">
        <v>5</v>
      </c>
      <c r="D129" s="1">
        <v>2642</v>
      </c>
      <c r="E129" s="11">
        <v>14242</v>
      </c>
      <c r="G129" s="28">
        <v>15201</v>
      </c>
      <c r="H129" t="s">
        <v>170</v>
      </c>
      <c r="I129" t="s">
        <v>6</v>
      </c>
      <c r="J129" s="1">
        <v>20549</v>
      </c>
      <c r="K129" s="11">
        <v>76188</v>
      </c>
    </row>
    <row r="130" spans="1:11" x14ac:dyDescent="0.25">
      <c r="A130" s="28">
        <v>31103</v>
      </c>
      <c r="B130" t="s">
        <v>146</v>
      </c>
      <c r="C130" t="s">
        <v>5</v>
      </c>
      <c r="D130" s="1">
        <v>70900</v>
      </c>
      <c r="E130" s="11">
        <v>266474.8</v>
      </c>
      <c r="G130" s="28">
        <v>14400</v>
      </c>
      <c r="H130" t="s">
        <v>172</v>
      </c>
      <c r="I130" t="s">
        <v>6</v>
      </c>
      <c r="J130" s="1">
        <v>1110</v>
      </c>
      <c r="K130" s="11">
        <v>5239</v>
      </c>
    </row>
    <row r="131" spans="1:11" x14ac:dyDescent="0.25">
      <c r="A131" s="28">
        <v>14066</v>
      </c>
      <c r="B131" t="s">
        <v>147</v>
      </c>
      <c r="C131" t="s">
        <v>5</v>
      </c>
      <c r="D131" s="1">
        <v>14650</v>
      </c>
      <c r="E131" s="11">
        <v>66697</v>
      </c>
      <c r="G131" s="28">
        <v>25101</v>
      </c>
      <c r="H131" t="s">
        <v>173</v>
      </c>
      <c r="I131" t="s">
        <v>6</v>
      </c>
      <c r="J131">
        <v>313</v>
      </c>
      <c r="K131" s="11">
        <v>1528</v>
      </c>
    </row>
    <row r="132" spans="1:11" x14ac:dyDescent="0.25">
      <c r="A132" s="28">
        <v>21214</v>
      </c>
      <c r="B132" t="s">
        <v>148</v>
      </c>
      <c r="C132" t="s">
        <v>5</v>
      </c>
      <c r="D132" s="1">
        <v>6084</v>
      </c>
      <c r="E132" s="11">
        <v>23833.9</v>
      </c>
      <c r="G132" s="28">
        <v>14172</v>
      </c>
      <c r="H132" t="s">
        <v>174</v>
      </c>
      <c r="I132" t="s">
        <v>6</v>
      </c>
      <c r="J132">
        <v>718</v>
      </c>
      <c r="K132" s="11">
        <v>3303</v>
      </c>
    </row>
    <row r="133" spans="1:11" x14ac:dyDescent="0.25">
      <c r="A133" s="28">
        <v>13161</v>
      </c>
      <c r="B133" t="s">
        <v>149</v>
      </c>
      <c r="C133" t="s">
        <v>5</v>
      </c>
      <c r="D133" s="1">
        <v>125111</v>
      </c>
      <c r="E133" s="11">
        <v>561524</v>
      </c>
      <c r="G133" s="28">
        <v>24105</v>
      </c>
      <c r="H133" t="s">
        <v>176</v>
      </c>
      <c r="I133" t="s">
        <v>6</v>
      </c>
      <c r="J133">
        <v>674</v>
      </c>
      <c r="K133" s="11">
        <v>2707.49</v>
      </c>
    </row>
    <row r="134" spans="1:11" x14ac:dyDescent="0.25">
      <c r="A134" s="28">
        <v>21206</v>
      </c>
      <c r="B134" t="s">
        <v>150</v>
      </c>
      <c r="C134" t="s">
        <v>5</v>
      </c>
      <c r="D134" s="1">
        <v>11571</v>
      </c>
      <c r="E134" s="11">
        <v>50479.34</v>
      </c>
      <c r="G134" s="28">
        <v>34111</v>
      </c>
      <c r="H134" t="s">
        <v>177</v>
      </c>
      <c r="I134" t="s">
        <v>6</v>
      </c>
      <c r="J134" s="1">
        <v>15299</v>
      </c>
      <c r="K134" s="11">
        <v>50680</v>
      </c>
    </row>
    <row r="135" spans="1:11" x14ac:dyDescent="0.25">
      <c r="A135" s="28">
        <v>39209</v>
      </c>
      <c r="B135" t="s">
        <v>151</v>
      </c>
      <c r="C135" t="s">
        <v>5</v>
      </c>
      <c r="D135" s="1">
        <v>16457</v>
      </c>
      <c r="E135" s="11">
        <v>60891</v>
      </c>
      <c r="G135" s="28">
        <v>21300</v>
      </c>
      <c r="H135" t="s">
        <v>179</v>
      </c>
      <c r="I135" t="s">
        <v>6</v>
      </c>
      <c r="J135" s="1">
        <v>3017</v>
      </c>
      <c r="K135" s="11">
        <v>12339.53</v>
      </c>
    </row>
    <row r="136" spans="1:11" x14ac:dyDescent="0.25">
      <c r="A136" s="28">
        <v>37507</v>
      </c>
      <c r="B136" t="s">
        <v>152</v>
      </c>
      <c r="C136" t="s">
        <v>5</v>
      </c>
      <c r="D136" s="1">
        <v>41891</v>
      </c>
      <c r="E136" s="11">
        <v>165567.56</v>
      </c>
      <c r="G136" s="28">
        <v>28137</v>
      </c>
      <c r="H136" t="s">
        <v>181</v>
      </c>
      <c r="I136" t="s">
        <v>6</v>
      </c>
      <c r="J136">
        <v>132</v>
      </c>
      <c r="K136">
        <v>973.67</v>
      </c>
    </row>
    <row r="137" spans="1:11" x14ac:dyDescent="0.25">
      <c r="A137" s="28">
        <v>30029</v>
      </c>
      <c r="B137" t="s">
        <v>153</v>
      </c>
      <c r="C137" t="s">
        <v>5</v>
      </c>
      <c r="D137" s="1">
        <v>1387</v>
      </c>
      <c r="E137" s="11">
        <v>5849.34</v>
      </c>
      <c r="G137" s="29" t="s">
        <v>309</v>
      </c>
      <c r="H137" t="s">
        <v>308</v>
      </c>
      <c r="I137" t="s">
        <v>6</v>
      </c>
      <c r="J137">
        <v>836</v>
      </c>
      <c r="K137" s="11">
        <v>3584</v>
      </c>
    </row>
    <row r="138" spans="1:11" x14ac:dyDescent="0.25">
      <c r="A138" s="28">
        <v>29320</v>
      </c>
      <c r="B138" t="s">
        <v>154</v>
      </c>
      <c r="C138" t="s">
        <v>5</v>
      </c>
      <c r="D138" s="1">
        <v>34103</v>
      </c>
      <c r="E138" s="11">
        <v>97196</v>
      </c>
      <c r="G138" s="28">
        <v>27344</v>
      </c>
      <c r="H138" t="s">
        <v>184</v>
      </c>
      <c r="I138" t="s">
        <v>6</v>
      </c>
      <c r="J138" s="1">
        <v>6883</v>
      </c>
      <c r="K138" s="11">
        <v>28625.72</v>
      </c>
    </row>
    <row r="139" spans="1:11" x14ac:dyDescent="0.25">
      <c r="A139" s="28">
        <v>31006</v>
      </c>
      <c r="B139" t="s">
        <v>155</v>
      </c>
      <c r="C139" t="s">
        <v>5</v>
      </c>
      <c r="D139" s="1">
        <v>124716</v>
      </c>
      <c r="E139" s="11">
        <v>393153.12</v>
      </c>
      <c r="G139" s="29" t="s">
        <v>307</v>
      </c>
      <c r="H139" t="s">
        <v>185</v>
      </c>
      <c r="I139" t="s">
        <v>6</v>
      </c>
      <c r="J139" s="1">
        <v>3956</v>
      </c>
      <c r="K139" s="11">
        <v>15211</v>
      </c>
    </row>
    <row r="140" spans="1:11" x14ac:dyDescent="0.25">
      <c r="A140" s="28">
        <v>39003</v>
      </c>
      <c r="B140" t="s">
        <v>288</v>
      </c>
      <c r="C140" t="s">
        <v>5</v>
      </c>
      <c r="D140" s="1">
        <v>15221</v>
      </c>
      <c r="E140" s="11">
        <v>53471</v>
      </c>
      <c r="G140" s="29" t="s">
        <v>306</v>
      </c>
      <c r="H140" t="s">
        <v>186</v>
      </c>
      <c r="I140" t="s">
        <v>6</v>
      </c>
      <c r="J140">
        <v>4</v>
      </c>
      <c r="K140">
        <v>15.92</v>
      </c>
    </row>
    <row r="141" spans="1:11" x14ac:dyDescent="0.25">
      <c r="A141" s="28">
        <v>21014</v>
      </c>
      <c r="B141" t="s">
        <v>156</v>
      </c>
      <c r="C141" t="s">
        <v>5</v>
      </c>
      <c r="D141" s="1">
        <v>6690</v>
      </c>
      <c r="E141" s="11">
        <v>35457</v>
      </c>
      <c r="G141" s="28">
        <v>11001</v>
      </c>
      <c r="H141" t="s">
        <v>187</v>
      </c>
      <c r="I141" t="s">
        <v>6</v>
      </c>
      <c r="J141" s="1">
        <v>2508</v>
      </c>
      <c r="K141" s="11">
        <v>9756.1200000000008</v>
      </c>
    </row>
    <row r="142" spans="1:11" x14ac:dyDescent="0.25">
      <c r="A142" s="28">
        <v>25155</v>
      </c>
      <c r="B142" t="s">
        <v>157</v>
      </c>
      <c r="C142" t="s">
        <v>5</v>
      </c>
      <c r="D142" s="1">
        <v>8169</v>
      </c>
      <c r="E142" s="11">
        <v>33347.120000000003</v>
      </c>
      <c r="G142" s="29" t="s">
        <v>305</v>
      </c>
      <c r="H142" t="s">
        <v>189</v>
      </c>
      <c r="I142" t="s">
        <v>6</v>
      </c>
      <c r="J142" s="1">
        <v>7387</v>
      </c>
      <c r="K142" s="11">
        <v>31549</v>
      </c>
    </row>
    <row r="143" spans="1:11" x14ac:dyDescent="0.25">
      <c r="A143" s="28">
        <v>24014</v>
      </c>
      <c r="B143" t="s">
        <v>158</v>
      </c>
      <c r="C143" t="s">
        <v>5</v>
      </c>
      <c r="D143" s="1">
        <v>2483</v>
      </c>
      <c r="E143" s="11">
        <v>12000</v>
      </c>
      <c r="G143" s="28">
        <v>21301</v>
      </c>
      <c r="H143" t="s">
        <v>190</v>
      </c>
      <c r="I143" t="s">
        <v>6</v>
      </c>
      <c r="J143" s="1">
        <v>1125</v>
      </c>
      <c r="K143" s="11">
        <v>4372.83</v>
      </c>
    </row>
    <row r="144" spans="1:11" x14ac:dyDescent="0.25">
      <c r="A144" s="28">
        <v>26056</v>
      </c>
      <c r="B144" t="s">
        <v>159</v>
      </c>
      <c r="C144" t="s">
        <v>5</v>
      </c>
      <c r="D144" s="1">
        <v>21426</v>
      </c>
      <c r="E144" s="11">
        <v>86767.5</v>
      </c>
      <c r="G144" s="28">
        <v>27401</v>
      </c>
      <c r="H144" t="s">
        <v>191</v>
      </c>
      <c r="I144" t="s">
        <v>6</v>
      </c>
      <c r="J144" s="1">
        <v>13203</v>
      </c>
      <c r="K144" s="11">
        <v>45522</v>
      </c>
    </row>
    <row r="145" spans="1:11" x14ac:dyDescent="0.25">
      <c r="A145" s="28">
        <v>32325</v>
      </c>
      <c r="B145" t="s">
        <v>160</v>
      </c>
      <c r="C145" t="s">
        <v>5</v>
      </c>
      <c r="D145" s="1">
        <v>29605</v>
      </c>
      <c r="E145" s="11">
        <v>136919.98000000001</v>
      </c>
      <c r="G145" s="28">
        <v>23402</v>
      </c>
      <c r="H145" t="s">
        <v>192</v>
      </c>
      <c r="I145" t="s">
        <v>6</v>
      </c>
      <c r="J145" s="1">
        <v>5186</v>
      </c>
      <c r="K145" s="11">
        <v>19386.990000000002</v>
      </c>
    </row>
    <row r="146" spans="1:11" x14ac:dyDescent="0.25">
      <c r="A146" s="28">
        <v>37506</v>
      </c>
      <c r="B146" t="s">
        <v>161</v>
      </c>
      <c r="C146" t="s">
        <v>5</v>
      </c>
      <c r="D146" s="1">
        <v>29394</v>
      </c>
      <c r="E146" s="11">
        <v>116029</v>
      </c>
      <c r="G146" s="28">
        <v>12110</v>
      </c>
      <c r="H146" t="s">
        <v>193</v>
      </c>
      <c r="I146" t="s">
        <v>6</v>
      </c>
      <c r="J146">
        <v>930</v>
      </c>
      <c r="K146" s="11">
        <v>3588.4</v>
      </c>
    </row>
    <row r="147" spans="1:11" x14ac:dyDescent="0.25">
      <c r="A147" s="28">
        <v>14064</v>
      </c>
      <c r="B147" t="s">
        <v>162</v>
      </c>
      <c r="C147" t="s">
        <v>5</v>
      </c>
      <c r="D147" s="1">
        <v>16838</v>
      </c>
      <c r="E147">
        <v>3.4</v>
      </c>
      <c r="G147" s="29" t="s">
        <v>304</v>
      </c>
      <c r="H147" t="s">
        <v>194</v>
      </c>
      <c r="I147" t="s">
        <v>6</v>
      </c>
      <c r="J147" s="1">
        <v>7986</v>
      </c>
      <c r="K147" s="11">
        <v>35377.980000000003</v>
      </c>
    </row>
    <row r="148" spans="1:11" x14ac:dyDescent="0.25">
      <c r="A148" s="28">
        <v>11051</v>
      </c>
      <c r="B148" t="s">
        <v>163</v>
      </c>
      <c r="C148" t="s">
        <v>5</v>
      </c>
      <c r="D148" s="1">
        <v>56500</v>
      </c>
      <c r="E148" s="11">
        <v>246015</v>
      </c>
      <c r="G148" s="28">
        <v>16050</v>
      </c>
      <c r="H148" t="s">
        <v>195</v>
      </c>
      <c r="I148" t="s">
        <v>6</v>
      </c>
      <c r="J148">
        <v>497</v>
      </c>
      <c r="K148" s="11">
        <v>2061</v>
      </c>
    </row>
    <row r="149" spans="1:11" x14ac:dyDescent="0.25">
      <c r="A149" s="28">
        <v>18400</v>
      </c>
      <c r="B149" t="s">
        <v>164</v>
      </c>
      <c r="C149" t="s">
        <v>5</v>
      </c>
      <c r="D149" s="1">
        <v>72196</v>
      </c>
      <c r="E149" s="11">
        <v>342987</v>
      </c>
      <c r="G149" s="28">
        <v>36402</v>
      </c>
      <c r="H149" t="s">
        <v>303</v>
      </c>
      <c r="I149" t="s">
        <v>6</v>
      </c>
      <c r="J149" s="1">
        <v>1507</v>
      </c>
      <c r="K149" s="11">
        <v>7097</v>
      </c>
    </row>
    <row r="150" spans="1:11" x14ac:dyDescent="0.25">
      <c r="A150" s="28">
        <v>23403</v>
      </c>
      <c r="B150" t="s">
        <v>165</v>
      </c>
      <c r="C150" t="s">
        <v>5</v>
      </c>
      <c r="D150" s="1">
        <v>40683</v>
      </c>
      <c r="E150" s="11">
        <v>162742</v>
      </c>
      <c r="G150" s="29" t="s">
        <v>302</v>
      </c>
      <c r="H150" t="s">
        <v>196</v>
      </c>
      <c r="I150" t="s">
        <v>6</v>
      </c>
      <c r="J150" s="1">
        <v>3961</v>
      </c>
      <c r="K150" s="11">
        <v>17342</v>
      </c>
    </row>
    <row r="151" spans="1:11" x14ac:dyDescent="0.25">
      <c r="A151" s="28">
        <v>25200</v>
      </c>
      <c r="B151" t="s">
        <v>166</v>
      </c>
      <c r="C151" t="s">
        <v>5</v>
      </c>
      <c r="D151" s="1">
        <v>2725</v>
      </c>
      <c r="E151" s="11">
        <v>11449</v>
      </c>
      <c r="G151" s="28">
        <v>17801</v>
      </c>
      <c r="H151" t="s">
        <v>197</v>
      </c>
      <c r="I151" t="s">
        <v>6</v>
      </c>
      <c r="J151" s="1">
        <v>13722</v>
      </c>
      <c r="K151" s="11">
        <v>60351.87</v>
      </c>
    </row>
    <row r="152" spans="1:11" x14ac:dyDescent="0.25">
      <c r="A152" s="28">
        <v>33211</v>
      </c>
      <c r="B152" t="s">
        <v>168</v>
      </c>
      <c r="C152" t="s">
        <v>5</v>
      </c>
      <c r="D152" s="1">
        <v>9074</v>
      </c>
      <c r="E152" s="11">
        <v>42920.02</v>
      </c>
      <c r="G152" s="28">
        <v>38267</v>
      </c>
      <c r="H152" t="s">
        <v>198</v>
      </c>
      <c r="I152" t="s">
        <v>6</v>
      </c>
      <c r="J152" s="1">
        <v>7881</v>
      </c>
      <c r="K152" s="11">
        <v>30735</v>
      </c>
    </row>
    <row r="153" spans="1:11" x14ac:dyDescent="0.25">
      <c r="A153" s="28">
        <v>17417</v>
      </c>
      <c r="B153" t="s">
        <v>169</v>
      </c>
      <c r="C153" t="s">
        <v>5</v>
      </c>
      <c r="D153" s="1">
        <v>193963</v>
      </c>
      <c r="E153" s="11">
        <v>773902</v>
      </c>
      <c r="G153" s="28">
        <v>16020</v>
      </c>
      <c r="H153" t="s">
        <v>200</v>
      </c>
      <c r="I153" t="s">
        <v>6</v>
      </c>
      <c r="J153">
        <v>57</v>
      </c>
      <c r="K153">
        <v>280.04000000000002</v>
      </c>
    </row>
    <row r="154" spans="1:11" x14ac:dyDescent="0.25">
      <c r="A154" s="28">
        <v>15201</v>
      </c>
      <c r="B154" t="s">
        <v>170</v>
      </c>
      <c r="C154" t="s">
        <v>5</v>
      </c>
      <c r="D154" s="1">
        <v>438322</v>
      </c>
      <c r="E154" s="11">
        <v>168611.52</v>
      </c>
      <c r="G154" s="28">
        <v>16048</v>
      </c>
      <c r="H154" t="s">
        <v>201</v>
      </c>
      <c r="I154" t="s">
        <v>6</v>
      </c>
      <c r="J154">
        <v>848</v>
      </c>
      <c r="K154" s="11">
        <v>6464.1</v>
      </c>
    </row>
    <row r="155" spans="1:11" x14ac:dyDescent="0.25">
      <c r="A155" s="28">
        <v>38324</v>
      </c>
      <c r="B155" t="s">
        <v>171</v>
      </c>
      <c r="C155" t="s">
        <v>5</v>
      </c>
      <c r="D155" s="1">
        <v>11093</v>
      </c>
      <c r="E155" s="11">
        <v>54658.87</v>
      </c>
      <c r="G155" s="28">
        <v>13144</v>
      </c>
      <c r="H155" t="s">
        <v>203</v>
      </c>
      <c r="I155" t="s">
        <v>6</v>
      </c>
      <c r="J155">
        <v>967</v>
      </c>
      <c r="K155" s="11">
        <v>3342</v>
      </c>
    </row>
    <row r="156" spans="1:11" x14ac:dyDescent="0.25">
      <c r="A156" s="28">
        <v>14400</v>
      </c>
      <c r="B156" t="s">
        <v>172</v>
      </c>
      <c r="C156" t="s">
        <v>5</v>
      </c>
      <c r="D156" s="1">
        <v>2950</v>
      </c>
      <c r="E156" s="11">
        <v>11564</v>
      </c>
      <c r="G156" s="28">
        <v>34307</v>
      </c>
      <c r="H156" t="s">
        <v>204</v>
      </c>
      <c r="I156" t="s">
        <v>6</v>
      </c>
      <c r="J156" s="1">
        <v>2032</v>
      </c>
      <c r="K156" s="11">
        <v>9227.4599999999991</v>
      </c>
    </row>
    <row r="157" spans="1:11" x14ac:dyDescent="0.25">
      <c r="A157" s="28">
        <v>25101</v>
      </c>
      <c r="B157" t="s">
        <v>173</v>
      </c>
      <c r="C157" t="s">
        <v>5</v>
      </c>
      <c r="D157" s="1">
        <v>23185</v>
      </c>
      <c r="E157" s="11">
        <v>92763</v>
      </c>
      <c r="G157" s="28">
        <v>25116</v>
      </c>
      <c r="H157" t="s">
        <v>205</v>
      </c>
      <c r="I157" t="s">
        <v>6</v>
      </c>
      <c r="J157">
        <v>912</v>
      </c>
      <c r="K157" s="11">
        <v>3504.6</v>
      </c>
    </row>
    <row r="158" spans="1:11" x14ac:dyDescent="0.25">
      <c r="A158" s="28">
        <v>14172</v>
      </c>
      <c r="B158" t="s">
        <v>174</v>
      </c>
      <c r="C158" t="s">
        <v>5</v>
      </c>
      <c r="D158" s="1">
        <v>9199</v>
      </c>
      <c r="E158" s="11">
        <v>40125</v>
      </c>
      <c r="G158" s="28">
        <v>22009</v>
      </c>
      <c r="H158" t="s">
        <v>206</v>
      </c>
      <c r="I158" t="s">
        <v>6</v>
      </c>
      <c r="J158" s="1">
        <v>1519</v>
      </c>
      <c r="K158" s="11">
        <v>6925.73</v>
      </c>
    </row>
    <row r="159" spans="1:11" x14ac:dyDescent="0.25">
      <c r="A159" s="28">
        <v>22105</v>
      </c>
      <c r="B159" t="s">
        <v>175</v>
      </c>
      <c r="C159" t="s">
        <v>5</v>
      </c>
      <c r="D159" s="1">
        <v>10003</v>
      </c>
      <c r="E159" s="11">
        <v>54756.71</v>
      </c>
      <c r="G159" s="29" t="s">
        <v>300</v>
      </c>
      <c r="H159" t="s">
        <v>209</v>
      </c>
      <c r="I159" t="s">
        <v>6</v>
      </c>
      <c r="J159" s="1">
        <v>1414</v>
      </c>
      <c r="K159" s="11">
        <v>5399.64</v>
      </c>
    </row>
    <row r="160" spans="1:11" x14ac:dyDescent="0.25">
      <c r="A160" s="28">
        <v>24105</v>
      </c>
      <c r="B160" t="s">
        <v>176</v>
      </c>
      <c r="C160" t="s">
        <v>5</v>
      </c>
      <c r="D160" s="1">
        <v>19293</v>
      </c>
      <c r="E160" s="11">
        <v>80449.36</v>
      </c>
      <c r="G160" s="28">
        <v>32416</v>
      </c>
      <c r="H160" t="s">
        <v>210</v>
      </c>
      <c r="I160" t="s">
        <v>6</v>
      </c>
      <c r="J160" s="1">
        <v>7537</v>
      </c>
      <c r="K160" s="11">
        <v>7372.61</v>
      </c>
    </row>
    <row r="161" spans="1:11" x14ac:dyDescent="0.25">
      <c r="A161" s="28">
        <v>34111</v>
      </c>
      <c r="B161" t="s">
        <v>177</v>
      </c>
      <c r="C161" t="s">
        <v>5</v>
      </c>
      <c r="D161" s="1">
        <v>92064</v>
      </c>
      <c r="E161" s="11">
        <v>338796</v>
      </c>
      <c r="G161" s="28">
        <v>17407</v>
      </c>
      <c r="H161" t="s">
        <v>211</v>
      </c>
      <c r="I161" t="s">
        <v>6</v>
      </c>
      <c r="J161" s="1">
        <v>16342</v>
      </c>
      <c r="K161" s="11">
        <v>77703</v>
      </c>
    </row>
    <row r="162" spans="1:11" x14ac:dyDescent="0.25">
      <c r="A162" s="28">
        <v>24019</v>
      </c>
      <c r="B162" t="s">
        <v>178</v>
      </c>
      <c r="C162" t="s">
        <v>5</v>
      </c>
      <c r="D162" s="1">
        <v>20112</v>
      </c>
      <c r="E162" s="11">
        <v>81647.17</v>
      </c>
      <c r="G162" s="28">
        <v>34401</v>
      </c>
      <c r="H162" t="s">
        <v>212</v>
      </c>
      <c r="I162" t="s">
        <v>6</v>
      </c>
      <c r="J162" s="1">
        <v>47721</v>
      </c>
      <c r="K162" s="11">
        <v>47721</v>
      </c>
    </row>
    <row r="163" spans="1:11" x14ac:dyDescent="0.25">
      <c r="A163" s="28">
        <v>21300</v>
      </c>
      <c r="B163" t="s">
        <v>179</v>
      </c>
      <c r="C163" t="s">
        <v>5</v>
      </c>
      <c r="D163" s="1">
        <v>11977</v>
      </c>
      <c r="E163" s="11">
        <v>53337.26</v>
      </c>
      <c r="G163" s="28">
        <v>28149</v>
      </c>
      <c r="H163" t="s">
        <v>215</v>
      </c>
      <c r="I163" t="s">
        <v>6</v>
      </c>
      <c r="J163">
        <v>495</v>
      </c>
      <c r="K163" s="11">
        <v>2220.92</v>
      </c>
    </row>
    <row r="164" spans="1:11" x14ac:dyDescent="0.25">
      <c r="A164" s="28">
        <v>33030</v>
      </c>
      <c r="B164" t="s">
        <v>180</v>
      </c>
      <c r="C164" t="s">
        <v>5</v>
      </c>
      <c r="D164" s="1">
        <v>2936</v>
      </c>
      <c r="E164" s="11">
        <v>15499.49</v>
      </c>
      <c r="G164" s="28">
        <v>17001</v>
      </c>
      <c r="H164" t="s">
        <v>216</v>
      </c>
      <c r="I164" t="s">
        <v>6</v>
      </c>
      <c r="J164" s="1">
        <v>2141520</v>
      </c>
      <c r="K164" s="11">
        <v>814333.62</v>
      </c>
    </row>
    <row r="165" spans="1:11" x14ac:dyDescent="0.25">
      <c r="A165" s="28">
        <v>28137</v>
      </c>
      <c r="B165" t="s">
        <v>181</v>
      </c>
      <c r="C165" t="s">
        <v>5</v>
      </c>
      <c r="D165" s="1">
        <v>1922</v>
      </c>
      <c r="E165" s="11">
        <v>16241.66</v>
      </c>
      <c r="G165" s="28">
        <v>29101</v>
      </c>
      <c r="H165" t="s">
        <v>217</v>
      </c>
      <c r="I165" t="s">
        <v>6</v>
      </c>
      <c r="J165" s="1">
        <v>5078</v>
      </c>
      <c r="K165" s="11">
        <v>18767.73</v>
      </c>
    </row>
    <row r="166" spans="1:11" x14ac:dyDescent="0.25">
      <c r="A166" s="28">
        <v>32123</v>
      </c>
      <c r="B166" t="s">
        <v>310</v>
      </c>
      <c r="C166" t="s">
        <v>5</v>
      </c>
      <c r="D166">
        <v>85</v>
      </c>
      <c r="E166">
        <v>340.66</v>
      </c>
      <c r="G166" s="28">
        <v>39119</v>
      </c>
      <c r="H166" t="s">
        <v>218</v>
      </c>
      <c r="I166" t="s">
        <v>6</v>
      </c>
      <c r="J166" s="1">
        <v>8310</v>
      </c>
      <c r="K166" s="11">
        <v>35430.68</v>
      </c>
    </row>
    <row r="167" spans="1:11" x14ac:dyDescent="0.25">
      <c r="A167" s="28">
        <v>10065</v>
      </c>
      <c r="B167" t="s">
        <v>182</v>
      </c>
      <c r="C167" t="s">
        <v>5</v>
      </c>
      <c r="D167" s="1">
        <v>4998</v>
      </c>
      <c r="E167" s="11">
        <v>21679.13</v>
      </c>
      <c r="G167" s="29" t="s">
        <v>299</v>
      </c>
      <c r="H167" t="s">
        <v>220</v>
      </c>
      <c r="I167" t="s">
        <v>6</v>
      </c>
      <c r="J167" s="1">
        <v>4180</v>
      </c>
      <c r="K167" s="11">
        <v>16540.45</v>
      </c>
    </row>
    <row r="168" spans="1:11" x14ac:dyDescent="0.25">
      <c r="A168" s="29" t="s">
        <v>309</v>
      </c>
      <c r="B168" t="s">
        <v>308</v>
      </c>
      <c r="C168" t="s">
        <v>5</v>
      </c>
      <c r="D168" s="1">
        <v>6507</v>
      </c>
      <c r="E168" s="11">
        <v>28660</v>
      </c>
      <c r="G168" s="28">
        <v>23309</v>
      </c>
      <c r="H168" t="s">
        <v>221</v>
      </c>
      <c r="I168" t="s">
        <v>6</v>
      </c>
      <c r="J168" s="1">
        <v>23316</v>
      </c>
      <c r="K168" s="11">
        <v>88120.07</v>
      </c>
    </row>
    <row r="169" spans="1:11" x14ac:dyDescent="0.25">
      <c r="A169" s="28">
        <v>24410</v>
      </c>
      <c r="B169" t="s">
        <v>183</v>
      </c>
      <c r="C169" t="s">
        <v>5</v>
      </c>
      <c r="D169" s="1">
        <v>6285</v>
      </c>
      <c r="E169" s="11">
        <v>26146</v>
      </c>
      <c r="G169" s="28">
        <v>31201</v>
      </c>
      <c r="H169" t="s">
        <v>224</v>
      </c>
      <c r="I169" t="s">
        <v>6</v>
      </c>
      <c r="J169" s="1">
        <v>21440</v>
      </c>
      <c r="K169" s="11">
        <v>69447</v>
      </c>
    </row>
    <row r="170" spans="1:11" x14ac:dyDescent="0.25">
      <c r="A170" s="28">
        <v>27344</v>
      </c>
      <c r="B170" t="s">
        <v>184</v>
      </c>
      <c r="C170" t="s">
        <v>5</v>
      </c>
      <c r="D170" s="1">
        <v>34773</v>
      </c>
      <c r="E170" s="11">
        <v>142500.37</v>
      </c>
      <c r="G170" s="28">
        <v>17410</v>
      </c>
      <c r="H170" t="s">
        <v>225</v>
      </c>
      <c r="I170" t="s">
        <v>6</v>
      </c>
      <c r="J170" s="1">
        <v>22588</v>
      </c>
      <c r="K170" s="11">
        <v>77925.83</v>
      </c>
    </row>
    <row r="171" spans="1:11" x14ac:dyDescent="0.25">
      <c r="A171" s="29" t="s">
        <v>307</v>
      </c>
      <c r="B171" t="s">
        <v>185</v>
      </c>
      <c r="C171" t="s">
        <v>5</v>
      </c>
      <c r="D171" s="1">
        <v>40741</v>
      </c>
      <c r="E171" s="11">
        <v>157525</v>
      </c>
      <c r="G171" s="28">
        <v>13156</v>
      </c>
      <c r="H171" t="s">
        <v>226</v>
      </c>
      <c r="I171" t="s">
        <v>6</v>
      </c>
      <c r="J171" s="1">
        <v>2003</v>
      </c>
      <c r="K171" s="11">
        <v>8658.16</v>
      </c>
    </row>
    <row r="172" spans="1:11" x14ac:dyDescent="0.25">
      <c r="A172" s="29" t="s">
        <v>306</v>
      </c>
      <c r="B172" t="s">
        <v>186</v>
      </c>
      <c r="C172" t="s">
        <v>5</v>
      </c>
      <c r="D172" s="1">
        <v>2083</v>
      </c>
      <c r="E172" s="11">
        <v>7848</v>
      </c>
      <c r="G172" s="28">
        <v>25118</v>
      </c>
      <c r="H172" t="s">
        <v>227</v>
      </c>
      <c r="I172" t="s">
        <v>6</v>
      </c>
      <c r="J172" s="1">
        <v>1258</v>
      </c>
      <c r="K172" s="11">
        <v>4621.3500000000004</v>
      </c>
    </row>
    <row r="173" spans="1:11" x14ac:dyDescent="0.25">
      <c r="A173" s="28">
        <v>11001</v>
      </c>
      <c r="B173" t="s">
        <v>187</v>
      </c>
      <c r="C173" t="s">
        <v>5</v>
      </c>
      <c r="D173" s="1">
        <v>189663</v>
      </c>
      <c r="E173" s="11">
        <v>851587</v>
      </c>
      <c r="G173" s="28">
        <v>18402</v>
      </c>
      <c r="H173" t="s">
        <v>228</v>
      </c>
      <c r="I173" t="s">
        <v>6</v>
      </c>
      <c r="J173" s="1">
        <v>10376</v>
      </c>
      <c r="K173" s="11">
        <v>48164</v>
      </c>
    </row>
    <row r="174" spans="1:11" x14ac:dyDescent="0.25">
      <c r="A174" s="28">
        <v>24122</v>
      </c>
      <c r="B174" t="s">
        <v>188</v>
      </c>
      <c r="C174" t="s">
        <v>5</v>
      </c>
      <c r="D174" s="1">
        <v>2923</v>
      </c>
      <c r="E174" s="11">
        <v>13538.29</v>
      </c>
      <c r="G174" s="28">
        <v>15206</v>
      </c>
      <c r="H174" t="s">
        <v>229</v>
      </c>
      <c r="I174" t="s">
        <v>6</v>
      </c>
      <c r="J174" s="1">
        <v>2465</v>
      </c>
      <c r="K174" s="11">
        <v>9111.57</v>
      </c>
    </row>
    <row r="175" spans="1:11" x14ac:dyDescent="0.25">
      <c r="A175" s="29" t="s">
        <v>305</v>
      </c>
      <c r="B175" t="s">
        <v>189</v>
      </c>
      <c r="C175" t="s">
        <v>5</v>
      </c>
      <c r="D175" s="1">
        <v>2163</v>
      </c>
      <c r="E175" s="11">
        <v>9954</v>
      </c>
      <c r="G175" s="28">
        <v>23042</v>
      </c>
      <c r="H175" t="s">
        <v>230</v>
      </c>
      <c r="I175" t="s">
        <v>6</v>
      </c>
      <c r="J175">
        <v>74</v>
      </c>
      <c r="K175">
        <v>257.44</v>
      </c>
    </row>
    <row r="176" spans="1:11" x14ac:dyDescent="0.25">
      <c r="A176" s="28">
        <v>21301</v>
      </c>
      <c r="B176" t="s">
        <v>190</v>
      </c>
      <c r="C176" t="s">
        <v>5</v>
      </c>
      <c r="D176" s="1">
        <v>3531</v>
      </c>
      <c r="E176" s="11">
        <v>15539.01</v>
      </c>
      <c r="G176" s="28">
        <v>32081</v>
      </c>
      <c r="H176" t="s">
        <v>231</v>
      </c>
      <c r="I176" t="s">
        <v>6</v>
      </c>
      <c r="J176" s="1">
        <v>5537</v>
      </c>
      <c r="K176" s="11">
        <v>22444</v>
      </c>
    </row>
    <row r="177" spans="1:11" x14ac:dyDescent="0.25">
      <c r="A177" s="28">
        <v>27401</v>
      </c>
      <c r="B177" t="s">
        <v>191</v>
      </c>
      <c r="C177" t="s">
        <v>5</v>
      </c>
      <c r="D177" s="1">
        <v>148425</v>
      </c>
      <c r="E177" s="11">
        <v>599750</v>
      </c>
      <c r="G177" s="28">
        <v>22008</v>
      </c>
      <c r="H177" t="s">
        <v>232</v>
      </c>
      <c r="I177" t="s">
        <v>6</v>
      </c>
      <c r="J177" s="1">
        <v>3398</v>
      </c>
      <c r="K177" s="11">
        <v>15321.75</v>
      </c>
    </row>
    <row r="178" spans="1:11" x14ac:dyDescent="0.25">
      <c r="A178" s="28">
        <v>23402</v>
      </c>
      <c r="B178" t="s">
        <v>192</v>
      </c>
      <c r="C178" t="s">
        <v>5</v>
      </c>
      <c r="D178" s="1">
        <v>22799</v>
      </c>
      <c r="E178" s="11">
        <v>58808.34</v>
      </c>
      <c r="G178" s="28">
        <v>38322</v>
      </c>
      <c r="H178" t="s">
        <v>233</v>
      </c>
      <c r="I178" t="s">
        <v>6</v>
      </c>
      <c r="J178" s="1">
        <v>6146</v>
      </c>
      <c r="K178" s="11">
        <v>27103.86</v>
      </c>
    </row>
    <row r="179" spans="1:11" x14ac:dyDescent="0.25">
      <c r="A179" s="28">
        <v>12110</v>
      </c>
      <c r="B179" t="s">
        <v>193</v>
      </c>
      <c r="C179" t="s">
        <v>5</v>
      </c>
      <c r="D179" s="1">
        <v>12062</v>
      </c>
      <c r="E179" s="11">
        <v>51171.88</v>
      </c>
      <c r="G179" s="28">
        <v>31401</v>
      </c>
      <c r="H179" t="s">
        <v>234</v>
      </c>
      <c r="I179" t="s">
        <v>6</v>
      </c>
      <c r="J179" s="1">
        <v>22485</v>
      </c>
      <c r="K179" s="11">
        <v>105866</v>
      </c>
    </row>
    <row r="180" spans="1:11" x14ac:dyDescent="0.25">
      <c r="A180" s="29" t="s">
        <v>304</v>
      </c>
      <c r="B180" t="s">
        <v>194</v>
      </c>
      <c r="C180" t="s">
        <v>5</v>
      </c>
      <c r="D180" s="1">
        <v>31829</v>
      </c>
      <c r="E180" s="11">
        <v>138137.85999999999</v>
      </c>
      <c r="G180" s="28">
        <v>11054</v>
      </c>
      <c r="H180" t="s">
        <v>235</v>
      </c>
      <c r="I180" t="s">
        <v>6</v>
      </c>
      <c r="J180" s="1">
        <v>8321</v>
      </c>
      <c r="K180" s="11">
        <v>28353</v>
      </c>
    </row>
    <row r="181" spans="1:11" x14ac:dyDescent="0.25">
      <c r="A181" s="28">
        <v>16050</v>
      </c>
      <c r="B181" t="s">
        <v>195</v>
      </c>
      <c r="C181" t="s">
        <v>5</v>
      </c>
      <c r="D181" s="1">
        <v>11577</v>
      </c>
      <c r="E181" s="11">
        <v>48973</v>
      </c>
      <c r="G181" s="28">
        <v>27001</v>
      </c>
      <c r="H181" t="s">
        <v>290</v>
      </c>
      <c r="I181" t="s">
        <v>6</v>
      </c>
      <c r="J181" s="1">
        <v>5618</v>
      </c>
      <c r="K181" s="11">
        <v>20442.18</v>
      </c>
    </row>
    <row r="182" spans="1:11" x14ac:dyDescent="0.25">
      <c r="A182" s="28">
        <v>36402</v>
      </c>
      <c r="B182" t="s">
        <v>303</v>
      </c>
      <c r="C182" t="s">
        <v>5</v>
      </c>
      <c r="D182" s="1">
        <v>9817</v>
      </c>
      <c r="E182" s="11">
        <v>50780</v>
      </c>
      <c r="G182" s="28">
        <v>38304</v>
      </c>
      <c r="H182" t="s">
        <v>236</v>
      </c>
      <c r="I182" t="s">
        <v>6</v>
      </c>
      <c r="J182" s="1">
        <v>1629</v>
      </c>
      <c r="K182" s="11">
        <v>6294</v>
      </c>
    </row>
    <row r="183" spans="1:11" x14ac:dyDescent="0.25">
      <c r="A183" s="29" t="s">
        <v>302</v>
      </c>
      <c r="B183" t="s">
        <v>196</v>
      </c>
      <c r="C183" t="s">
        <v>5</v>
      </c>
      <c r="D183" s="1">
        <v>41602</v>
      </c>
      <c r="E183" s="11">
        <v>217257</v>
      </c>
      <c r="G183" s="28">
        <v>30303</v>
      </c>
      <c r="H183" t="s">
        <v>237</v>
      </c>
      <c r="I183" t="s">
        <v>6</v>
      </c>
      <c r="J183" s="1">
        <v>4429</v>
      </c>
      <c r="K183" s="11">
        <v>22171</v>
      </c>
    </row>
    <row r="184" spans="1:11" x14ac:dyDescent="0.25">
      <c r="A184" s="28">
        <v>17801</v>
      </c>
      <c r="B184" t="s">
        <v>197</v>
      </c>
      <c r="C184" t="s">
        <v>5</v>
      </c>
      <c r="D184">
        <v>291</v>
      </c>
      <c r="E184" s="11">
        <v>1318.65</v>
      </c>
      <c r="G184" s="28">
        <v>31311</v>
      </c>
      <c r="H184" t="s">
        <v>238</v>
      </c>
      <c r="I184" t="s">
        <v>6</v>
      </c>
      <c r="J184" s="1">
        <v>7426</v>
      </c>
      <c r="K184" s="11">
        <v>33555.22</v>
      </c>
    </row>
    <row r="185" spans="1:11" x14ac:dyDescent="0.25">
      <c r="A185" s="28">
        <v>38267</v>
      </c>
      <c r="B185" t="s">
        <v>198</v>
      </c>
      <c r="C185" t="s">
        <v>5</v>
      </c>
      <c r="D185" s="1">
        <v>12123</v>
      </c>
      <c r="E185" s="11">
        <v>50189.22</v>
      </c>
      <c r="G185" s="28">
        <v>27320</v>
      </c>
      <c r="H185" t="s">
        <v>239</v>
      </c>
      <c r="I185" t="s">
        <v>6</v>
      </c>
      <c r="J185" s="1">
        <v>28960</v>
      </c>
      <c r="K185" s="11">
        <v>99923.02</v>
      </c>
    </row>
    <row r="186" spans="1:11" x14ac:dyDescent="0.25">
      <c r="A186" s="28">
        <v>16020</v>
      </c>
      <c r="B186" t="s">
        <v>200</v>
      </c>
      <c r="C186" t="s">
        <v>5</v>
      </c>
      <c r="D186">
        <v>925</v>
      </c>
      <c r="E186" s="11">
        <v>5476.18</v>
      </c>
      <c r="G186" s="28">
        <v>39201</v>
      </c>
      <c r="H186" t="s">
        <v>240</v>
      </c>
      <c r="I186" t="s">
        <v>6</v>
      </c>
      <c r="J186" s="1">
        <v>3004</v>
      </c>
      <c r="K186" s="11">
        <v>11535</v>
      </c>
    </row>
    <row r="187" spans="1:11" x14ac:dyDescent="0.25">
      <c r="A187" s="28">
        <v>16048</v>
      </c>
      <c r="B187" t="s">
        <v>201</v>
      </c>
      <c r="C187" t="s">
        <v>5</v>
      </c>
      <c r="D187" s="1">
        <v>12917</v>
      </c>
      <c r="E187" s="11">
        <v>29907.48</v>
      </c>
      <c r="G187" s="28">
        <v>27010</v>
      </c>
      <c r="H187" t="s">
        <v>241</v>
      </c>
      <c r="I187" t="s">
        <v>6</v>
      </c>
      <c r="J187" s="1">
        <v>9663</v>
      </c>
      <c r="K187" s="11">
        <v>36524.21</v>
      </c>
    </row>
    <row r="188" spans="1:11" x14ac:dyDescent="0.25">
      <c r="A188" s="29" t="s">
        <v>301</v>
      </c>
      <c r="B188" t="s">
        <v>202</v>
      </c>
      <c r="C188" t="s">
        <v>5</v>
      </c>
      <c r="D188" s="1">
        <v>11023</v>
      </c>
      <c r="E188" s="11">
        <v>42223</v>
      </c>
      <c r="G188" s="28">
        <v>17409</v>
      </c>
      <c r="H188" t="s">
        <v>243</v>
      </c>
      <c r="I188" t="s">
        <v>6</v>
      </c>
      <c r="J188" s="1">
        <v>38946</v>
      </c>
      <c r="K188" s="11">
        <v>145128</v>
      </c>
    </row>
    <row r="189" spans="1:11" x14ac:dyDescent="0.25">
      <c r="A189" s="28">
        <v>13144</v>
      </c>
      <c r="B189" t="s">
        <v>203</v>
      </c>
      <c r="C189" t="s">
        <v>5</v>
      </c>
      <c r="D189" s="1">
        <v>48989</v>
      </c>
      <c r="E189" s="11">
        <v>188157</v>
      </c>
      <c r="G189" s="28">
        <v>38265</v>
      </c>
      <c r="H189" t="s">
        <v>244</v>
      </c>
      <c r="I189" t="s">
        <v>6</v>
      </c>
      <c r="J189">
        <v>326</v>
      </c>
      <c r="K189" s="11">
        <v>1246.3800000000001</v>
      </c>
    </row>
    <row r="190" spans="1:11" x14ac:dyDescent="0.25">
      <c r="A190" s="28">
        <v>34307</v>
      </c>
      <c r="B190" t="s">
        <v>204</v>
      </c>
      <c r="C190" t="s">
        <v>5</v>
      </c>
      <c r="D190" s="1">
        <v>6026</v>
      </c>
      <c r="E190" s="11">
        <v>36756.769999999997</v>
      </c>
      <c r="G190" s="28">
        <v>34402</v>
      </c>
      <c r="H190" t="s">
        <v>245</v>
      </c>
      <c r="I190" t="s">
        <v>6</v>
      </c>
      <c r="J190" s="1">
        <v>4480</v>
      </c>
      <c r="K190" s="11">
        <v>20956.78</v>
      </c>
    </row>
    <row r="191" spans="1:11" x14ac:dyDescent="0.25">
      <c r="A191" s="28">
        <v>25116</v>
      </c>
      <c r="B191" t="s">
        <v>205</v>
      </c>
      <c r="C191" t="s">
        <v>5</v>
      </c>
      <c r="D191" s="1">
        <v>9705</v>
      </c>
      <c r="E191" s="11">
        <v>41965.66</v>
      </c>
      <c r="G191" s="28">
        <v>19400</v>
      </c>
      <c r="H191" t="s">
        <v>246</v>
      </c>
      <c r="I191" t="s">
        <v>6</v>
      </c>
      <c r="J191" s="1">
        <v>1307</v>
      </c>
      <c r="K191" s="11">
        <v>5347.33</v>
      </c>
    </row>
    <row r="192" spans="1:11" x14ac:dyDescent="0.25">
      <c r="A192" s="28">
        <v>22009</v>
      </c>
      <c r="B192" t="s">
        <v>206</v>
      </c>
      <c r="C192" t="s">
        <v>5</v>
      </c>
      <c r="D192" s="1">
        <v>23473</v>
      </c>
      <c r="E192" s="11">
        <v>101166.86</v>
      </c>
      <c r="G192" s="28">
        <v>21237</v>
      </c>
      <c r="H192" t="s">
        <v>247</v>
      </c>
      <c r="I192" t="s">
        <v>6</v>
      </c>
      <c r="J192" s="1">
        <v>4309</v>
      </c>
      <c r="K192" s="11">
        <v>21790</v>
      </c>
    </row>
    <row r="193" spans="1:11" x14ac:dyDescent="0.25">
      <c r="A193" s="28">
        <v>10309</v>
      </c>
      <c r="B193" t="s">
        <v>208</v>
      </c>
      <c r="C193" t="s">
        <v>5</v>
      </c>
      <c r="D193" s="1">
        <v>9332</v>
      </c>
      <c r="E193" s="11">
        <v>37835.4</v>
      </c>
      <c r="G193" s="28">
        <v>39202</v>
      </c>
      <c r="H193" t="s">
        <v>249</v>
      </c>
      <c r="I193" t="s">
        <v>6</v>
      </c>
      <c r="J193" s="1">
        <v>13335</v>
      </c>
      <c r="K193" s="11">
        <v>48788.97</v>
      </c>
    </row>
    <row r="194" spans="1:11" x14ac:dyDescent="0.25">
      <c r="A194" s="29" t="s">
        <v>300</v>
      </c>
      <c r="B194" t="s">
        <v>209</v>
      </c>
      <c r="C194" t="s">
        <v>5</v>
      </c>
      <c r="D194" s="1">
        <v>122308</v>
      </c>
      <c r="E194" s="11">
        <v>535240.62</v>
      </c>
      <c r="G194" s="29" t="s">
        <v>298</v>
      </c>
      <c r="H194" t="s">
        <v>251</v>
      </c>
      <c r="I194" t="s">
        <v>6</v>
      </c>
      <c r="J194" s="1">
        <v>1700</v>
      </c>
      <c r="K194" s="11">
        <v>7069.19</v>
      </c>
    </row>
    <row r="195" spans="1:11" x14ac:dyDescent="0.25">
      <c r="A195" s="28">
        <v>32416</v>
      </c>
      <c r="B195" t="s">
        <v>210</v>
      </c>
      <c r="C195" t="s">
        <v>5</v>
      </c>
      <c r="D195" s="1">
        <v>35214</v>
      </c>
      <c r="E195" s="11">
        <v>39324.660000000003</v>
      </c>
      <c r="G195" s="28">
        <v>34033</v>
      </c>
      <c r="H195" t="s">
        <v>254</v>
      </c>
      <c r="I195" t="s">
        <v>6</v>
      </c>
      <c r="J195" s="1">
        <v>6416</v>
      </c>
      <c r="K195" s="11">
        <v>23244</v>
      </c>
    </row>
    <row r="196" spans="1:11" x14ac:dyDescent="0.25">
      <c r="A196" s="28">
        <v>17407</v>
      </c>
      <c r="B196" t="s">
        <v>211</v>
      </c>
      <c r="C196" t="s">
        <v>5</v>
      </c>
      <c r="D196" s="1">
        <v>48795</v>
      </c>
      <c r="E196" s="11">
        <v>200301</v>
      </c>
      <c r="G196" s="28">
        <v>39002</v>
      </c>
      <c r="H196" t="s">
        <v>255</v>
      </c>
      <c r="I196" t="s">
        <v>6</v>
      </c>
      <c r="J196">
        <v>609</v>
      </c>
      <c r="K196" s="11">
        <v>2251.1799999999998</v>
      </c>
    </row>
    <row r="197" spans="1:11" x14ac:dyDescent="0.25">
      <c r="A197" s="28">
        <v>34401</v>
      </c>
      <c r="B197" t="s">
        <v>212</v>
      </c>
      <c r="C197" t="s">
        <v>5</v>
      </c>
      <c r="D197" s="1">
        <v>38306</v>
      </c>
      <c r="E197" s="11">
        <v>392396</v>
      </c>
      <c r="G197" s="28">
        <v>27083</v>
      </c>
      <c r="H197" t="s">
        <v>256</v>
      </c>
      <c r="I197" t="s">
        <v>6</v>
      </c>
      <c r="J197" s="1">
        <v>77236</v>
      </c>
      <c r="K197" s="11">
        <v>332162.89</v>
      </c>
    </row>
    <row r="198" spans="1:11" x14ac:dyDescent="0.25">
      <c r="A198" s="28">
        <v>38320</v>
      </c>
      <c r="B198" t="s">
        <v>213</v>
      </c>
      <c r="C198" t="s">
        <v>5</v>
      </c>
      <c r="D198" s="1">
        <v>7535</v>
      </c>
      <c r="E198" s="11">
        <v>30045</v>
      </c>
      <c r="G198" s="28">
        <v>33070</v>
      </c>
      <c r="H198" t="s">
        <v>257</v>
      </c>
      <c r="I198" t="s">
        <v>6</v>
      </c>
      <c r="J198">
        <v>942</v>
      </c>
      <c r="K198" s="11">
        <v>4227.97</v>
      </c>
    </row>
    <row r="199" spans="1:11" x14ac:dyDescent="0.25">
      <c r="A199" s="28">
        <v>13160</v>
      </c>
      <c r="B199" t="s">
        <v>214</v>
      </c>
      <c r="C199" t="s">
        <v>5</v>
      </c>
      <c r="D199" s="1">
        <v>31114</v>
      </c>
      <c r="E199" s="11">
        <v>129552</v>
      </c>
      <c r="G199" s="29" t="s">
        <v>297</v>
      </c>
      <c r="H199" t="s">
        <v>258</v>
      </c>
      <c r="I199" t="s">
        <v>6</v>
      </c>
      <c r="J199" s="1">
        <v>94461</v>
      </c>
      <c r="K199" s="11">
        <v>359247.82</v>
      </c>
    </row>
    <row r="200" spans="1:11" x14ac:dyDescent="0.25">
      <c r="A200" s="28">
        <v>28149</v>
      </c>
      <c r="B200" t="s">
        <v>215</v>
      </c>
      <c r="C200" t="s">
        <v>5</v>
      </c>
      <c r="D200" s="1">
        <v>7050</v>
      </c>
      <c r="E200" s="11">
        <v>35246.199999999997</v>
      </c>
      <c r="G200" s="28">
        <v>17402</v>
      </c>
      <c r="H200" t="s">
        <v>259</v>
      </c>
      <c r="I200" t="s">
        <v>6</v>
      </c>
      <c r="J200" s="1">
        <v>4258</v>
      </c>
      <c r="K200" s="11">
        <v>18168</v>
      </c>
    </row>
    <row r="201" spans="1:11" x14ac:dyDescent="0.25">
      <c r="A201" s="28">
        <v>17001</v>
      </c>
      <c r="B201" t="s">
        <v>216</v>
      </c>
      <c r="C201" t="s">
        <v>5</v>
      </c>
      <c r="D201" s="1">
        <v>238054</v>
      </c>
      <c r="E201" s="11">
        <v>1035605.44</v>
      </c>
      <c r="G201" s="28">
        <v>35200</v>
      </c>
      <c r="H201" t="s">
        <v>260</v>
      </c>
      <c r="I201" t="s">
        <v>6</v>
      </c>
      <c r="J201" s="1">
        <v>1823</v>
      </c>
      <c r="K201" s="11">
        <v>6604.25</v>
      </c>
    </row>
    <row r="202" spans="1:11" x14ac:dyDescent="0.25">
      <c r="A202" s="28">
        <v>29101</v>
      </c>
      <c r="B202" t="s">
        <v>217</v>
      </c>
      <c r="C202" t="s">
        <v>5</v>
      </c>
      <c r="D202" s="1">
        <v>46144</v>
      </c>
      <c r="E202" s="11">
        <v>178998.67</v>
      </c>
      <c r="G202" s="28">
        <v>36401</v>
      </c>
      <c r="H202" t="s">
        <v>262</v>
      </c>
      <c r="I202" t="s">
        <v>6</v>
      </c>
      <c r="J202">
        <v>64</v>
      </c>
      <c r="K202">
        <v>271.94</v>
      </c>
    </row>
    <row r="203" spans="1:11" x14ac:dyDescent="0.25">
      <c r="A203" s="28">
        <v>39119</v>
      </c>
      <c r="B203" t="s">
        <v>218</v>
      </c>
      <c r="C203" t="s">
        <v>5</v>
      </c>
      <c r="D203" s="1">
        <v>35632</v>
      </c>
      <c r="E203" s="11">
        <v>166947.60999999999</v>
      </c>
      <c r="G203" s="28">
        <v>13146</v>
      </c>
      <c r="H203" t="s">
        <v>265</v>
      </c>
      <c r="I203" t="s">
        <v>6</v>
      </c>
      <c r="J203" s="1">
        <v>3711</v>
      </c>
      <c r="K203" s="11">
        <v>12273</v>
      </c>
    </row>
    <row r="204" spans="1:11" x14ac:dyDescent="0.25">
      <c r="A204" s="28">
        <v>26070</v>
      </c>
      <c r="B204" t="s">
        <v>219</v>
      </c>
      <c r="C204" t="s">
        <v>5</v>
      </c>
      <c r="D204" s="1">
        <v>7621</v>
      </c>
      <c r="E204" s="11">
        <v>36163.480000000003</v>
      </c>
      <c r="G204" s="29" t="s">
        <v>296</v>
      </c>
      <c r="H204" t="s">
        <v>266</v>
      </c>
      <c r="I204" t="s">
        <v>6</v>
      </c>
      <c r="J204" s="1">
        <v>10520</v>
      </c>
      <c r="K204" s="11">
        <v>37978</v>
      </c>
    </row>
    <row r="205" spans="1:11" x14ac:dyDescent="0.25">
      <c r="A205" s="29" t="s">
        <v>299</v>
      </c>
      <c r="B205" t="s">
        <v>220</v>
      </c>
      <c r="C205" t="s">
        <v>5</v>
      </c>
      <c r="D205" s="1">
        <v>31874</v>
      </c>
      <c r="E205" s="11">
        <v>125266.73</v>
      </c>
      <c r="G205" s="29" t="s">
        <v>295</v>
      </c>
      <c r="H205" t="s">
        <v>267</v>
      </c>
      <c r="I205" t="s">
        <v>6</v>
      </c>
      <c r="J205" s="1">
        <v>4500</v>
      </c>
      <c r="K205" s="11">
        <v>18227.2</v>
      </c>
    </row>
    <row r="206" spans="1:11" x14ac:dyDescent="0.25">
      <c r="A206" s="28">
        <v>23309</v>
      </c>
      <c r="B206" t="s">
        <v>221</v>
      </c>
      <c r="C206" t="s">
        <v>5</v>
      </c>
      <c r="D206" s="1">
        <v>59660</v>
      </c>
      <c r="E206" s="11">
        <v>262128.71</v>
      </c>
      <c r="G206" s="29" t="s">
        <v>293</v>
      </c>
      <c r="H206" t="s">
        <v>270</v>
      </c>
      <c r="I206" t="s">
        <v>6</v>
      </c>
      <c r="J206" s="1">
        <v>12734</v>
      </c>
      <c r="K206" s="11">
        <v>45715</v>
      </c>
    </row>
    <row r="207" spans="1:11" x14ac:dyDescent="0.25">
      <c r="A207" s="28">
        <v>30002</v>
      </c>
      <c r="B207" t="s">
        <v>222</v>
      </c>
      <c r="C207" t="s">
        <v>5</v>
      </c>
      <c r="D207" s="1">
        <v>1751</v>
      </c>
      <c r="E207" s="11">
        <v>8142.15</v>
      </c>
      <c r="G207" s="28">
        <v>39208</v>
      </c>
      <c r="H207" t="s">
        <v>272</v>
      </c>
      <c r="I207" t="s">
        <v>6</v>
      </c>
      <c r="J207" s="1">
        <v>8215</v>
      </c>
      <c r="K207" s="11">
        <v>30086.52</v>
      </c>
    </row>
    <row r="208" spans="1:11" x14ac:dyDescent="0.25">
      <c r="A208" s="28">
        <v>17404</v>
      </c>
      <c r="B208" t="s">
        <v>223</v>
      </c>
      <c r="C208" t="s">
        <v>5</v>
      </c>
      <c r="D208" s="1">
        <v>1961</v>
      </c>
      <c r="E208" s="11">
        <v>7806.09</v>
      </c>
      <c r="G208" s="28">
        <v>21303</v>
      </c>
      <c r="H208" t="s">
        <v>273</v>
      </c>
      <c r="I208" t="s">
        <v>6</v>
      </c>
      <c r="J208" s="1">
        <v>3401</v>
      </c>
      <c r="K208" s="11">
        <v>14433</v>
      </c>
    </row>
    <row r="209" spans="1:11" x14ac:dyDescent="0.25">
      <c r="A209" s="28">
        <v>31201</v>
      </c>
      <c r="B209" t="s">
        <v>224</v>
      </c>
      <c r="C209" t="s">
        <v>5</v>
      </c>
      <c r="D209" s="1">
        <v>29364</v>
      </c>
      <c r="E209" s="11">
        <v>108410</v>
      </c>
      <c r="G209" s="28">
        <v>27416</v>
      </c>
      <c r="H209" t="s">
        <v>274</v>
      </c>
      <c r="I209" t="s">
        <v>6</v>
      </c>
      <c r="J209" s="1">
        <v>10617</v>
      </c>
      <c r="K209" s="11">
        <v>36045.74</v>
      </c>
    </row>
    <row r="210" spans="1:11" x14ac:dyDescent="0.25">
      <c r="A210" s="28">
        <v>17410</v>
      </c>
      <c r="B210" t="s">
        <v>225</v>
      </c>
      <c r="C210" t="s">
        <v>5</v>
      </c>
      <c r="D210" s="1">
        <v>66668</v>
      </c>
      <c r="E210" s="11">
        <v>257774.56</v>
      </c>
      <c r="G210" s="28">
        <v>20405</v>
      </c>
      <c r="H210" t="s">
        <v>275</v>
      </c>
      <c r="I210" t="s">
        <v>6</v>
      </c>
      <c r="J210" s="1">
        <v>4179</v>
      </c>
      <c r="K210">
        <v>0</v>
      </c>
    </row>
    <row r="211" spans="1:11" x14ac:dyDescent="0.25">
      <c r="A211" s="28">
        <v>13156</v>
      </c>
      <c r="B211" t="s">
        <v>226</v>
      </c>
      <c r="C211" t="s">
        <v>5</v>
      </c>
      <c r="D211" s="1">
        <v>7367</v>
      </c>
      <c r="E211" s="11">
        <v>40278.629999999997</v>
      </c>
      <c r="G211" s="28">
        <v>25160</v>
      </c>
      <c r="H211" t="s">
        <v>276</v>
      </c>
      <c r="I211" t="s">
        <v>6</v>
      </c>
      <c r="J211" s="1">
        <v>3970</v>
      </c>
      <c r="K211" s="11">
        <v>16555.95</v>
      </c>
    </row>
    <row r="212" spans="1:11" x14ac:dyDescent="0.25">
      <c r="A212" s="28">
        <v>25118</v>
      </c>
      <c r="B212" t="s">
        <v>227</v>
      </c>
      <c r="C212" t="s">
        <v>5</v>
      </c>
      <c r="D212" s="1">
        <v>6520</v>
      </c>
      <c r="E212" s="11">
        <v>25789.13</v>
      </c>
      <c r="G212" s="28">
        <v>13167</v>
      </c>
      <c r="H212" t="s">
        <v>277</v>
      </c>
      <c r="I212" t="s">
        <v>6</v>
      </c>
      <c r="J212" s="1">
        <v>1360</v>
      </c>
      <c r="K212" s="11">
        <v>5273.15</v>
      </c>
    </row>
    <row r="213" spans="1:11" x14ac:dyDescent="0.25">
      <c r="A213" s="28">
        <v>18402</v>
      </c>
      <c r="B213" t="s">
        <v>228</v>
      </c>
      <c r="C213" t="s">
        <v>5</v>
      </c>
      <c r="D213" s="1">
        <v>138747</v>
      </c>
      <c r="E213" s="11">
        <v>713351</v>
      </c>
      <c r="G213" s="28">
        <v>21232</v>
      </c>
      <c r="H213" t="s">
        <v>278</v>
      </c>
      <c r="I213" t="s">
        <v>6</v>
      </c>
      <c r="J213" s="1">
        <v>3181</v>
      </c>
      <c r="K213" s="11">
        <v>11255.16</v>
      </c>
    </row>
    <row r="214" spans="1:11" x14ac:dyDescent="0.25">
      <c r="A214" s="28">
        <v>15206</v>
      </c>
      <c r="B214" t="s">
        <v>229</v>
      </c>
      <c r="C214" t="s">
        <v>5</v>
      </c>
      <c r="D214" s="1">
        <v>14027</v>
      </c>
      <c r="E214" s="11">
        <v>56757.279999999999</v>
      </c>
      <c r="G214" s="28">
        <v>14117</v>
      </c>
      <c r="H214" t="s">
        <v>279</v>
      </c>
      <c r="I214" t="s">
        <v>6</v>
      </c>
      <c r="J214">
        <v>284</v>
      </c>
      <c r="K214" s="11">
        <v>1527</v>
      </c>
    </row>
    <row r="215" spans="1:11" x14ac:dyDescent="0.25">
      <c r="A215" s="28">
        <v>23042</v>
      </c>
      <c r="B215" t="s">
        <v>230</v>
      </c>
      <c r="C215" t="s">
        <v>5</v>
      </c>
      <c r="D215" s="1">
        <v>4202</v>
      </c>
      <c r="E215" s="11">
        <v>10937.32</v>
      </c>
      <c r="G215" s="28">
        <v>20094</v>
      </c>
      <c r="H215" t="s">
        <v>280</v>
      </c>
      <c r="I215" t="s">
        <v>6</v>
      </c>
      <c r="J215">
        <v>34</v>
      </c>
      <c r="K215">
        <v>227</v>
      </c>
    </row>
    <row r="216" spans="1:11" x14ac:dyDescent="0.25">
      <c r="A216" s="28">
        <v>32081</v>
      </c>
      <c r="B216" t="s">
        <v>231</v>
      </c>
      <c r="C216" t="s">
        <v>5</v>
      </c>
      <c r="D216" s="1">
        <v>120090</v>
      </c>
      <c r="E216" s="11">
        <v>500096</v>
      </c>
      <c r="G216" s="29" t="s">
        <v>292</v>
      </c>
      <c r="H216" t="s">
        <v>281</v>
      </c>
      <c r="I216" t="s">
        <v>6</v>
      </c>
      <c r="J216" s="1">
        <v>50002</v>
      </c>
      <c r="K216">
        <v>4.05</v>
      </c>
    </row>
    <row r="217" spans="1:11" x14ac:dyDescent="0.25">
      <c r="A217" s="28">
        <v>22008</v>
      </c>
      <c r="B217" t="s">
        <v>232</v>
      </c>
      <c r="C217" t="s">
        <v>5</v>
      </c>
      <c r="D217" s="1">
        <v>1119</v>
      </c>
      <c r="E217" s="11">
        <v>4856.7700000000004</v>
      </c>
      <c r="G217" s="28">
        <v>34002</v>
      </c>
      <c r="H217" t="s">
        <v>283</v>
      </c>
      <c r="I217" t="s">
        <v>6</v>
      </c>
      <c r="J217" s="1">
        <v>13684</v>
      </c>
      <c r="K217" s="11">
        <v>49127</v>
      </c>
    </row>
    <row r="218" spans="1:11" x14ac:dyDescent="0.25">
      <c r="A218" s="28">
        <v>38322</v>
      </c>
      <c r="B218" t="s">
        <v>233</v>
      </c>
      <c r="C218" t="s">
        <v>5</v>
      </c>
      <c r="D218" s="1">
        <v>2217</v>
      </c>
      <c r="E218" s="11">
        <v>10907.64</v>
      </c>
      <c r="G218" s="28">
        <v>39205</v>
      </c>
      <c r="H218" t="s">
        <v>284</v>
      </c>
      <c r="I218" t="s">
        <v>6</v>
      </c>
      <c r="J218">
        <v>620</v>
      </c>
      <c r="K218" s="11">
        <v>2519</v>
      </c>
    </row>
    <row r="219" spans="1:11" x14ac:dyDescent="0.25">
      <c r="A219" s="28">
        <v>31401</v>
      </c>
      <c r="B219" t="s">
        <v>234</v>
      </c>
      <c r="C219" t="s">
        <v>5</v>
      </c>
      <c r="D219" s="1">
        <v>69761</v>
      </c>
      <c r="E219" s="11">
        <v>177194.95</v>
      </c>
      <c r="J219">
        <f>SUBTOTAL(109,Table17[Gallons])</f>
        <v>89389345</v>
      </c>
      <c r="K219" s="11">
        <f>SUBTOTAL(109,Table17[Cost])</f>
        <v>10430706.810000001</v>
      </c>
    </row>
    <row r="220" spans="1:11" x14ac:dyDescent="0.25">
      <c r="A220" s="28">
        <v>27001</v>
      </c>
      <c r="B220" t="s">
        <v>290</v>
      </c>
      <c r="C220" t="s">
        <v>5</v>
      </c>
      <c r="D220" s="1">
        <v>46900</v>
      </c>
      <c r="E220" s="11">
        <v>222517.8</v>
      </c>
    </row>
    <row r="221" spans="1:11" x14ac:dyDescent="0.25">
      <c r="A221" s="28">
        <v>38304</v>
      </c>
      <c r="B221" t="s">
        <v>236</v>
      </c>
      <c r="C221" t="s">
        <v>5</v>
      </c>
      <c r="D221">
        <v>830</v>
      </c>
      <c r="E221" s="11">
        <v>3525</v>
      </c>
    </row>
    <row r="222" spans="1:11" x14ac:dyDescent="0.25">
      <c r="A222" s="28">
        <v>30303</v>
      </c>
      <c r="B222" t="s">
        <v>237</v>
      </c>
      <c r="C222" t="s">
        <v>5</v>
      </c>
      <c r="D222" s="1">
        <v>14138</v>
      </c>
      <c r="E222" s="11">
        <v>70812</v>
      </c>
    </row>
    <row r="223" spans="1:11" x14ac:dyDescent="0.25">
      <c r="A223" s="28">
        <v>31311</v>
      </c>
      <c r="B223" t="s">
        <v>238</v>
      </c>
      <c r="C223" t="s">
        <v>5</v>
      </c>
      <c r="D223" s="1">
        <v>36352</v>
      </c>
      <c r="E223" s="11">
        <v>154197.07</v>
      </c>
    </row>
    <row r="224" spans="1:11" x14ac:dyDescent="0.25">
      <c r="A224" s="28">
        <v>27320</v>
      </c>
      <c r="B224" t="s">
        <v>239</v>
      </c>
      <c r="C224" t="s">
        <v>5</v>
      </c>
      <c r="D224" s="1">
        <v>71735</v>
      </c>
      <c r="E224" s="11">
        <v>270005.81</v>
      </c>
    </row>
    <row r="225" spans="1:5" x14ac:dyDescent="0.25">
      <c r="A225" s="28">
        <v>39201</v>
      </c>
      <c r="B225" t="s">
        <v>240</v>
      </c>
      <c r="C225" t="s">
        <v>5</v>
      </c>
      <c r="D225" s="1">
        <v>18051</v>
      </c>
      <c r="E225" s="11">
        <v>60470</v>
      </c>
    </row>
    <row r="226" spans="1:5" x14ac:dyDescent="0.25">
      <c r="A226" s="28">
        <v>27010</v>
      </c>
      <c r="B226" t="s">
        <v>241</v>
      </c>
      <c r="C226" t="s">
        <v>5</v>
      </c>
      <c r="D226" s="1">
        <v>235759</v>
      </c>
      <c r="E226" s="11">
        <v>980667.04</v>
      </c>
    </row>
    <row r="227" spans="1:5" x14ac:dyDescent="0.25">
      <c r="A227" s="28">
        <v>14077</v>
      </c>
      <c r="B227" t="s">
        <v>242</v>
      </c>
      <c r="C227" t="s">
        <v>5</v>
      </c>
      <c r="D227" s="1">
        <v>2481</v>
      </c>
      <c r="E227" s="11">
        <v>12458</v>
      </c>
    </row>
    <row r="228" spans="1:5" x14ac:dyDescent="0.25">
      <c r="A228" s="28">
        <v>17409</v>
      </c>
      <c r="B228" t="s">
        <v>243</v>
      </c>
      <c r="C228" t="s">
        <v>5</v>
      </c>
      <c r="D228" s="1">
        <v>86007</v>
      </c>
      <c r="E228" s="11">
        <v>342069</v>
      </c>
    </row>
    <row r="229" spans="1:5" x14ac:dyDescent="0.25">
      <c r="A229" s="28">
        <v>38265</v>
      </c>
      <c r="B229" t="s">
        <v>244</v>
      </c>
      <c r="C229" t="s">
        <v>5</v>
      </c>
      <c r="D229" s="1">
        <v>4892</v>
      </c>
      <c r="E229" s="11">
        <v>20477.53</v>
      </c>
    </row>
    <row r="230" spans="1:5" x14ac:dyDescent="0.25">
      <c r="A230" s="28">
        <v>34402</v>
      </c>
      <c r="B230" t="s">
        <v>245</v>
      </c>
      <c r="C230" t="s">
        <v>5</v>
      </c>
      <c r="D230" s="1">
        <v>15006</v>
      </c>
      <c r="E230" s="11">
        <v>59423.76</v>
      </c>
    </row>
    <row r="231" spans="1:5" x14ac:dyDescent="0.25">
      <c r="A231" s="28">
        <v>19400</v>
      </c>
      <c r="B231" t="s">
        <v>246</v>
      </c>
      <c r="C231" t="s">
        <v>5</v>
      </c>
      <c r="D231" s="1">
        <v>5743</v>
      </c>
      <c r="E231" s="11">
        <v>23792.79</v>
      </c>
    </row>
    <row r="232" spans="1:5" x14ac:dyDescent="0.25">
      <c r="A232" s="28">
        <v>21237</v>
      </c>
      <c r="B232" t="s">
        <v>247</v>
      </c>
      <c r="C232" t="s">
        <v>5</v>
      </c>
      <c r="D232" s="1">
        <v>10860</v>
      </c>
      <c r="E232" s="11">
        <v>48159</v>
      </c>
    </row>
    <row r="233" spans="1:5" x14ac:dyDescent="0.25">
      <c r="A233" s="28">
        <v>24404</v>
      </c>
      <c r="B233" t="s">
        <v>248</v>
      </c>
      <c r="C233" t="s">
        <v>5</v>
      </c>
      <c r="D233" s="1">
        <v>16944</v>
      </c>
      <c r="E233" s="11">
        <v>67965</v>
      </c>
    </row>
    <row r="234" spans="1:5" x14ac:dyDescent="0.25">
      <c r="A234" s="28">
        <v>39202</v>
      </c>
      <c r="B234" t="s">
        <v>249</v>
      </c>
      <c r="C234" t="s">
        <v>5</v>
      </c>
      <c r="D234" s="1">
        <v>31376</v>
      </c>
      <c r="E234" s="11">
        <v>129046.42</v>
      </c>
    </row>
    <row r="235" spans="1:5" x14ac:dyDescent="0.25">
      <c r="A235" s="28">
        <v>36300</v>
      </c>
      <c r="B235" t="s">
        <v>250</v>
      </c>
      <c r="C235" t="s">
        <v>5</v>
      </c>
      <c r="D235" s="1">
        <v>4180</v>
      </c>
      <c r="E235" s="11">
        <v>18691</v>
      </c>
    </row>
    <row r="236" spans="1:5" x14ac:dyDescent="0.25">
      <c r="A236" s="29" t="s">
        <v>298</v>
      </c>
      <c r="B236" t="s">
        <v>251</v>
      </c>
      <c r="C236" t="s">
        <v>5</v>
      </c>
      <c r="D236" s="1">
        <v>11304</v>
      </c>
      <c r="E236" s="11">
        <v>47145.66</v>
      </c>
    </row>
    <row r="237" spans="1:5" x14ac:dyDescent="0.25">
      <c r="A237" s="28">
        <v>20400</v>
      </c>
      <c r="B237" t="s">
        <v>252</v>
      </c>
      <c r="C237" t="s">
        <v>5</v>
      </c>
      <c r="D237" s="1">
        <v>4287</v>
      </c>
      <c r="E237" s="11">
        <v>12692.49</v>
      </c>
    </row>
    <row r="238" spans="1:5" x14ac:dyDescent="0.25">
      <c r="A238" s="28">
        <v>17406</v>
      </c>
      <c r="B238" t="s">
        <v>253</v>
      </c>
      <c r="C238" t="s">
        <v>5</v>
      </c>
      <c r="D238" s="1">
        <v>11234</v>
      </c>
      <c r="E238" s="11">
        <v>43306</v>
      </c>
    </row>
    <row r="239" spans="1:5" x14ac:dyDescent="0.25">
      <c r="A239" s="28">
        <v>34033</v>
      </c>
      <c r="B239" t="s">
        <v>254</v>
      </c>
      <c r="C239" t="s">
        <v>5</v>
      </c>
      <c r="D239" s="1">
        <v>830777</v>
      </c>
      <c r="E239">
        <v>324.85000000000002</v>
      </c>
    </row>
    <row r="240" spans="1:5" x14ac:dyDescent="0.25">
      <c r="A240" s="28">
        <v>39002</v>
      </c>
      <c r="B240" t="s">
        <v>255</v>
      </c>
      <c r="C240" t="s">
        <v>5</v>
      </c>
      <c r="D240" s="1">
        <v>1244</v>
      </c>
      <c r="E240" s="11">
        <v>5358.82</v>
      </c>
    </row>
    <row r="241" spans="1:5" x14ac:dyDescent="0.25">
      <c r="A241" s="28">
        <v>27083</v>
      </c>
      <c r="B241" t="s">
        <v>256</v>
      </c>
      <c r="C241" t="s">
        <v>5</v>
      </c>
      <c r="D241" s="1">
        <v>21755</v>
      </c>
      <c r="E241" s="11">
        <v>86423.67</v>
      </c>
    </row>
    <row r="242" spans="1:5" x14ac:dyDescent="0.25">
      <c r="A242" s="28">
        <v>33070</v>
      </c>
      <c r="B242" t="s">
        <v>257</v>
      </c>
      <c r="C242" t="s">
        <v>5</v>
      </c>
      <c r="D242" s="1">
        <v>21830</v>
      </c>
      <c r="E242" s="11">
        <v>108016.76</v>
      </c>
    </row>
    <row r="243" spans="1:5" x14ac:dyDescent="0.25">
      <c r="A243" s="29" t="s">
        <v>297</v>
      </c>
      <c r="B243" t="s">
        <v>258</v>
      </c>
      <c r="C243" t="s">
        <v>5</v>
      </c>
      <c r="D243" s="1">
        <v>154460</v>
      </c>
      <c r="E243" s="11">
        <v>606989.03</v>
      </c>
    </row>
    <row r="244" spans="1:5" x14ac:dyDescent="0.25">
      <c r="A244" s="28">
        <v>17402</v>
      </c>
      <c r="B244" t="s">
        <v>259</v>
      </c>
      <c r="C244" t="s">
        <v>5</v>
      </c>
      <c r="D244" s="1">
        <v>13141</v>
      </c>
      <c r="E244" s="11">
        <v>42256</v>
      </c>
    </row>
    <row r="245" spans="1:5" x14ac:dyDescent="0.25">
      <c r="A245" s="28">
        <v>35200</v>
      </c>
      <c r="B245" t="s">
        <v>260</v>
      </c>
      <c r="C245" t="s">
        <v>5</v>
      </c>
      <c r="D245" s="1">
        <v>9915</v>
      </c>
      <c r="E245" s="11">
        <v>35070.71</v>
      </c>
    </row>
    <row r="246" spans="1:5" x14ac:dyDescent="0.25">
      <c r="A246" s="28">
        <v>13073</v>
      </c>
      <c r="B246" t="s">
        <v>261</v>
      </c>
      <c r="C246" t="s">
        <v>5</v>
      </c>
      <c r="D246" s="1">
        <v>24235</v>
      </c>
      <c r="E246" s="11">
        <v>119561.15</v>
      </c>
    </row>
    <row r="247" spans="1:5" x14ac:dyDescent="0.25">
      <c r="A247" s="28">
        <v>36401</v>
      </c>
      <c r="B247" t="s">
        <v>262</v>
      </c>
      <c r="C247" t="s">
        <v>5</v>
      </c>
      <c r="D247" s="1">
        <v>2626</v>
      </c>
      <c r="E247" s="11">
        <v>12712</v>
      </c>
    </row>
    <row r="248" spans="1:5" x14ac:dyDescent="0.25">
      <c r="A248" s="28">
        <v>36140</v>
      </c>
      <c r="B248" t="s">
        <v>263</v>
      </c>
      <c r="C248" t="s">
        <v>5</v>
      </c>
      <c r="D248" s="1">
        <v>47507</v>
      </c>
      <c r="E248" s="11">
        <v>149508.37</v>
      </c>
    </row>
    <row r="249" spans="1:5" x14ac:dyDescent="0.25">
      <c r="A249" s="28">
        <v>39207</v>
      </c>
      <c r="B249" t="s">
        <v>264</v>
      </c>
      <c r="C249" t="s">
        <v>5</v>
      </c>
      <c r="D249" s="1">
        <v>56579</v>
      </c>
      <c r="E249" s="11">
        <v>184056.48</v>
      </c>
    </row>
    <row r="250" spans="1:5" x14ac:dyDescent="0.25">
      <c r="A250" s="28">
        <v>13146</v>
      </c>
      <c r="B250" t="s">
        <v>265</v>
      </c>
      <c r="C250" t="s">
        <v>5</v>
      </c>
      <c r="D250" s="1">
        <v>15759</v>
      </c>
      <c r="E250" s="11">
        <v>56505</v>
      </c>
    </row>
    <row r="251" spans="1:5" x14ac:dyDescent="0.25">
      <c r="A251" s="29" t="s">
        <v>296</v>
      </c>
      <c r="B251" t="s">
        <v>266</v>
      </c>
      <c r="C251" t="s">
        <v>5</v>
      </c>
      <c r="D251" s="1">
        <v>44757</v>
      </c>
      <c r="E251" s="11">
        <v>167615</v>
      </c>
    </row>
    <row r="252" spans="1:5" x14ac:dyDescent="0.25">
      <c r="A252" s="29" t="s">
        <v>295</v>
      </c>
      <c r="B252" t="s">
        <v>267</v>
      </c>
      <c r="C252" t="s">
        <v>5</v>
      </c>
      <c r="D252" s="1">
        <v>2129</v>
      </c>
      <c r="E252" s="11">
        <v>9400.26</v>
      </c>
    </row>
    <row r="253" spans="1:5" x14ac:dyDescent="0.25">
      <c r="A253" s="29" t="s">
        <v>294</v>
      </c>
      <c r="B253" t="s">
        <v>268</v>
      </c>
      <c r="C253" t="s">
        <v>5</v>
      </c>
      <c r="D253" s="1">
        <v>5323</v>
      </c>
      <c r="E253" s="11">
        <v>23150</v>
      </c>
    </row>
    <row r="254" spans="1:5" x14ac:dyDescent="0.25">
      <c r="A254" s="28">
        <v>33049</v>
      </c>
      <c r="B254" t="s">
        <v>269</v>
      </c>
      <c r="C254" t="s">
        <v>5</v>
      </c>
      <c r="D254" s="1">
        <v>9001</v>
      </c>
      <c r="E254" s="11">
        <v>34297.18</v>
      </c>
    </row>
    <row r="255" spans="1:5" x14ac:dyDescent="0.25">
      <c r="A255" s="29" t="s">
        <v>293</v>
      </c>
      <c r="B255" t="s">
        <v>270</v>
      </c>
      <c r="C255" t="s">
        <v>5</v>
      </c>
      <c r="D255" s="1">
        <v>57351</v>
      </c>
      <c r="E255" s="11">
        <v>233418</v>
      </c>
    </row>
    <row r="256" spans="1:5" x14ac:dyDescent="0.25">
      <c r="A256" s="28">
        <v>32363</v>
      </c>
      <c r="B256" t="s">
        <v>271</v>
      </c>
      <c r="C256" t="s">
        <v>5</v>
      </c>
      <c r="D256" s="1">
        <v>36152</v>
      </c>
      <c r="E256" s="11">
        <v>145393</v>
      </c>
    </row>
    <row r="257" spans="1:5" x14ac:dyDescent="0.25">
      <c r="A257" s="28">
        <v>39208</v>
      </c>
      <c r="B257" t="s">
        <v>272</v>
      </c>
      <c r="C257" t="s">
        <v>5</v>
      </c>
      <c r="D257" s="1">
        <v>61766</v>
      </c>
      <c r="E257" s="11">
        <v>263470.34999999998</v>
      </c>
    </row>
    <row r="258" spans="1:5" x14ac:dyDescent="0.25">
      <c r="A258" s="28">
        <v>21303</v>
      </c>
      <c r="B258" t="s">
        <v>273</v>
      </c>
      <c r="C258" t="s">
        <v>5</v>
      </c>
      <c r="D258" s="1">
        <v>13113</v>
      </c>
      <c r="E258" s="11">
        <v>55056</v>
      </c>
    </row>
    <row r="259" spans="1:5" x14ac:dyDescent="0.25">
      <c r="A259" s="28">
        <v>27416</v>
      </c>
      <c r="B259" t="s">
        <v>274</v>
      </c>
      <c r="C259" t="s">
        <v>5</v>
      </c>
      <c r="D259" s="1">
        <v>47632</v>
      </c>
      <c r="E259" s="11">
        <v>178528.49</v>
      </c>
    </row>
    <row r="260" spans="1:5" x14ac:dyDescent="0.25">
      <c r="A260" s="28">
        <v>20405</v>
      </c>
      <c r="B260" t="s">
        <v>275</v>
      </c>
      <c r="C260" t="s">
        <v>5</v>
      </c>
      <c r="D260" s="1">
        <v>22303</v>
      </c>
      <c r="E260">
        <v>0</v>
      </c>
    </row>
    <row r="261" spans="1:5" x14ac:dyDescent="0.25">
      <c r="A261" s="28">
        <v>25160</v>
      </c>
      <c r="B261" t="s">
        <v>276</v>
      </c>
      <c r="C261" t="s">
        <v>5</v>
      </c>
      <c r="D261" s="1">
        <v>11922</v>
      </c>
      <c r="E261" s="11">
        <v>48767.79</v>
      </c>
    </row>
    <row r="262" spans="1:5" x14ac:dyDescent="0.25">
      <c r="A262" s="28">
        <v>13167</v>
      </c>
      <c r="B262" t="s">
        <v>277</v>
      </c>
      <c r="C262" t="s">
        <v>5</v>
      </c>
      <c r="D262" s="1">
        <v>8913</v>
      </c>
      <c r="E262" s="11">
        <v>41711.26</v>
      </c>
    </row>
    <row r="263" spans="1:5" x14ac:dyDescent="0.25">
      <c r="A263" s="28">
        <v>21232</v>
      </c>
      <c r="B263" t="s">
        <v>278</v>
      </c>
      <c r="C263" t="s">
        <v>5</v>
      </c>
      <c r="D263" s="1">
        <v>11765</v>
      </c>
      <c r="E263" s="11">
        <v>47494.27</v>
      </c>
    </row>
    <row r="264" spans="1:5" x14ac:dyDescent="0.25">
      <c r="A264" s="28">
        <v>14117</v>
      </c>
      <c r="B264" t="s">
        <v>279</v>
      </c>
      <c r="C264" t="s">
        <v>5</v>
      </c>
      <c r="D264" s="1">
        <v>3011</v>
      </c>
      <c r="E264" s="11">
        <v>12898</v>
      </c>
    </row>
    <row r="265" spans="1:5" x14ac:dyDescent="0.25">
      <c r="A265" s="28">
        <v>20094</v>
      </c>
      <c r="B265" t="s">
        <v>280</v>
      </c>
      <c r="C265" t="s">
        <v>5</v>
      </c>
      <c r="D265">
        <v>606</v>
      </c>
      <c r="E265" s="11">
        <v>2728</v>
      </c>
    </row>
    <row r="266" spans="1:5" x14ac:dyDescent="0.25">
      <c r="A266" s="29" t="s">
        <v>292</v>
      </c>
      <c r="B266" t="s">
        <v>281</v>
      </c>
      <c r="C266" t="s">
        <v>5</v>
      </c>
      <c r="D266" s="1">
        <v>139065</v>
      </c>
      <c r="E266">
        <v>4.05</v>
      </c>
    </row>
    <row r="267" spans="1:5" x14ac:dyDescent="0.25">
      <c r="A267" s="28">
        <v>39007</v>
      </c>
      <c r="B267" t="s">
        <v>282</v>
      </c>
      <c r="C267" t="s">
        <v>5</v>
      </c>
      <c r="D267" s="1">
        <v>78706</v>
      </c>
      <c r="E267" s="11">
        <v>326933.5</v>
      </c>
    </row>
    <row r="268" spans="1:5" x14ac:dyDescent="0.25">
      <c r="A268" s="28">
        <v>34002</v>
      </c>
      <c r="B268" t="s">
        <v>283</v>
      </c>
      <c r="C268" t="s">
        <v>5</v>
      </c>
      <c r="D268" s="1">
        <v>51871</v>
      </c>
      <c r="E268" s="11">
        <v>199704</v>
      </c>
    </row>
    <row r="269" spans="1:5" x14ac:dyDescent="0.25">
      <c r="A269" s="28">
        <v>39205</v>
      </c>
      <c r="B269" t="s">
        <v>284</v>
      </c>
      <c r="C269" t="s">
        <v>5</v>
      </c>
      <c r="D269" s="1">
        <v>6838</v>
      </c>
      <c r="E269" s="11">
        <v>27930</v>
      </c>
    </row>
    <row r="270" spans="1:5" x14ac:dyDescent="0.25">
      <c r="D270" s="1">
        <f>SUBTOTAL(109,Table13[Gallons])</f>
        <v>92258204</v>
      </c>
      <c r="E270" s="11">
        <f>SUBTOTAL(109,Table13[Cost])</f>
        <v>38262834.36999999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0226D-FD47-4E1C-9EA6-BAFF36253436}">
  <dimension ref="A1:Q270"/>
  <sheetViews>
    <sheetView topLeftCell="A202" workbookViewId="0">
      <selection activeCell="J219" sqref="J219"/>
    </sheetView>
  </sheetViews>
  <sheetFormatPr defaultRowHeight="15" x14ac:dyDescent="0.25"/>
  <cols>
    <col min="1" max="1" width="9.28515625" style="28" customWidth="1"/>
    <col min="2" max="2" width="14.7109375" customWidth="1"/>
    <col min="3" max="3" width="11.28515625" customWidth="1"/>
    <col min="4" max="4" width="9.85546875" customWidth="1"/>
    <col min="5" max="5" width="12.7109375" bestFit="1" customWidth="1"/>
    <col min="7" max="7" width="9.28515625" style="28" customWidth="1"/>
    <col min="8" max="8" width="14.7109375" customWidth="1"/>
    <col min="9" max="9" width="11.28515625" customWidth="1"/>
    <col min="10" max="10" width="9.85546875" customWidth="1"/>
    <col min="11" max="11" width="12.7109375" bestFit="1" customWidth="1"/>
    <col min="13" max="13" width="9.28515625" customWidth="1"/>
    <col min="14" max="14" width="14.7109375" customWidth="1"/>
    <col min="15" max="15" width="11.28515625" customWidth="1"/>
    <col min="16" max="16" width="9.85546875" customWidth="1"/>
    <col min="17" max="17" width="10.140625" bestFit="1" customWidth="1"/>
  </cols>
  <sheetData>
    <row r="1" spans="1:17" x14ac:dyDescent="0.25">
      <c r="A1" s="28" t="s">
        <v>0</v>
      </c>
      <c r="B1" t="s">
        <v>1</v>
      </c>
      <c r="C1" t="s">
        <v>2</v>
      </c>
      <c r="D1" t="s">
        <v>3</v>
      </c>
      <c r="E1" t="s">
        <v>4</v>
      </c>
      <c r="G1" s="28" t="s">
        <v>0</v>
      </c>
      <c r="H1" t="s">
        <v>1</v>
      </c>
      <c r="I1" t="s">
        <v>2</v>
      </c>
      <c r="J1" t="s">
        <v>3</v>
      </c>
      <c r="K1" t="s">
        <v>4</v>
      </c>
      <c r="M1" t="s">
        <v>0</v>
      </c>
      <c r="N1" t="s">
        <v>1</v>
      </c>
      <c r="O1" t="s">
        <v>2</v>
      </c>
      <c r="P1" t="s">
        <v>3</v>
      </c>
      <c r="Q1" t="s">
        <v>4</v>
      </c>
    </row>
    <row r="2" spans="1:17" x14ac:dyDescent="0.25">
      <c r="A2" s="28">
        <v>14005</v>
      </c>
      <c r="B2" t="s">
        <v>18</v>
      </c>
      <c r="C2" t="s">
        <v>5</v>
      </c>
      <c r="D2" s="1">
        <v>27429</v>
      </c>
      <c r="E2" s="11">
        <v>107929</v>
      </c>
      <c r="G2" s="28">
        <v>14005</v>
      </c>
      <c r="H2" t="s">
        <v>18</v>
      </c>
      <c r="I2" t="s">
        <v>6</v>
      </c>
      <c r="J2" s="1">
        <v>8477</v>
      </c>
      <c r="K2" s="11">
        <v>30245</v>
      </c>
      <c r="M2" s="28">
        <v>29103</v>
      </c>
      <c r="N2" t="s">
        <v>21</v>
      </c>
      <c r="O2" t="s">
        <v>7</v>
      </c>
      <c r="P2" s="1">
        <v>7644</v>
      </c>
      <c r="Q2" s="11">
        <v>19682</v>
      </c>
    </row>
    <row r="3" spans="1:17" x14ac:dyDescent="0.25">
      <c r="A3" s="28">
        <v>21226</v>
      </c>
      <c r="B3" t="s">
        <v>19</v>
      </c>
      <c r="C3" t="s">
        <v>5</v>
      </c>
      <c r="D3" s="1">
        <v>7385</v>
      </c>
      <c r="E3" s="11">
        <v>38687.06</v>
      </c>
      <c r="G3" s="28">
        <v>21226</v>
      </c>
      <c r="H3" t="s">
        <v>19</v>
      </c>
      <c r="I3" t="s">
        <v>6</v>
      </c>
      <c r="J3" s="1">
        <v>1816</v>
      </c>
      <c r="K3" s="11">
        <v>8487.33</v>
      </c>
      <c r="M3" s="28">
        <v>17405</v>
      </c>
      <c r="N3" t="s">
        <v>27</v>
      </c>
      <c r="O3" t="s">
        <v>7</v>
      </c>
      <c r="P3" s="1">
        <v>12771</v>
      </c>
      <c r="Q3" s="11">
        <v>34345.08</v>
      </c>
    </row>
    <row r="4" spans="1:17" x14ac:dyDescent="0.25">
      <c r="A4" s="28">
        <v>22017</v>
      </c>
      <c r="B4" t="s">
        <v>20</v>
      </c>
      <c r="C4" t="s">
        <v>5</v>
      </c>
      <c r="D4" s="1">
        <v>8184</v>
      </c>
      <c r="E4" s="11">
        <v>37047.599999999999</v>
      </c>
      <c r="G4" s="28">
        <v>22017</v>
      </c>
      <c r="H4" t="s">
        <v>20</v>
      </c>
      <c r="I4" t="s">
        <v>6</v>
      </c>
      <c r="J4">
        <v>224</v>
      </c>
      <c r="K4">
        <v>929.15</v>
      </c>
      <c r="M4" s="28">
        <v>27403</v>
      </c>
      <c r="N4" t="s">
        <v>29</v>
      </c>
      <c r="O4" t="s">
        <v>7</v>
      </c>
      <c r="P4" s="1">
        <v>209355</v>
      </c>
      <c r="Q4" s="11">
        <v>377501.76</v>
      </c>
    </row>
    <row r="5" spans="1:17" x14ac:dyDescent="0.25">
      <c r="A5" s="28">
        <v>29103</v>
      </c>
      <c r="B5" t="s">
        <v>21</v>
      </c>
      <c r="C5" t="s">
        <v>5</v>
      </c>
      <c r="D5" s="1">
        <v>21227</v>
      </c>
      <c r="E5" s="11">
        <v>87261</v>
      </c>
      <c r="G5" s="28">
        <v>29103</v>
      </c>
      <c r="H5" t="s">
        <v>21</v>
      </c>
      <c r="I5" t="s">
        <v>6</v>
      </c>
      <c r="J5" s="1">
        <v>7078</v>
      </c>
      <c r="K5" s="11">
        <v>27587</v>
      </c>
      <c r="M5" s="29" t="s">
        <v>332</v>
      </c>
      <c r="N5" t="s">
        <v>38</v>
      </c>
      <c r="O5" t="s">
        <v>7</v>
      </c>
      <c r="P5" s="1">
        <v>25446</v>
      </c>
      <c r="Q5" s="11">
        <v>39586.89</v>
      </c>
    </row>
    <row r="6" spans="1:17" x14ac:dyDescent="0.25">
      <c r="A6" s="28">
        <v>31016</v>
      </c>
      <c r="B6" t="s">
        <v>22</v>
      </c>
      <c r="C6" t="s">
        <v>5</v>
      </c>
      <c r="D6" s="1">
        <v>72635</v>
      </c>
      <c r="E6" s="11">
        <v>284126</v>
      </c>
      <c r="G6" s="28">
        <v>31016</v>
      </c>
      <c r="H6" t="s">
        <v>22</v>
      </c>
      <c r="I6" t="s">
        <v>6</v>
      </c>
      <c r="J6" s="1">
        <v>20864</v>
      </c>
      <c r="K6" s="11">
        <v>73521</v>
      </c>
      <c r="M6" s="28">
        <v>29011</v>
      </c>
      <c r="N6" t="s">
        <v>59</v>
      </c>
      <c r="O6" t="s">
        <v>7</v>
      </c>
      <c r="P6" s="1">
        <v>16261</v>
      </c>
      <c r="Q6" s="11">
        <v>25730</v>
      </c>
    </row>
    <row r="7" spans="1:17" x14ac:dyDescent="0.25">
      <c r="A7" s="29" t="s">
        <v>335</v>
      </c>
      <c r="B7" t="s">
        <v>23</v>
      </c>
      <c r="C7" t="s">
        <v>5</v>
      </c>
      <c r="D7" s="1">
        <v>8117</v>
      </c>
      <c r="E7" s="11">
        <v>33553.82</v>
      </c>
      <c r="G7" s="29" t="s">
        <v>335</v>
      </c>
      <c r="H7" t="s">
        <v>23</v>
      </c>
      <c r="I7" t="s">
        <v>6</v>
      </c>
      <c r="J7" s="1">
        <v>4319</v>
      </c>
      <c r="K7" s="11">
        <v>18692.39</v>
      </c>
      <c r="M7" s="28">
        <v>15204</v>
      </c>
      <c r="N7" t="s">
        <v>63</v>
      </c>
      <c r="O7" t="s">
        <v>7</v>
      </c>
      <c r="P7" s="1">
        <v>6020</v>
      </c>
      <c r="Q7" s="11">
        <v>8909.6</v>
      </c>
    </row>
    <row r="8" spans="1:17" x14ac:dyDescent="0.25">
      <c r="A8" s="28">
        <v>17408</v>
      </c>
      <c r="B8" t="s">
        <v>24</v>
      </c>
      <c r="C8" t="s">
        <v>5</v>
      </c>
      <c r="D8" s="1">
        <v>203045</v>
      </c>
      <c r="E8" s="11">
        <v>738931</v>
      </c>
      <c r="G8" s="28">
        <v>17408</v>
      </c>
      <c r="H8" t="s">
        <v>24</v>
      </c>
      <c r="I8" t="s">
        <v>6</v>
      </c>
      <c r="J8" s="1">
        <v>11904</v>
      </c>
      <c r="K8" s="11">
        <v>40990</v>
      </c>
      <c r="M8" s="29" t="s">
        <v>325</v>
      </c>
      <c r="N8" t="s">
        <v>76</v>
      </c>
      <c r="O8" t="s">
        <v>7</v>
      </c>
      <c r="P8" s="1">
        <v>2799</v>
      </c>
      <c r="Q8" s="11">
        <v>6710.91</v>
      </c>
    </row>
    <row r="9" spans="1:17" x14ac:dyDescent="0.25">
      <c r="A9" s="28">
        <v>18303</v>
      </c>
      <c r="B9" t="s">
        <v>25</v>
      </c>
      <c r="C9" t="s">
        <v>5</v>
      </c>
      <c r="D9" s="1">
        <v>33566</v>
      </c>
      <c r="E9" s="11">
        <v>137425</v>
      </c>
      <c r="G9" s="28">
        <v>18303</v>
      </c>
      <c r="H9" t="s">
        <v>25</v>
      </c>
      <c r="I9" t="s">
        <v>6</v>
      </c>
      <c r="J9" s="1">
        <v>3404</v>
      </c>
      <c r="K9" s="11">
        <v>15385</v>
      </c>
      <c r="M9" s="28">
        <v>31015</v>
      </c>
      <c r="N9" t="s">
        <v>79</v>
      </c>
      <c r="O9" t="s">
        <v>7</v>
      </c>
      <c r="P9" s="1">
        <v>9132</v>
      </c>
      <c r="Q9" s="11">
        <v>15220.39</v>
      </c>
    </row>
    <row r="10" spans="1:17" x14ac:dyDescent="0.25">
      <c r="A10" s="29" t="s">
        <v>334</v>
      </c>
      <c r="B10" t="s">
        <v>26</v>
      </c>
      <c r="C10" t="s">
        <v>5</v>
      </c>
      <c r="D10" s="1">
        <v>149811</v>
      </c>
      <c r="E10" s="11">
        <v>595028.63</v>
      </c>
      <c r="G10" s="29" t="s">
        <v>334</v>
      </c>
      <c r="H10" t="s">
        <v>26</v>
      </c>
      <c r="I10" t="s">
        <v>6</v>
      </c>
      <c r="J10" s="1">
        <v>55064</v>
      </c>
      <c r="K10" s="11">
        <v>255564.1</v>
      </c>
      <c r="M10" s="28">
        <v>37502</v>
      </c>
      <c r="N10" t="s">
        <v>89</v>
      </c>
      <c r="O10" t="s">
        <v>7</v>
      </c>
      <c r="P10" s="1">
        <v>13548</v>
      </c>
      <c r="Q10" s="11">
        <v>29939.57</v>
      </c>
    </row>
    <row r="11" spans="1:17" x14ac:dyDescent="0.25">
      <c r="A11" s="28">
        <v>17405</v>
      </c>
      <c r="B11" t="s">
        <v>27</v>
      </c>
      <c r="C11" t="s">
        <v>5</v>
      </c>
      <c r="D11" s="1">
        <v>122512</v>
      </c>
      <c r="E11" s="11">
        <v>533450.74</v>
      </c>
      <c r="G11" s="28">
        <v>17405</v>
      </c>
      <c r="H11" t="s">
        <v>27</v>
      </c>
      <c r="I11" t="s">
        <v>6</v>
      </c>
      <c r="J11" s="1">
        <v>16887</v>
      </c>
      <c r="K11" s="11">
        <v>60923.56</v>
      </c>
      <c r="M11" s="28">
        <v>27417</v>
      </c>
      <c r="N11" t="s">
        <v>90</v>
      </c>
      <c r="O11" t="s">
        <v>7</v>
      </c>
      <c r="P11" s="1">
        <v>1413</v>
      </c>
      <c r="Q11" s="11">
        <v>5919</v>
      </c>
    </row>
    <row r="12" spans="1:17" x14ac:dyDescent="0.25">
      <c r="A12" s="28">
        <v>37501</v>
      </c>
      <c r="B12" t="s">
        <v>28</v>
      </c>
      <c r="C12" t="s">
        <v>5</v>
      </c>
      <c r="D12" s="1">
        <v>112355</v>
      </c>
      <c r="E12" s="11">
        <v>451114.98</v>
      </c>
      <c r="G12" s="28">
        <v>37501</v>
      </c>
      <c r="H12" t="s">
        <v>28</v>
      </c>
      <c r="I12" t="s">
        <v>6</v>
      </c>
      <c r="J12" s="1">
        <v>11325</v>
      </c>
      <c r="K12" s="11">
        <v>40097.980000000003</v>
      </c>
      <c r="M12" s="29" t="s">
        <v>322</v>
      </c>
      <c r="N12" t="s">
        <v>91</v>
      </c>
      <c r="O12" t="s">
        <v>7</v>
      </c>
      <c r="P12" s="1">
        <v>2210</v>
      </c>
      <c r="Q12" s="11">
        <v>8112.65</v>
      </c>
    </row>
    <row r="13" spans="1:17" x14ac:dyDescent="0.25">
      <c r="A13" s="28">
        <v>27403</v>
      </c>
      <c r="B13" t="s">
        <v>29</v>
      </c>
      <c r="C13" t="s">
        <v>5</v>
      </c>
      <c r="D13" s="1">
        <v>103470</v>
      </c>
      <c r="E13" s="11">
        <v>387207.14</v>
      </c>
      <c r="G13" s="29" t="s">
        <v>336</v>
      </c>
      <c r="H13" t="s">
        <v>285</v>
      </c>
      <c r="I13" t="s">
        <v>6</v>
      </c>
      <c r="J13" s="1">
        <v>3032</v>
      </c>
      <c r="K13" s="11">
        <v>12322.78</v>
      </c>
      <c r="M13" s="28">
        <v>38302</v>
      </c>
      <c r="N13" t="s">
        <v>94</v>
      </c>
      <c r="O13" t="s">
        <v>7</v>
      </c>
      <c r="P13" s="1">
        <v>5016</v>
      </c>
      <c r="Q13" s="11">
        <v>10949</v>
      </c>
    </row>
    <row r="14" spans="1:17" x14ac:dyDescent="0.25">
      <c r="A14" s="28">
        <v>20203</v>
      </c>
      <c r="B14" t="s">
        <v>30</v>
      </c>
      <c r="C14" t="s">
        <v>5</v>
      </c>
      <c r="D14" s="1">
        <v>5510</v>
      </c>
      <c r="E14" s="11">
        <v>28640.48</v>
      </c>
      <c r="G14" s="28">
        <v>27403</v>
      </c>
      <c r="H14" t="s">
        <v>29</v>
      </c>
      <c r="I14" t="s">
        <v>6</v>
      </c>
      <c r="J14" s="1">
        <v>91871</v>
      </c>
      <c r="K14" s="11">
        <v>307508.46000000002</v>
      </c>
      <c r="M14" s="28">
        <v>17401</v>
      </c>
      <c r="N14" t="s">
        <v>106</v>
      </c>
      <c r="O14" t="s">
        <v>7</v>
      </c>
      <c r="P14" s="1">
        <v>60760</v>
      </c>
      <c r="Q14" s="11">
        <v>146350.57</v>
      </c>
    </row>
    <row r="15" spans="1:17" x14ac:dyDescent="0.25">
      <c r="A15" s="28">
        <v>37503</v>
      </c>
      <c r="B15" t="s">
        <v>31</v>
      </c>
      <c r="C15" t="s">
        <v>5</v>
      </c>
      <c r="D15" s="1">
        <v>21378</v>
      </c>
      <c r="E15" s="11">
        <v>84745</v>
      </c>
      <c r="G15" s="28">
        <v>20203</v>
      </c>
      <c r="H15" t="s">
        <v>30</v>
      </c>
      <c r="I15" t="s">
        <v>6</v>
      </c>
      <c r="J15">
        <v>746</v>
      </c>
      <c r="K15" s="11">
        <v>3586.65</v>
      </c>
      <c r="M15" s="28">
        <v>17415</v>
      </c>
      <c r="N15" t="s">
        <v>116</v>
      </c>
      <c r="O15" t="s">
        <v>7</v>
      </c>
      <c r="P15" s="1">
        <v>97824</v>
      </c>
      <c r="Q15" s="11">
        <v>122771</v>
      </c>
    </row>
    <row r="16" spans="1:17" x14ac:dyDescent="0.25">
      <c r="A16" s="28">
        <v>21234</v>
      </c>
      <c r="B16" t="s">
        <v>32</v>
      </c>
      <c r="C16" t="s">
        <v>5</v>
      </c>
      <c r="D16" s="1">
        <v>4372</v>
      </c>
      <c r="E16" s="11">
        <v>18231.5</v>
      </c>
      <c r="G16" s="28">
        <v>37503</v>
      </c>
      <c r="H16" t="s">
        <v>31</v>
      </c>
      <c r="I16" t="s">
        <v>6</v>
      </c>
      <c r="J16" s="1">
        <v>4109</v>
      </c>
      <c r="K16" s="11">
        <v>26826</v>
      </c>
      <c r="M16" s="28">
        <v>14097</v>
      </c>
      <c r="N16" t="s">
        <v>124</v>
      </c>
      <c r="O16" t="s">
        <v>7</v>
      </c>
      <c r="P16" s="1">
        <v>1058</v>
      </c>
      <c r="Q16" s="11">
        <v>4306</v>
      </c>
    </row>
    <row r="17" spans="1:17" x14ac:dyDescent="0.25">
      <c r="A17" s="28">
        <v>18100</v>
      </c>
      <c r="B17" t="s">
        <v>33</v>
      </c>
      <c r="C17" t="s">
        <v>5</v>
      </c>
      <c r="D17" s="1">
        <v>34490</v>
      </c>
      <c r="E17" s="11">
        <v>137675</v>
      </c>
      <c r="G17" s="28">
        <v>21234</v>
      </c>
      <c r="H17" t="s">
        <v>32</v>
      </c>
      <c r="I17" t="s">
        <v>6</v>
      </c>
      <c r="J17" s="1">
        <v>1655</v>
      </c>
      <c r="K17" s="11">
        <v>6192</v>
      </c>
      <c r="M17" s="29" t="s">
        <v>315</v>
      </c>
      <c r="N17" t="s">
        <v>130</v>
      </c>
      <c r="O17" t="s">
        <v>7</v>
      </c>
      <c r="P17" s="1">
        <v>25444</v>
      </c>
      <c r="Q17" s="11">
        <v>87733.17</v>
      </c>
    </row>
    <row r="18" spans="1:17" x14ac:dyDescent="0.25">
      <c r="A18" s="28">
        <v>24111</v>
      </c>
      <c r="B18" t="s">
        <v>34</v>
      </c>
      <c r="C18" t="s">
        <v>5</v>
      </c>
      <c r="D18" s="1">
        <v>11872</v>
      </c>
      <c r="E18" s="11">
        <v>48437.760000000002</v>
      </c>
      <c r="G18" s="29" t="s">
        <v>333</v>
      </c>
      <c r="H18" t="s">
        <v>35</v>
      </c>
      <c r="I18" t="s">
        <v>6</v>
      </c>
      <c r="J18">
        <v>414</v>
      </c>
      <c r="K18" s="11">
        <v>1837</v>
      </c>
      <c r="M18" s="28">
        <v>32354</v>
      </c>
      <c r="N18" t="s">
        <v>140</v>
      </c>
      <c r="O18" t="s">
        <v>7</v>
      </c>
      <c r="P18" s="1">
        <v>11012</v>
      </c>
      <c r="Q18" s="11">
        <v>24462</v>
      </c>
    </row>
    <row r="19" spans="1:17" x14ac:dyDescent="0.25">
      <c r="A19" s="29" t="s">
        <v>333</v>
      </c>
      <c r="B19" t="s">
        <v>35</v>
      </c>
      <c r="C19" t="s">
        <v>5</v>
      </c>
      <c r="D19" s="1">
        <v>3178</v>
      </c>
      <c r="E19" s="11">
        <v>14559</v>
      </c>
      <c r="G19" s="28">
        <v>29100</v>
      </c>
      <c r="H19" t="s">
        <v>37</v>
      </c>
      <c r="I19" t="s">
        <v>6</v>
      </c>
      <c r="J19" s="1">
        <v>7830</v>
      </c>
      <c r="K19" s="11">
        <v>31279</v>
      </c>
      <c r="M19" s="28">
        <v>32326</v>
      </c>
      <c r="N19" t="s">
        <v>141</v>
      </c>
      <c r="O19" t="s">
        <v>7</v>
      </c>
      <c r="P19" s="1">
        <v>18749</v>
      </c>
      <c r="Q19" s="11">
        <v>43036.58</v>
      </c>
    </row>
    <row r="20" spans="1:17" x14ac:dyDescent="0.25">
      <c r="A20" s="28">
        <v>16046</v>
      </c>
      <c r="B20" t="s">
        <v>36</v>
      </c>
      <c r="C20" t="s">
        <v>5</v>
      </c>
      <c r="D20" s="1">
        <v>2797</v>
      </c>
      <c r="E20" s="11">
        <v>15105.05</v>
      </c>
      <c r="G20" s="29" t="s">
        <v>332</v>
      </c>
      <c r="H20" t="s">
        <v>38</v>
      </c>
      <c r="I20" t="s">
        <v>6</v>
      </c>
      <c r="J20" s="1">
        <v>13246</v>
      </c>
      <c r="K20" s="11">
        <v>52053.71</v>
      </c>
      <c r="M20" s="28">
        <v>37505</v>
      </c>
      <c r="N20" t="s">
        <v>143</v>
      </c>
      <c r="O20" t="s">
        <v>7</v>
      </c>
      <c r="P20" s="1">
        <v>16844</v>
      </c>
      <c r="Q20" s="11">
        <v>30144.2</v>
      </c>
    </row>
    <row r="21" spans="1:17" x14ac:dyDescent="0.25">
      <c r="A21" s="28">
        <v>29100</v>
      </c>
      <c r="B21" t="s">
        <v>37</v>
      </c>
      <c r="C21" t="s">
        <v>5</v>
      </c>
      <c r="D21" s="1">
        <v>67498</v>
      </c>
      <c r="E21" s="11">
        <v>257551</v>
      </c>
      <c r="G21" s="29" t="s">
        <v>331</v>
      </c>
      <c r="H21" t="s">
        <v>39</v>
      </c>
      <c r="I21" t="s">
        <v>6</v>
      </c>
      <c r="J21">
        <v>72</v>
      </c>
      <c r="K21">
        <v>345</v>
      </c>
      <c r="M21" s="28">
        <v>13161</v>
      </c>
      <c r="N21" t="s">
        <v>149</v>
      </c>
      <c r="O21" t="s">
        <v>7</v>
      </c>
      <c r="P21">
        <v>108</v>
      </c>
      <c r="Q21">
        <v>306</v>
      </c>
    </row>
    <row r="22" spans="1:17" x14ac:dyDescent="0.25">
      <c r="A22" s="29" t="s">
        <v>332</v>
      </c>
      <c r="B22" t="s">
        <v>38</v>
      </c>
      <c r="C22" t="s">
        <v>5</v>
      </c>
      <c r="D22" s="1">
        <v>72403</v>
      </c>
      <c r="E22" s="11">
        <v>292203.2</v>
      </c>
      <c r="G22" s="28">
        <v>27019</v>
      </c>
      <c r="H22" t="s">
        <v>40</v>
      </c>
      <c r="I22" t="s">
        <v>6</v>
      </c>
      <c r="J22">
        <v>33</v>
      </c>
      <c r="K22">
        <v>144.4</v>
      </c>
      <c r="M22" s="28">
        <v>29320</v>
      </c>
      <c r="N22" t="s">
        <v>154</v>
      </c>
      <c r="O22" t="s">
        <v>7</v>
      </c>
      <c r="P22" s="1">
        <v>17267</v>
      </c>
      <c r="Q22" s="11">
        <v>25037</v>
      </c>
    </row>
    <row r="23" spans="1:17" x14ac:dyDescent="0.25">
      <c r="A23" s="29" t="s">
        <v>331</v>
      </c>
      <c r="B23" t="s">
        <v>39</v>
      </c>
      <c r="C23" t="s">
        <v>5</v>
      </c>
      <c r="D23" s="1">
        <v>4739</v>
      </c>
      <c r="E23" s="11">
        <v>22225</v>
      </c>
      <c r="G23" s="29" t="s">
        <v>329</v>
      </c>
      <c r="H23" t="s">
        <v>42</v>
      </c>
      <c r="I23" t="s">
        <v>6</v>
      </c>
      <c r="J23" s="1">
        <v>5149</v>
      </c>
      <c r="K23" s="11">
        <v>19709</v>
      </c>
      <c r="M23" s="28">
        <v>25200</v>
      </c>
      <c r="N23" t="s">
        <v>166</v>
      </c>
      <c r="O23" t="s">
        <v>7</v>
      </c>
      <c r="P23">
        <v>105</v>
      </c>
      <c r="Q23" s="11">
        <v>1023</v>
      </c>
    </row>
    <row r="24" spans="1:17" x14ac:dyDescent="0.25">
      <c r="A24" s="28">
        <v>27019</v>
      </c>
      <c r="B24" t="s">
        <v>40</v>
      </c>
      <c r="C24" t="s">
        <v>5</v>
      </c>
      <c r="D24" s="1">
        <v>2181</v>
      </c>
      <c r="E24" s="11">
        <v>8104.05</v>
      </c>
      <c r="G24" s="28">
        <v>20215</v>
      </c>
      <c r="H24" t="s">
        <v>43</v>
      </c>
      <c r="I24" t="s">
        <v>6</v>
      </c>
      <c r="J24" s="1">
        <v>2259</v>
      </c>
      <c r="K24" s="11">
        <v>9492.83</v>
      </c>
      <c r="M24" s="28">
        <v>34003</v>
      </c>
      <c r="N24" t="s">
        <v>167</v>
      </c>
      <c r="O24" t="s">
        <v>7</v>
      </c>
      <c r="P24" s="1">
        <v>7207</v>
      </c>
      <c r="Q24" s="11">
        <v>18731.95</v>
      </c>
    </row>
    <row r="25" spans="1:17" x14ac:dyDescent="0.25">
      <c r="A25" s="29" t="s">
        <v>330</v>
      </c>
      <c r="B25" t="s">
        <v>41</v>
      </c>
      <c r="C25" t="s">
        <v>5</v>
      </c>
      <c r="D25" s="1">
        <v>14650</v>
      </c>
      <c r="E25" s="11">
        <v>66252</v>
      </c>
      <c r="G25" s="28">
        <v>18401</v>
      </c>
      <c r="H25" t="s">
        <v>44</v>
      </c>
      <c r="I25" t="s">
        <v>6</v>
      </c>
      <c r="J25" s="1">
        <v>2809</v>
      </c>
      <c r="K25" s="11">
        <v>9809.73</v>
      </c>
      <c r="M25" s="28">
        <v>17417</v>
      </c>
      <c r="N25" t="s">
        <v>169</v>
      </c>
      <c r="O25" t="s">
        <v>7</v>
      </c>
      <c r="P25" s="1">
        <v>28796</v>
      </c>
      <c r="Q25" s="11">
        <v>49598</v>
      </c>
    </row>
    <row r="26" spans="1:17" x14ac:dyDescent="0.25">
      <c r="A26" s="29" t="s">
        <v>329</v>
      </c>
      <c r="B26" t="s">
        <v>42</v>
      </c>
      <c r="C26" t="s">
        <v>5</v>
      </c>
      <c r="D26" s="1">
        <v>17299</v>
      </c>
      <c r="E26" s="11">
        <v>72911</v>
      </c>
      <c r="G26" s="28">
        <v>32356</v>
      </c>
      <c r="H26" t="s">
        <v>45</v>
      </c>
      <c r="I26" t="s">
        <v>6</v>
      </c>
      <c r="J26" s="1">
        <v>23088</v>
      </c>
      <c r="K26" s="11">
        <v>87764.36</v>
      </c>
      <c r="M26" s="28">
        <v>15201</v>
      </c>
      <c r="N26" t="s">
        <v>170</v>
      </c>
      <c r="O26" t="s">
        <v>7</v>
      </c>
      <c r="P26" s="1">
        <v>30477</v>
      </c>
      <c r="Q26" s="11">
        <v>51760.08</v>
      </c>
    </row>
    <row r="27" spans="1:17" x14ac:dyDescent="0.25">
      <c r="A27" s="28">
        <v>20215</v>
      </c>
      <c r="B27" t="s">
        <v>43</v>
      </c>
      <c r="C27" t="s">
        <v>5</v>
      </c>
      <c r="D27" s="1">
        <v>2457</v>
      </c>
      <c r="E27" s="11">
        <v>11202.29</v>
      </c>
      <c r="G27" s="28">
        <v>21401</v>
      </c>
      <c r="H27" t="s">
        <v>46</v>
      </c>
      <c r="I27" t="s">
        <v>6</v>
      </c>
      <c r="J27" s="1">
        <v>9800</v>
      </c>
      <c r="K27" s="11">
        <v>35202.21</v>
      </c>
      <c r="M27" s="28">
        <v>25101</v>
      </c>
      <c r="N27" t="s">
        <v>173</v>
      </c>
      <c r="O27" t="s">
        <v>7</v>
      </c>
      <c r="P27" s="1">
        <v>6290</v>
      </c>
      <c r="Q27" s="11">
        <v>20921</v>
      </c>
    </row>
    <row r="28" spans="1:17" x14ac:dyDescent="0.25">
      <c r="A28" s="28">
        <v>18401</v>
      </c>
      <c r="B28" t="s">
        <v>44</v>
      </c>
      <c r="C28" t="s">
        <v>5</v>
      </c>
      <c r="D28" s="1">
        <v>177301</v>
      </c>
      <c r="E28" s="11">
        <v>425087.85</v>
      </c>
      <c r="G28" s="28">
        <v>21302</v>
      </c>
      <c r="H28" t="s">
        <v>47</v>
      </c>
      <c r="I28" t="s">
        <v>6</v>
      </c>
      <c r="J28" s="1">
        <v>13507</v>
      </c>
      <c r="K28" s="11">
        <v>50077.81</v>
      </c>
      <c r="M28" s="28">
        <v>24019</v>
      </c>
      <c r="N28" t="s">
        <v>178</v>
      </c>
      <c r="O28" t="s">
        <v>7</v>
      </c>
      <c r="P28" s="1">
        <v>7980</v>
      </c>
      <c r="Q28" s="11">
        <v>20257.2</v>
      </c>
    </row>
    <row r="29" spans="1:17" x14ac:dyDescent="0.25">
      <c r="A29" s="28">
        <v>32356</v>
      </c>
      <c r="B29" t="s">
        <v>45</v>
      </c>
      <c r="C29" t="s">
        <v>5</v>
      </c>
      <c r="D29" s="1">
        <v>116347</v>
      </c>
      <c r="E29" s="11">
        <v>475083.53</v>
      </c>
      <c r="G29" s="28">
        <v>32360</v>
      </c>
      <c r="H29" t="s">
        <v>48</v>
      </c>
      <c r="I29" t="s">
        <v>6</v>
      </c>
      <c r="J29" s="1">
        <v>31736</v>
      </c>
      <c r="K29" s="11">
        <v>113228.31</v>
      </c>
      <c r="M29" s="29" t="s">
        <v>307</v>
      </c>
      <c r="N29" t="s">
        <v>185</v>
      </c>
      <c r="O29" t="s">
        <v>7</v>
      </c>
      <c r="P29" s="1">
        <v>2064</v>
      </c>
      <c r="Q29" s="11">
        <v>5661</v>
      </c>
    </row>
    <row r="30" spans="1:17" x14ac:dyDescent="0.25">
      <c r="A30" s="28">
        <v>21401</v>
      </c>
      <c r="B30" t="s">
        <v>46</v>
      </c>
      <c r="C30" t="s">
        <v>5</v>
      </c>
      <c r="D30" s="1">
        <v>37102</v>
      </c>
      <c r="E30" s="11">
        <v>138387.88</v>
      </c>
      <c r="G30" s="28">
        <v>33036</v>
      </c>
      <c r="H30" t="s">
        <v>49</v>
      </c>
      <c r="I30" t="s">
        <v>6</v>
      </c>
      <c r="J30" s="1">
        <v>1589</v>
      </c>
      <c r="K30" s="11">
        <v>6972.62</v>
      </c>
      <c r="M30" s="28">
        <v>27401</v>
      </c>
      <c r="N30" t="s">
        <v>191</v>
      </c>
      <c r="O30" t="s">
        <v>7</v>
      </c>
      <c r="P30" s="1">
        <v>12933</v>
      </c>
      <c r="Q30" s="11">
        <v>24722</v>
      </c>
    </row>
    <row r="31" spans="1:17" x14ac:dyDescent="0.25">
      <c r="A31" s="28">
        <v>21302</v>
      </c>
      <c r="B31" t="s">
        <v>47</v>
      </c>
      <c r="C31" t="s">
        <v>5</v>
      </c>
      <c r="D31" s="1">
        <v>29002</v>
      </c>
      <c r="E31" s="11">
        <v>107616.67</v>
      </c>
      <c r="G31" s="28">
        <v>16049</v>
      </c>
      <c r="H31" t="s">
        <v>50</v>
      </c>
      <c r="I31" t="s">
        <v>6</v>
      </c>
      <c r="J31" s="1">
        <v>2668</v>
      </c>
      <c r="K31" s="11">
        <v>16153</v>
      </c>
      <c r="M31" s="28">
        <v>12110</v>
      </c>
      <c r="N31" t="s">
        <v>193</v>
      </c>
      <c r="O31" t="s">
        <v>7</v>
      </c>
      <c r="P31" s="1">
        <v>1108</v>
      </c>
      <c r="Q31" s="11">
        <v>4226.83</v>
      </c>
    </row>
    <row r="32" spans="1:17" x14ac:dyDescent="0.25">
      <c r="A32" s="28">
        <v>32360</v>
      </c>
      <c r="B32" t="s">
        <v>48</v>
      </c>
      <c r="C32" t="s">
        <v>5</v>
      </c>
      <c r="D32" s="1">
        <v>100230</v>
      </c>
      <c r="E32" s="11">
        <v>397725.44</v>
      </c>
      <c r="G32" s="29" t="s">
        <v>328</v>
      </c>
      <c r="H32" t="s">
        <v>51</v>
      </c>
      <c r="I32" t="s">
        <v>6</v>
      </c>
      <c r="J32" s="1">
        <v>7758</v>
      </c>
      <c r="K32" s="11">
        <v>27677.85</v>
      </c>
      <c r="M32" s="28">
        <v>17801</v>
      </c>
      <c r="N32" t="s">
        <v>197</v>
      </c>
      <c r="O32" t="s">
        <v>7</v>
      </c>
      <c r="P32" s="1">
        <v>3051</v>
      </c>
      <c r="Q32" s="11">
        <v>17939.78</v>
      </c>
    </row>
    <row r="33" spans="1:17" x14ac:dyDescent="0.25">
      <c r="A33" s="28">
        <v>33036</v>
      </c>
      <c r="B33" t="s">
        <v>49</v>
      </c>
      <c r="C33" t="s">
        <v>5</v>
      </c>
      <c r="D33" s="1">
        <v>16999</v>
      </c>
      <c r="E33" s="11">
        <v>69887.91</v>
      </c>
      <c r="G33" s="28">
        <v>19404</v>
      </c>
      <c r="H33" t="s">
        <v>52</v>
      </c>
      <c r="I33" t="s">
        <v>6</v>
      </c>
      <c r="J33">
        <v>603</v>
      </c>
      <c r="K33" s="11">
        <v>2037.64</v>
      </c>
      <c r="M33" s="28">
        <v>25116</v>
      </c>
      <c r="N33" t="s">
        <v>205</v>
      </c>
      <c r="O33" t="s">
        <v>7</v>
      </c>
      <c r="P33">
        <v>334</v>
      </c>
      <c r="Q33" s="11">
        <v>1264</v>
      </c>
    </row>
    <row r="34" spans="1:17" x14ac:dyDescent="0.25">
      <c r="A34" s="28">
        <v>16049</v>
      </c>
      <c r="B34" t="s">
        <v>50</v>
      </c>
      <c r="C34" t="s">
        <v>5</v>
      </c>
      <c r="D34" s="1">
        <v>17885</v>
      </c>
      <c r="E34" s="11">
        <v>81087</v>
      </c>
      <c r="G34" s="28">
        <v>27400</v>
      </c>
      <c r="H34" t="s">
        <v>53</v>
      </c>
      <c r="I34" t="s">
        <v>6</v>
      </c>
      <c r="J34" s="1">
        <v>49402</v>
      </c>
      <c r="K34" s="11">
        <v>171199.26</v>
      </c>
      <c r="M34" s="28">
        <v>10309</v>
      </c>
      <c r="N34" t="s">
        <v>208</v>
      </c>
      <c r="O34" t="s">
        <v>7</v>
      </c>
      <c r="P34" s="1">
        <v>7434</v>
      </c>
      <c r="Q34">
        <v>743</v>
      </c>
    </row>
    <row r="35" spans="1:17" x14ac:dyDescent="0.25">
      <c r="A35" s="29" t="s">
        <v>328</v>
      </c>
      <c r="B35" t="s">
        <v>51</v>
      </c>
      <c r="C35" t="s">
        <v>5</v>
      </c>
      <c r="D35" s="1">
        <v>16900</v>
      </c>
      <c r="E35" s="11">
        <v>72115.63</v>
      </c>
      <c r="G35" s="28">
        <v>38300</v>
      </c>
      <c r="H35" t="s">
        <v>54</v>
      </c>
      <c r="I35" t="s">
        <v>6</v>
      </c>
      <c r="J35" s="1">
        <v>5124</v>
      </c>
      <c r="K35" s="11">
        <v>18383.98</v>
      </c>
      <c r="M35" s="28">
        <v>17001</v>
      </c>
      <c r="N35" t="s">
        <v>216</v>
      </c>
      <c r="O35" t="s">
        <v>7</v>
      </c>
      <c r="P35" s="1">
        <v>658640</v>
      </c>
      <c r="Q35" s="11">
        <v>127763.99</v>
      </c>
    </row>
    <row r="36" spans="1:17" x14ac:dyDescent="0.25">
      <c r="A36" s="28">
        <v>19404</v>
      </c>
      <c r="B36" t="s">
        <v>52</v>
      </c>
      <c r="C36" t="s">
        <v>5</v>
      </c>
      <c r="D36" s="1">
        <v>14370</v>
      </c>
      <c r="E36" s="11">
        <v>64018.400000000001</v>
      </c>
      <c r="G36" s="28">
        <v>33206</v>
      </c>
      <c r="H36" t="s">
        <v>56</v>
      </c>
      <c r="I36" t="s">
        <v>6</v>
      </c>
      <c r="J36">
        <v>560</v>
      </c>
      <c r="K36" s="11">
        <v>2396.2399999999998</v>
      </c>
      <c r="M36" s="28">
        <v>29101</v>
      </c>
      <c r="N36" t="s">
        <v>217</v>
      </c>
      <c r="O36" t="s">
        <v>7</v>
      </c>
      <c r="P36" s="1">
        <v>59921</v>
      </c>
      <c r="Q36" s="11">
        <v>96944.13</v>
      </c>
    </row>
    <row r="37" spans="1:17" x14ac:dyDescent="0.25">
      <c r="A37" s="28">
        <v>27400</v>
      </c>
      <c r="B37" t="s">
        <v>53</v>
      </c>
      <c r="C37" t="s">
        <v>5</v>
      </c>
      <c r="D37" s="1">
        <v>124108</v>
      </c>
      <c r="E37" s="11">
        <v>501215.64</v>
      </c>
      <c r="G37" s="28">
        <v>33115</v>
      </c>
      <c r="H37" t="s">
        <v>58</v>
      </c>
      <c r="I37" t="s">
        <v>6</v>
      </c>
      <c r="J37" s="1">
        <v>8520</v>
      </c>
      <c r="K37" s="11">
        <v>35043.129999999997</v>
      </c>
      <c r="M37" s="29" t="s">
        <v>299</v>
      </c>
      <c r="N37" t="s">
        <v>220</v>
      </c>
      <c r="O37" t="s">
        <v>7</v>
      </c>
      <c r="P37">
        <v>801</v>
      </c>
      <c r="Q37" s="11">
        <v>2723.73</v>
      </c>
    </row>
    <row r="38" spans="1:17" x14ac:dyDescent="0.25">
      <c r="A38" s="28">
        <v>38300</v>
      </c>
      <c r="B38" t="s">
        <v>54</v>
      </c>
      <c r="C38" t="s">
        <v>5</v>
      </c>
      <c r="D38" s="1">
        <v>12700</v>
      </c>
      <c r="E38" s="11">
        <v>52003.58</v>
      </c>
      <c r="G38" s="28">
        <v>29011</v>
      </c>
      <c r="H38" t="s">
        <v>59</v>
      </c>
      <c r="I38" t="s">
        <v>6</v>
      </c>
      <c r="J38" s="1">
        <v>3557</v>
      </c>
      <c r="K38" s="11">
        <v>12754</v>
      </c>
      <c r="M38" s="28">
        <v>31201</v>
      </c>
      <c r="N38" t="s">
        <v>224</v>
      </c>
      <c r="O38" t="s">
        <v>7</v>
      </c>
      <c r="P38" s="1">
        <v>147609</v>
      </c>
      <c r="Q38" s="11">
        <v>216925</v>
      </c>
    </row>
    <row r="39" spans="1:17" x14ac:dyDescent="0.25">
      <c r="A39" s="28">
        <v>38306</v>
      </c>
      <c r="B39" t="s">
        <v>55</v>
      </c>
      <c r="C39" t="s">
        <v>5</v>
      </c>
      <c r="D39" s="1">
        <v>4689</v>
      </c>
      <c r="E39" s="11">
        <v>22633</v>
      </c>
      <c r="G39" s="28">
        <v>29317</v>
      </c>
      <c r="H39" t="s">
        <v>60</v>
      </c>
      <c r="I39" t="s">
        <v>6</v>
      </c>
      <c r="J39" s="1">
        <v>1529</v>
      </c>
      <c r="K39" s="11">
        <v>6462.12</v>
      </c>
      <c r="M39" s="28">
        <v>13156</v>
      </c>
      <c r="N39" t="s">
        <v>226</v>
      </c>
      <c r="O39" t="s">
        <v>7</v>
      </c>
      <c r="P39">
        <v>110</v>
      </c>
      <c r="Q39" s="11">
        <v>1200</v>
      </c>
    </row>
    <row r="40" spans="1:17" x14ac:dyDescent="0.25">
      <c r="A40" s="28">
        <v>33206</v>
      </c>
      <c r="B40" t="s">
        <v>56</v>
      </c>
      <c r="C40" t="s">
        <v>5</v>
      </c>
      <c r="D40" s="1">
        <v>1597</v>
      </c>
      <c r="E40" s="11">
        <v>7312.66</v>
      </c>
      <c r="G40" s="28">
        <v>13151</v>
      </c>
      <c r="H40" t="s">
        <v>62</v>
      </c>
      <c r="I40" t="s">
        <v>6</v>
      </c>
      <c r="J40" s="1">
        <v>2841</v>
      </c>
      <c r="K40" s="11">
        <v>19797</v>
      </c>
      <c r="M40" s="28">
        <v>18402</v>
      </c>
      <c r="N40" t="s">
        <v>228</v>
      </c>
      <c r="O40" t="s">
        <v>7</v>
      </c>
      <c r="P40" s="1">
        <v>48562</v>
      </c>
      <c r="Q40" s="11">
        <v>82456</v>
      </c>
    </row>
    <row r="41" spans="1:17" x14ac:dyDescent="0.25">
      <c r="A41" s="28">
        <v>36400</v>
      </c>
      <c r="B41" t="s">
        <v>57</v>
      </c>
      <c r="C41" t="s">
        <v>5</v>
      </c>
      <c r="D41" s="1">
        <v>11144</v>
      </c>
      <c r="E41" s="11">
        <v>53548.79</v>
      </c>
      <c r="G41" s="28">
        <v>15204</v>
      </c>
      <c r="H41" t="s">
        <v>63</v>
      </c>
      <c r="I41" t="s">
        <v>6</v>
      </c>
      <c r="J41">
        <v>230</v>
      </c>
      <c r="K41">
        <v>995.77</v>
      </c>
      <c r="M41" s="28">
        <v>32081</v>
      </c>
      <c r="N41" t="s">
        <v>231</v>
      </c>
      <c r="O41" t="s">
        <v>7</v>
      </c>
      <c r="P41" s="1">
        <v>39992</v>
      </c>
      <c r="Q41" s="11">
        <v>84865</v>
      </c>
    </row>
    <row r="42" spans="1:17" x14ac:dyDescent="0.25">
      <c r="A42" s="28">
        <v>33115</v>
      </c>
      <c r="B42" t="s">
        <v>58</v>
      </c>
      <c r="C42" t="s">
        <v>5</v>
      </c>
      <c r="D42" s="1">
        <v>30575</v>
      </c>
      <c r="E42" s="11">
        <v>133515.07999999999</v>
      </c>
      <c r="G42" s="29" t="s">
        <v>327</v>
      </c>
      <c r="H42" t="s">
        <v>64</v>
      </c>
      <c r="I42" t="s">
        <v>6</v>
      </c>
      <c r="J42">
        <v>813</v>
      </c>
      <c r="K42" s="11">
        <v>3474</v>
      </c>
      <c r="M42" s="28">
        <v>27010</v>
      </c>
      <c r="N42" t="s">
        <v>241</v>
      </c>
      <c r="O42" t="s">
        <v>7</v>
      </c>
      <c r="P42" s="1">
        <v>77022</v>
      </c>
      <c r="Q42" s="11">
        <v>193247.19</v>
      </c>
    </row>
    <row r="43" spans="1:17" x14ac:dyDescent="0.25">
      <c r="A43" s="28">
        <v>29011</v>
      </c>
      <c r="B43" t="s">
        <v>59</v>
      </c>
      <c r="C43" t="s">
        <v>5</v>
      </c>
      <c r="D43" s="1">
        <v>8258</v>
      </c>
      <c r="E43" s="11">
        <v>33866</v>
      </c>
      <c r="G43" s="28">
        <v>22073</v>
      </c>
      <c r="H43" t="s">
        <v>65</v>
      </c>
      <c r="I43" t="s">
        <v>6</v>
      </c>
      <c r="J43" s="1">
        <v>1283</v>
      </c>
      <c r="K43" s="11">
        <v>6159</v>
      </c>
      <c r="M43" s="28">
        <v>14077</v>
      </c>
      <c r="N43" t="s">
        <v>242</v>
      </c>
      <c r="O43" t="s">
        <v>7</v>
      </c>
      <c r="P43">
        <v>100</v>
      </c>
      <c r="Q43">
        <v>730</v>
      </c>
    </row>
    <row r="44" spans="1:17" x14ac:dyDescent="0.25">
      <c r="A44" s="28">
        <v>29317</v>
      </c>
      <c r="B44" t="s">
        <v>60</v>
      </c>
      <c r="C44" t="s">
        <v>5</v>
      </c>
      <c r="D44" s="1">
        <v>4973</v>
      </c>
      <c r="E44" s="11">
        <v>23354.71</v>
      </c>
      <c r="G44" s="28">
        <v>31330</v>
      </c>
      <c r="H44" t="s">
        <v>68</v>
      </c>
      <c r="I44" t="s">
        <v>6</v>
      </c>
      <c r="J44">
        <v>932</v>
      </c>
      <c r="K44" s="11">
        <v>4855</v>
      </c>
      <c r="M44" s="28">
        <v>24404</v>
      </c>
      <c r="N44" t="s">
        <v>248</v>
      </c>
      <c r="O44" t="s">
        <v>7</v>
      </c>
      <c r="P44" s="1">
        <v>5430</v>
      </c>
      <c r="Q44" s="11">
        <v>16236</v>
      </c>
    </row>
    <row r="45" spans="1:17" x14ac:dyDescent="0.25">
      <c r="A45" s="28">
        <v>14099</v>
      </c>
      <c r="B45" t="s">
        <v>61</v>
      </c>
      <c r="C45" t="s">
        <v>5</v>
      </c>
      <c r="D45" s="1">
        <v>1720</v>
      </c>
      <c r="E45" s="11">
        <v>8754.4500000000007</v>
      </c>
      <c r="G45" s="28">
        <v>22207</v>
      </c>
      <c r="H45" t="s">
        <v>69</v>
      </c>
      <c r="I45" t="s">
        <v>6</v>
      </c>
      <c r="J45" s="1">
        <v>3600</v>
      </c>
      <c r="K45" s="11">
        <v>14000</v>
      </c>
      <c r="M45" s="28">
        <v>39202</v>
      </c>
      <c r="N45" t="s">
        <v>249</v>
      </c>
      <c r="O45" t="s">
        <v>7</v>
      </c>
      <c r="P45">
        <v>987</v>
      </c>
      <c r="Q45" s="11">
        <v>1134.28</v>
      </c>
    </row>
    <row r="46" spans="1:17" x14ac:dyDescent="0.25">
      <c r="A46" s="28">
        <v>13151</v>
      </c>
      <c r="B46" t="s">
        <v>62</v>
      </c>
      <c r="C46" t="s">
        <v>5</v>
      </c>
      <c r="D46" s="1">
        <v>10661</v>
      </c>
      <c r="E46" s="11">
        <v>49444</v>
      </c>
      <c r="G46" s="28">
        <v>32414</v>
      </c>
      <c r="H46" t="s">
        <v>71</v>
      </c>
      <c r="I46" t="s">
        <v>6</v>
      </c>
      <c r="J46" s="1">
        <v>24636</v>
      </c>
      <c r="K46" s="11">
        <v>71676</v>
      </c>
      <c r="M46" s="28">
        <v>17406</v>
      </c>
      <c r="N46" t="s">
        <v>253</v>
      </c>
      <c r="O46" t="s">
        <v>7</v>
      </c>
      <c r="P46" s="1">
        <v>8972</v>
      </c>
      <c r="Q46" s="11">
        <v>12181</v>
      </c>
    </row>
    <row r="47" spans="1:17" x14ac:dyDescent="0.25">
      <c r="A47" s="28">
        <v>15204</v>
      </c>
      <c r="B47" t="s">
        <v>63</v>
      </c>
      <c r="C47" t="s">
        <v>5</v>
      </c>
      <c r="D47" s="1">
        <v>10549</v>
      </c>
      <c r="E47" s="11">
        <v>48093.52</v>
      </c>
      <c r="G47" s="28">
        <v>27343</v>
      </c>
      <c r="H47" t="s">
        <v>72</v>
      </c>
      <c r="I47" t="s">
        <v>6</v>
      </c>
      <c r="J47" s="1">
        <v>1116</v>
      </c>
      <c r="K47" s="11">
        <v>3283</v>
      </c>
      <c r="M47" s="28">
        <v>39002</v>
      </c>
      <c r="N47" t="s">
        <v>255</v>
      </c>
      <c r="O47" t="s">
        <v>7</v>
      </c>
      <c r="P47">
        <v>20</v>
      </c>
      <c r="Q47">
        <v>80.930000000000007</v>
      </c>
    </row>
    <row r="48" spans="1:17" x14ac:dyDescent="0.25">
      <c r="A48" s="29" t="s">
        <v>327</v>
      </c>
      <c r="B48" t="s">
        <v>64</v>
      </c>
      <c r="C48" t="s">
        <v>5</v>
      </c>
      <c r="D48" s="1">
        <v>3054</v>
      </c>
      <c r="E48" s="11">
        <v>14684</v>
      </c>
      <c r="G48" s="28">
        <v>39090</v>
      </c>
      <c r="H48" t="s">
        <v>75</v>
      </c>
      <c r="I48" t="s">
        <v>6</v>
      </c>
      <c r="J48" s="1">
        <v>2683</v>
      </c>
      <c r="K48" s="11">
        <v>11135</v>
      </c>
      <c r="M48" s="28">
        <v>27083</v>
      </c>
      <c r="N48" t="s">
        <v>256</v>
      </c>
      <c r="O48" t="s">
        <v>7</v>
      </c>
      <c r="P48" s="1">
        <v>47357</v>
      </c>
      <c r="Q48" s="11">
        <v>217159.63</v>
      </c>
    </row>
    <row r="49" spans="1:17" x14ac:dyDescent="0.25">
      <c r="A49" s="28">
        <v>22073</v>
      </c>
      <c r="B49" t="s">
        <v>65</v>
      </c>
      <c r="C49" t="s">
        <v>5</v>
      </c>
      <c r="D49" s="1">
        <v>15320</v>
      </c>
      <c r="E49" s="11">
        <v>64964.04</v>
      </c>
      <c r="G49" s="29" t="s">
        <v>325</v>
      </c>
      <c r="H49" t="s">
        <v>76</v>
      </c>
      <c r="I49" t="s">
        <v>6</v>
      </c>
      <c r="J49">
        <v>730</v>
      </c>
      <c r="K49" s="11">
        <v>2599.6799999999998</v>
      </c>
      <c r="M49" s="28">
        <v>21232</v>
      </c>
      <c r="N49" t="s">
        <v>278</v>
      </c>
      <c r="O49" t="s">
        <v>7</v>
      </c>
      <c r="P49">
        <v>255</v>
      </c>
      <c r="Q49">
        <v>772.45</v>
      </c>
    </row>
    <row r="50" spans="1:17" x14ac:dyDescent="0.25">
      <c r="A50" s="28">
        <v>10050</v>
      </c>
      <c r="B50" t="s">
        <v>66</v>
      </c>
      <c r="C50" t="s">
        <v>5</v>
      </c>
      <c r="D50" s="1">
        <v>6073</v>
      </c>
      <c r="E50" s="11">
        <v>28482.37</v>
      </c>
      <c r="G50" s="28">
        <v>27404</v>
      </c>
      <c r="H50" t="s">
        <v>78</v>
      </c>
      <c r="I50" t="s">
        <v>6</v>
      </c>
      <c r="J50" s="1">
        <v>13701</v>
      </c>
      <c r="K50" s="11">
        <v>56302</v>
      </c>
      <c r="M50" s="28">
        <v>39007</v>
      </c>
      <c r="N50" t="s">
        <v>282</v>
      </c>
      <c r="O50" t="s">
        <v>7</v>
      </c>
      <c r="P50" s="1">
        <v>10081</v>
      </c>
      <c r="Q50" s="11">
        <v>23054.27</v>
      </c>
    </row>
    <row r="51" spans="1:17" x14ac:dyDescent="0.25">
      <c r="A51" s="28">
        <v>26059</v>
      </c>
      <c r="B51" t="s">
        <v>67</v>
      </c>
      <c r="C51" t="s">
        <v>5</v>
      </c>
      <c r="D51" s="1">
        <v>6350</v>
      </c>
      <c r="E51" s="11">
        <v>28326.639999999999</v>
      </c>
      <c r="G51" s="28">
        <v>31015</v>
      </c>
      <c r="H51" t="s">
        <v>79</v>
      </c>
      <c r="I51" t="s">
        <v>6</v>
      </c>
      <c r="J51" s="1">
        <v>52935</v>
      </c>
      <c r="K51" s="11">
        <v>183242.1</v>
      </c>
    </row>
    <row r="52" spans="1:17" x14ac:dyDescent="0.25">
      <c r="A52" s="28">
        <v>31330</v>
      </c>
      <c r="B52" t="s">
        <v>68</v>
      </c>
      <c r="C52" t="s">
        <v>5</v>
      </c>
      <c r="D52" s="1">
        <v>7508</v>
      </c>
      <c r="E52" s="11">
        <v>28565</v>
      </c>
      <c r="G52" s="28">
        <v>19401</v>
      </c>
      <c r="H52" t="s">
        <v>80</v>
      </c>
      <c r="I52" t="s">
        <v>6</v>
      </c>
      <c r="J52">
        <v>147</v>
      </c>
      <c r="K52">
        <v>512</v>
      </c>
    </row>
    <row r="53" spans="1:17" x14ac:dyDescent="0.25">
      <c r="A53" s="28">
        <v>22207</v>
      </c>
      <c r="B53" t="s">
        <v>69</v>
      </c>
      <c r="C53" t="s">
        <v>5</v>
      </c>
      <c r="D53" s="1">
        <v>11000</v>
      </c>
      <c r="E53" s="11">
        <v>59000</v>
      </c>
      <c r="G53" s="28">
        <v>14068</v>
      </c>
      <c r="H53" t="s">
        <v>81</v>
      </c>
      <c r="I53" t="s">
        <v>6</v>
      </c>
      <c r="J53">
        <v>985</v>
      </c>
      <c r="K53" s="11">
        <v>3641</v>
      </c>
    </row>
    <row r="54" spans="1:17" x14ac:dyDescent="0.25">
      <c r="A54" s="29" t="s">
        <v>326</v>
      </c>
      <c r="B54" t="s">
        <v>70</v>
      </c>
      <c r="C54" t="s">
        <v>5</v>
      </c>
      <c r="D54" s="1">
        <v>6491</v>
      </c>
      <c r="E54" s="11">
        <v>25829</v>
      </c>
      <c r="G54" s="28">
        <v>38308</v>
      </c>
      <c r="H54" t="s">
        <v>82</v>
      </c>
      <c r="I54" t="s">
        <v>6</v>
      </c>
      <c r="J54" s="1">
        <v>4239</v>
      </c>
      <c r="K54" s="11">
        <v>20855.88</v>
      </c>
    </row>
    <row r="55" spans="1:17" x14ac:dyDescent="0.25">
      <c r="A55" s="28">
        <v>32414</v>
      </c>
      <c r="B55" t="s">
        <v>71</v>
      </c>
      <c r="C55" t="s">
        <v>5</v>
      </c>
      <c r="D55" s="1">
        <v>26216</v>
      </c>
      <c r="E55" s="11">
        <v>167199</v>
      </c>
      <c r="G55" s="28">
        <v>17216</v>
      </c>
      <c r="H55" t="s">
        <v>83</v>
      </c>
      <c r="I55" t="s">
        <v>6</v>
      </c>
      <c r="J55" s="1">
        <v>13575</v>
      </c>
      <c r="K55" s="11">
        <v>50505.41</v>
      </c>
    </row>
    <row r="56" spans="1:17" x14ac:dyDescent="0.25">
      <c r="A56" s="28">
        <v>27343</v>
      </c>
      <c r="B56" t="s">
        <v>72</v>
      </c>
      <c r="C56" t="s">
        <v>5</v>
      </c>
      <c r="D56" s="1">
        <v>4435</v>
      </c>
      <c r="E56" s="11">
        <v>15560</v>
      </c>
      <c r="G56" s="28">
        <v>13165</v>
      </c>
      <c r="H56" t="s">
        <v>84</v>
      </c>
      <c r="I56" t="s">
        <v>6</v>
      </c>
      <c r="J56" s="1">
        <v>2078</v>
      </c>
      <c r="K56" s="11">
        <v>9075.74</v>
      </c>
    </row>
    <row r="57" spans="1:17" x14ac:dyDescent="0.25">
      <c r="A57" s="28">
        <v>32361</v>
      </c>
      <c r="B57" t="s">
        <v>74</v>
      </c>
      <c r="C57" t="s">
        <v>5</v>
      </c>
      <c r="D57" s="1">
        <v>65923</v>
      </c>
      <c r="E57" s="11">
        <v>268266</v>
      </c>
      <c r="G57" s="28">
        <v>39801</v>
      </c>
      <c r="H57" t="s">
        <v>14</v>
      </c>
      <c r="I57" t="s">
        <v>6</v>
      </c>
      <c r="J57" s="1">
        <v>11253</v>
      </c>
      <c r="K57" s="11">
        <v>51296</v>
      </c>
    </row>
    <row r="58" spans="1:17" x14ac:dyDescent="0.25">
      <c r="A58" s="28">
        <v>39090</v>
      </c>
      <c r="B58" t="s">
        <v>75</v>
      </c>
      <c r="C58" t="s">
        <v>5</v>
      </c>
      <c r="D58" s="1">
        <v>36939</v>
      </c>
      <c r="E58" s="11">
        <v>145684</v>
      </c>
      <c r="G58" s="29" t="s">
        <v>324</v>
      </c>
      <c r="H58" t="s">
        <v>8</v>
      </c>
      <c r="I58" t="s">
        <v>6</v>
      </c>
      <c r="J58" s="1">
        <v>85419</v>
      </c>
      <c r="K58" s="11">
        <v>337839.4</v>
      </c>
    </row>
    <row r="59" spans="1:17" x14ac:dyDescent="0.25">
      <c r="A59" s="29" t="s">
        <v>325</v>
      </c>
      <c r="B59" t="s">
        <v>76</v>
      </c>
      <c r="C59" t="s">
        <v>5</v>
      </c>
      <c r="D59" s="1">
        <v>8970</v>
      </c>
      <c r="E59" s="11">
        <v>34557.760000000002</v>
      </c>
      <c r="G59" s="28">
        <v>34801</v>
      </c>
      <c r="H59" t="s">
        <v>9</v>
      </c>
      <c r="I59" t="s">
        <v>6</v>
      </c>
      <c r="J59" s="1">
        <v>9911</v>
      </c>
      <c r="K59" s="11">
        <v>43689</v>
      </c>
    </row>
    <row r="60" spans="1:17" x14ac:dyDescent="0.25">
      <c r="A60" s="28">
        <v>19028</v>
      </c>
      <c r="B60" t="s">
        <v>77</v>
      </c>
      <c r="C60" t="s">
        <v>5</v>
      </c>
      <c r="D60" s="1">
        <v>2618</v>
      </c>
      <c r="E60" s="11">
        <v>12054.11</v>
      </c>
      <c r="G60" s="28">
        <v>31002</v>
      </c>
      <c r="H60" t="s">
        <v>86</v>
      </c>
      <c r="I60" t="s">
        <v>6</v>
      </c>
      <c r="J60" s="1">
        <v>38085</v>
      </c>
      <c r="K60" s="11">
        <v>135737.51</v>
      </c>
    </row>
    <row r="61" spans="1:17" x14ac:dyDescent="0.25">
      <c r="A61" s="28">
        <v>27404</v>
      </c>
      <c r="B61" t="s">
        <v>78</v>
      </c>
      <c r="C61" t="s">
        <v>5</v>
      </c>
      <c r="D61" s="1">
        <v>30669</v>
      </c>
      <c r="E61" s="11">
        <v>140612</v>
      </c>
      <c r="G61" s="29" t="s">
        <v>323</v>
      </c>
      <c r="H61" t="s">
        <v>87</v>
      </c>
      <c r="I61" t="s">
        <v>6</v>
      </c>
      <c r="J61" s="1">
        <v>52998</v>
      </c>
      <c r="K61" s="11">
        <v>188466.56</v>
      </c>
    </row>
    <row r="62" spans="1:17" x14ac:dyDescent="0.25">
      <c r="A62" s="28">
        <v>31015</v>
      </c>
      <c r="B62" t="s">
        <v>79</v>
      </c>
      <c r="C62" t="s">
        <v>5</v>
      </c>
      <c r="D62" s="1">
        <v>181582</v>
      </c>
      <c r="E62" s="11">
        <v>672507.41</v>
      </c>
      <c r="G62" s="28">
        <v>17210</v>
      </c>
      <c r="H62" t="s">
        <v>88</v>
      </c>
      <c r="I62" t="s">
        <v>6</v>
      </c>
      <c r="J62" s="1">
        <v>196675</v>
      </c>
      <c r="K62" s="11">
        <v>662975</v>
      </c>
    </row>
    <row r="63" spans="1:17" x14ac:dyDescent="0.25">
      <c r="A63" s="28">
        <v>19401</v>
      </c>
      <c r="B63" t="s">
        <v>80</v>
      </c>
      <c r="C63" t="s">
        <v>5</v>
      </c>
      <c r="D63" s="1">
        <v>43311</v>
      </c>
      <c r="E63" s="11">
        <v>163134</v>
      </c>
      <c r="G63" s="28">
        <v>37502</v>
      </c>
      <c r="H63" t="s">
        <v>89</v>
      </c>
      <c r="I63" t="s">
        <v>6</v>
      </c>
      <c r="J63" s="1">
        <v>19585</v>
      </c>
      <c r="K63" s="11">
        <v>73103</v>
      </c>
    </row>
    <row r="64" spans="1:17" x14ac:dyDescent="0.25">
      <c r="A64" s="28">
        <v>14068</v>
      </c>
      <c r="B64" t="s">
        <v>81</v>
      </c>
      <c r="C64" t="s">
        <v>5</v>
      </c>
      <c r="D64" s="1">
        <v>18485</v>
      </c>
      <c r="E64" s="11">
        <v>71853</v>
      </c>
      <c r="G64" s="28">
        <v>27417</v>
      </c>
      <c r="H64" t="s">
        <v>90</v>
      </c>
      <c r="I64" t="s">
        <v>6</v>
      </c>
      <c r="J64" s="1">
        <v>10663</v>
      </c>
      <c r="K64" s="11">
        <v>39896</v>
      </c>
    </row>
    <row r="65" spans="1:11" x14ac:dyDescent="0.25">
      <c r="A65" s="28">
        <v>38308</v>
      </c>
      <c r="B65" t="s">
        <v>82</v>
      </c>
      <c r="C65" t="s">
        <v>5</v>
      </c>
      <c r="D65">
        <v>899</v>
      </c>
      <c r="E65" s="11">
        <v>5052.38</v>
      </c>
      <c r="G65" s="29" t="s">
        <v>322</v>
      </c>
      <c r="H65" t="s">
        <v>91</v>
      </c>
      <c r="I65" t="s">
        <v>6</v>
      </c>
      <c r="J65" s="1">
        <v>1942</v>
      </c>
      <c r="K65" s="11">
        <v>6861.43</v>
      </c>
    </row>
    <row r="66" spans="1:11" x14ac:dyDescent="0.25">
      <c r="A66" s="28">
        <v>17216</v>
      </c>
      <c r="B66" t="s">
        <v>83</v>
      </c>
      <c r="C66" t="s">
        <v>5</v>
      </c>
      <c r="D66" s="1">
        <v>52610</v>
      </c>
      <c r="E66" s="11">
        <v>209157.93</v>
      </c>
      <c r="G66" s="28">
        <v>27402</v>
      </c>
      <c r="H66" t="s">
        <v>92</v>
      </c>
      <c r="I66" t="s">
        <v>6</v>
      </c>
      <c r="J66" s="1">
        <v>84849400</v>
      </c>
      <c r="K66" s="11">
        <v>329889.68</v>
      </c>
    </row>
    <row r="67" spans="1:11" x14ac:dyDescent="0.25">
      <c r="A67" s="28">
        <v>13165</v>
      </c>
      <c r="B67" t="s">
        <v>84</v>
      </c>
      <c r="C67" t="s">
        <v>5</v>
      </c>
      <c r="D67" s="1">
        <v>49900</v>
      </c>
      <c r="E67" s="11">
        <v>233468.9</v>
      </c>
      <c r="G67" s="28">
        <v>32358</v>
      </c>
      <c r="H67" t="s">
        <v>93</v>
      </c>
      <c r="I67" t="s">
        <v>6</v>
      </c>
      <c r="J67" s="1">
        <v>1469</v>
      </c>
      <c r="K67" s="11">
        <v>470033.7</v>
      </c>
    </row>
    <row r="68" spans="1:11" x14ac:dyDescent="0.25">
      <c r="A68" s="28">
        <v>39801</v>
      </c>
      <c r="B68" t="s">
        <v>14</v>
      </c>
      <c r="C68" t="s">
        <v>5</v>
      </c>
      <c r="D68" s="1">
        <v>17155</v>
      </c>
      <c r="E68" s="11">
        <v>77503</v>
      </c>
      <c r="G68" s="28">
        <v>38302</v>
      </c>
      <c r="H68" t="s">
        <v>94</v>
      </c>
      <c r="I68" t="s">
        <v>6</v>
      </c>
      <c r="J68" s="1">
        <v>5467</v>
      </c>
      <c r="K68" s="11">
        <v>16995.84</v>
      </c>
    </row>
    <row r="69" spans="1:11" x14ac:dyDescent="0.25">
      <c r="A69" s="29" t="s">
        <v>324</v>
      </c>
      <c r="B69" t="s">
        <v>8</v>
      </c>
      <c r="C69" t="s">
        <v>5</v>
      </c>
      <c r="D69" s="1">
        <v>24049</v>
      </c>
      <c r="E69" s="11">
        <v>95567.96</v>
      </c>
      <c r="G69" s="28">
        <v>20404</v>
      </c>
      <c r="H69" t="s">
        <v>287</v>
      </c>
      <c r="I69" t="s">
        <v>6</v>
      </c>
      <c r="J69" s="1">
        <v>1370</v>
      </c>
      <c r="K69" s="11">
        <v>5821.5</v>
      </c>
    </row>
    <row r="70" spans="1:11" x14ac:dyDescent="0.25">
      <c r="A70" s="28">
        <v>21036</v>
      </c>
      <c r="B70" t="s">
        <v>85</v>
      </c>
      <c r="C70" t="s">
        <v>5</v>
      </c>
      <c r="D70" s="1">
        <v>1058</v>
      </c>
      <c r="E70" s="11">
        <v>4580</v>
      </c>
      <c r="G70" s="28">
        <v>13301</v>
      </c>
      <c r="H70" t="s">
        <v>96</v>
      </c>
      <c r="I70" t="s">
        <v>6</v>
      </c>
      <c r="J70" s="1">
        <v>8500</v>
      </c>
      <c r="K70" s="11">
        <v>32260</v>
      </c>
    </row>
    <row r="71" spans="1:11" x14ac:dyDescent="0.25">
      <c r="A71" s="28">
        <v>31002</v>
      </c>
      <c r="B71" t="s">
        <v>86</v>
      </c>
      <c r="C71" t="s">
        <v>5</v>
      </c>
      <c r="D71" s="1">
        <v>359275</v>
      </c>
      <c r="E71" s="11">
        <v>955200.02</v>
      </c>
      <c r="G71" s="28">
        <v>39200</v>
      </c>
      <c r="H71" t="s">
        <v>97</v>
      </c>
      <c r="I71" t="s">
        <v>6</v>
      </c>
      <c r="J71" s="1">
        <v>4251</v>
      </c>
      <c r="K71">
        <v>0</v>
      </c>
    </row>
    <row r="72" spans="1:11" x14ac:dyDescent="0.25">
      <c r="A72" s="29" t="s">
        <v>323</v>
      </c>
      <c r="B72" t="s">
        <v>87</v>
      </c>
      <c r="C72" t="s">
        <v>5</v>
      </c>
      <c r="D72" s="1">
        <v>193665</v>
      </c>
      <c r="E72" s="11">
        <v>730656.12</v>
      </c>
      <c r="G72" s="28">
        <v>39204</v>
      </c>
      <c r="H72" t="s">
        <v>98</v>
      </c>
      <c r="I72" t="s">
        <v>6</v>
      </c>
      <c r="J72" s="1">
        <v>6317</v>
      </c>
      <c r="K72" s="11">
        <v>26889</v>
      </c>
    </row>
    <row r="73" spans="1:11" x14ac:dyDescent="0.25">
      <c r="A73" s="28">
        <v>17210</v>
      </c>
      <c r="B73" t="s">
        <v>88</v>
      </c>
      <c r="C73" t="s">
        <v>5</v>
      </c>
      <c r="D73" s="1">
        <v>122026</v>
      </c>
      <c r="E73" s="11">
        <v>456667</v>
      </c>
      <c r="G73" s="28">
        <v>31332</v>
      </c>
      <c r="H73" t="s">
        <v>99</v>
      </c>
      <c r="I73" t="s">
        <v>6</v>
      </c>
      <c r="J73" s="1">
        <v>8517</v>
      </c>
      <c r="K73" s="11">
        <v>30131.75</v>
      </c>
    </row>
    <row r="74" spans="1:11" x14ac:dyDescent="0.25">
      <c r="A74" s="28">
        <v>37502</v>
      </c>
      <c r="B74" t="s">
        <v>89</v>
      </c>
      <c r="C74" t="s">
        <v>5</v>
      </c>
      <c r="D74" s="1">
        <v>47157</v>
      </c>
      <c r="E74" s="11">
        <v>188299.13</v>
      </c>
      <c r="G74" s="29" t="s">
        <v>321</v>
      </c>
      <c r="H74" t="s">
        <v>102</v>
      </c>
      <c r="I74" t="s">
        <v>6</v>
      </c>
      <c r="J74">
        <v>25</v>
      </c>
      <c r="K74">
        <v>109.7</v>
      </c>
    </row>
    <row r="75" spans="1:11" x14ac:dyDescent="0.25">
      <c r="A75" s="28">
        <v>27417</v>
      </c>
      <c r="B75" t="s">
        <v>90</v>
      </c>
      <c r="C75" t="s">
        <v>5</v>
      </c>
      <c r="D75" s="1">
        <v>43720</v>
      </c>
      <c r="E75" s="11">
        <v>183133</v>
      </c>
      <c r="G75" s="28">
        <v>34324</v>
      </c>
      <c r="H75" t="s">
        <v>103</v>
      </c>
      <c r="I75" t="s">
        <v>6</v>
      </c>
      <c r="J75" s="1">
        <v>1044</v>
      </c>
      <c r="K75" s="11">
        <v>4898.0200000000004</v>
      </c>
    </row>
    <row r="76" spans="1:11" x14ac:dyDescent="0.25">
      <c r="A76" s="29" t="s">
        <v>322</v>
      </c>
      <c r="B76" t="s">
        <v>91</v>
      </c>
      <c r="C76" t="s">
        <v>5</v>
      </c>
      <c r="D76" s="1">
        <v>9811</v>
      </c>
      <c r="E76" s="11">
        <v>39454</v>
      </c>
      <c r="G76" s="28">
        <v>39203</v>
      </c>
      <c r="H76" t="s">
        <v>105</v>
      </c>
      <c r="I76" t="s">
        <v>6</v>
      </c>
      <c r="J76" s="1">
        <v>5170</v>
      </c>
      <c r="K76" s="11">
        <v>20673</v>
      </c>
    </row>
    <row r="77" spans="1:11" x14ac:dyDescent="0.25">
      <c r="A77" s="28">
        <v>27402</v>
      </c>
      <c r="B77" t="s">
        <v>92</v>
      </c>
      <c r="C77" t="s">
        <v>5</v>
      </c>
      <c r="D77" s="1">
        <v>81327655</v>
      </c>
      <c r="E77" s="11">
        <v>316197</v>
      </c>
      <c r="G77" s="28">
        <v>17401</v>
      </c>
      <c r="H77" t="s">
        <v>106</v>
      </c>
      <c r="I77" t="s">
        <v>6</v>
      </c>
      <c r="J77" s="1">
        <v>77001</v>
      </c>
      <c r="K77" s="11">
        <v>254199.34</v>
      </c>
    </row>
    <row r="78" spans="1:11" x14ac:dyDescent="0.25">
      <c r="A78" s="28">
        <v>32358</v>
      </c>
      <c r="B78" t="s">
        <v>93</v>
      </c>
      <c r="C78" t="s">
        <v>5</v>
      </c>
      <c r="D78" s="1">
        <v>20456</v>
      </c>
      <c r="E78" s="11">
        <v>72063.399999999994</v>
      </c>
      <c r="G78" s="29" t="s">
        <v>320</v>
      </c>
      <c r="H78" t="s">
        <v>107</v>
      </c>
      <c r="I78" t="s">
        <v>6</v>
      </c>
      <c r="J78" s="1">
        <v>5469</v>
      </c>
      <c r="K78" s="11">
        <v>23643.4</v>
      </c>
    </row>
    <row r="79" spans="1:11" x14ac:dyDescent="0.25">
      <c r="A79" s="28">
        <v>38302</v>
      </c>
      <c r="B79" t="s">
        <v>94</v>
      </c>
      <c r="C79" t="s">
        <v>5</v>
      </c>
      <c r="D79" s="1">
        <v>7630</v>
      </c>
      <c r="E79" s="11">
        <v>36188.31</v>
      </c>
      <c r="G79" s="28">
        <v>23404</v>
      </c>
      <c r="H79" t="s">
        <v>108</v>
      </c>
      <c r="I79" t="s">
        <v>6</v>
      </c>
      <c r="J79" s="1">
        <v>3618</v>
      </c>
      <c r="K79" s="11">
        <v>15656.56</v>
      </c>
    </row>
    <row r="80" spans="1:11" x14ac:dyDescent="0.25">
      <c r="A80" s="28">
        <v>20401</v>
      </c>
      <c r="B80" t="s">
        <v>95</v>
      </c>
      <c r="C80" t="s">
        <v>5</v>
      </c>
      <c r="D80" s="1">
        <v>4378</v>
      </c>
      <c r="E80" s="11">
        <v>19129.07</v>
      </c>
      <c r="G80" s="28">
        <v>31063</v>
      </c>
      <c r="H80" t="s">
        <v>110</v>
      </c>
      <c r="I80" t="s">
        <v>6</v>
      </c>
      <c r="J80" s="1">
        <v>1272</v>
      </c>
      <c r="K80" s="11">
        <v>5729</v>
      </c>
    </row>
    <row r="81" spans="1:11" x14ac:dyDescent="0.25">
      <c r="A81" s="28">
        <v>20404</v>
      </c>
      <c r="B81" t="s">
        <v>287</v>
      </c>
      <c r="C81" t="s">
        <v>5</v>
      </c>
      <c r="D81" s="1">
        <v>6170</v>
      </c>
      <c r="E81" s="11">
        <v>37101.65</v>
      </c>
      <c r="G81" s="28">
        <v>17411</v>
      </c>
      <c r="H81" t="s">
        <v>111</v>
      </c>
      <c r="I81" t="s">
        <v>6</v>
      </c>
      <c r="J81" s="1">
        <v>44558</v>
      </c>
      <c r="K81" s="11">
        <v>153776.35</v>
      </c>
    </row>
    <row r="82" spans="1:11" x14ac:dyDescent="0.25">
      <c r="A82" s="28">
        <v>13301</v>
      </c>
      <c r="B82" t="s">
        <v>96</v>
      </c>
      <c r="C82" t="s">
        <v>5</v>
      </c>
      <c r="D82" s="1">
        <v>10594</v>
      </c>
      <c r="E82" s="11">
        <v>37929</v>
      </c>
      <c r="G82" s="28">
        <v>11056</v>
      </c>
      <c r="H82" t="s">
        <v>112</v>
      </c>
      <c r="I82" t="s">
        <v>6</v>
      </c>
      <c r="J82" s="1">
        <v>1818</v>
      </c>
      <c r="K82" s="11">
        <v>7695</v>
      </c>
    </row>
    <row r="83" spans="1:11" x14ac:dyDescent="0.25">
      <c r="A83" s="28">
        <v>39200</v>
      </c>
      <c r="B83" t="s">
        <v>97</v>
      </c>
      <c r="C83" t="s">
        <v>5</v>
      </c>
      <c r="D83" s="1">
        <v>32083</v>
      </c>
      <c r="E83">
        <v>0</v>
      </c>
      <c r="G83" s="29" t="s">
        <v>319</v>
      </c>
      <c r="H83" t="s">
        <v>114</v>
      </c>
      <c r="I83" t="s">
        <v>6</v>
      </c>
      <c r="J83" s="1">
        <v>12872</v>
      </c>
      <c r="K83" s="11">
        <v>55728.87</v>
      </c>
    </row>
    <row r="84" spans="1:11" x14ac:dyDescent="0.25">
      <c r="A84" s="28">
        <v>39204</v>
      </c>
      <c r="B84" t="s">
        <v>98</v>
      </c>
      <c r="C84" t="s">
        <v>5</v>
      </c>
      <c r="D84" s="1">
        <v>9843</v>
      </c>
      <c r="E84" s="11">
        <v>45301</v>
      </c>
      <c r="G84" s="28">
        <v>17415</v>
      </c>
      <c r="H84" t="s">
        <v>116</v>
      </c>
      <c r="I84" t="s">
        <v>6</v>
      </c>
      <c r="J84" s="1">
        <v>2460</v>
      </c>
      <c r="K84" s="11">
        <v>8182</v>
      </c>
    </row>
    <row r="85" spans="1:11" x14ac:dyDescent="0.25">
      <c r="A85" s="28">
        <v>31332</v>
      </c>
      <c r="B85" t="s">
        <v>99</v>
      </c>
      <c r="C85" t="s">
        <v>5</v>
      </c>
      <c r="D85" s="1">
        <v>33718</v>
      </c>
      <c r="E85" s="11">
        <v>132653.67000000001</v>
      </c>
      <c r="G85" s="29" t="s">
        <v>317</v>
      </c>
      <c r="H85" t="s">
        <v>118</v>
      </c>
      <c r="I85" t="s">
        <v>6</v>
      </c>
      <c r="J85">
        <v>896</v>
      </c>
      <c r="K85" s="11">
        <v>2670</v>
      </c>
    </row>
    <row r="86" spans="1:11" x14ac:dyDescent="0.25">
      <c r="A86" s="28">
        <v>23054</v>
      </c>
      <c r="B86" t="s">
        <v>100</v>
      </c>
      <c r="C86" t="s">
        <v>5</v>
      </c>
      <c r="D86" s="1">
        <v>3182</v>
      </c>
      <c r="E86" s="11">
        <v>14284</v>
      </c>
      <c r="G86" s="28">
        <v>29311</v>
      </c>
      <c r="H86" t="s">
        <v>121</v>
      </c>
      <c r="I86" t="s">
        <v>6</v>
      </c>
      <c r="J86" s="1">
        <v>4335</v>
      </c>
      <c r="K86" s="11">
        <v>28294.41</v>
      </c>
    </row>
    <row r="87" spans="1:11" x14ac:dyDescent="0.25">
      <c r="A87" s="29" t="s">
        <v>321</v>
      </c>
      <c r="B87" t="s">
        <v>102</v>
      </c>
      <c r="C87" t="s">
        <v>5</v>
      </c>
      <c r="D87" s="1">
        <v>4661</v>
      </c>
      <c r="E87" s="11">
        <v>22626.9</v>
      </c>
      <c r="G87" s="28">
        <v>38126</v>
      </c>
      <c r="H87" t="s">
        <v>122</v>
      </c>
      <c r="I87" t="s">
        <v>6</v>
      </c>
      <c r="J87" s="1">
        <v>7372</v>
      </c>
      <c r="K87" s="11">
        <v>30909.439999999999</v>
      </c>
    </row>
    <row r="88" spans="1:11" x14ac:dyDescent="0.25">
      <c r="A88" s="28">
        <v>34324</v>
      </c>
      <c r="B88" t="s">
        <v>103</v>
      </c>
      <c r="C88" t="s">
        <v>5</v>
      </c>
      <c r="D88" s="1">
        <v>8650</v>
      </c>
      <c r="E88" s="11">
        <v>33466.379999999997</v>
      </c>
      <c r="G88" s="29" t="s">
        <v>316</v>
      </c>
      <c r="H88" t="s">
        <v>123</v>
      </c>
      <c r="I88" t="s">
        <v>6</v>
      </c>
      <c r="J88" s="1">
        <v>2035</v>
      </c>
      <c r="K88" s="11">
        <v>7612</v>
      </c>
    </row>
    <row r="89" spans="1:11" x14ac:dyDescent="0.25">
      <c r="A89" s="28">
        <v>22204</v>
      </c>
      <c r="B89" t="s">
        <v>104</v>
      </c>
      <c r="C89" t="s">
        <v>5</v>
      </c>
      <c r="D89" s="1">
        <v>5205</v>
      </c>
      <c r="E89" s="11">
        <v>25883</v>
      </c>
      <c r="G89" s="28">
        <v>14097</v>
      </c>
      <c r="H89" t="s">
        <v>124</v>
      </c>
      <c r="I89" t="s">
        <v>6</v>
      </c>
      <c r="J89">
        <v>684</v>
      </c>
      <c r="K89" s="11">
        <v>2867</v>
      </c>
    </row>
    <row r="90" spans="1:11" x14ac:dyDescent="0.25">
      <c r="A90" s="28">
        <v>39203</v>
      </c>
      <c r="B90" t="s">
        <v>105</v>
      </c>
      <c r="C90" t="s">
        <v>5</v>
      </c>
      <c r="D90" s="1">
        <v>16149</v>
      </c>
      <c r="E90" s="11">
        <v>65949</v>
      </c>
      <c r="G90" s="28">
        <v>31004</v>
      </c>
      <c r="H90" t="s">
        <v>125</v>
      </c>
      <c r="I90" t="s">
        <v>6</v>
      </c>
      <c r="J90" s="1">
        <v>18499</v>
      </c>
      <c r="K90" s="11">
        <v>64377.91</v>
      </c>
    </row>
    <row r="91" spans="1:11" x14ac:dyDescent="0.25">
      <c r="A91" s="28">
        <v>17401</v>
      </c>
      <c r="B91" t="s">
        <v>106</v>
      </c>
      <c r="C91" t="s">
        <v>5</v>
      </c>
      <c r="D91" s="1">
        <v>101309</v>
      </c>
      <c r="E91" s="11">
        <v>384626.71</v>
      </c>
      <c r="G91" s="28">
        <v>17414</v>
      </c>
      <c r="H91" t="s">
        <v>126</v>
      </c>
      <c r="I91" t="s">
        <v>6</v>
      </c>
      <c r="J91" s="1">
        <v>12982</v>
      </c>
      <c r="K91" s="11">
        <v>43946</v>
      </c>
    </row>
    <row r="92" spans="1:11" x14ac:dyDescent="0.25">
      <c r="A92" s="29" t="s">
        <v>320</v>
      </c>
      <c r="B92" t="s">
        <v>107</v>
      </c>
      <c r="C92" t="s">
        <v>5</v>
      </c>
      <c r="D92" s="1">
        <v>21454</v>
      </c>
      <c r="E92" s="11">
        <v>85189.440000000002</v>
      </c>
      <c r="G92" s="28">
        <v>31306</v>
      </c>
      <c r="H92" t="s">
        <v>127</v>
      </c>
      <c r="I92" t="s">
        <v>6</v>
      </c>
      <c r="J92" s="1">
        <v>2739</v>
      </c>
      <c r="K92" s="11">
        <v>33032</v>
      </c>
    </row>
    <row r="93" spans="1:11" x14ac:dyDescent="0.25">
      <c r="A93" s="28">
        <v>23404</v>
      </c>
      <c r="B93" t="s">
        <v>108</v>
      </c>
      <c r="C93" t="s">
        <v>5</v>
      </c>
      <c r="D93" s="1">
        <v>7519</v>
      </c>
      <c r="E93" s="11">
        <v>36769.51</v>
      </c>
      <c r="G93" s="28">
        <v>38264</v>
      </c>
      <c r="H93" t="s">
        <v>128</v>
      </c>
      <c r="I93" t="s">
        <v>6</v>
      </c>
      <c r="J93">
        <v>216</v>
      </c>
      <c r="K93" s="11">
        <v>1136.3900000000001</v>
      </c>
    </row>
    <row r="94" spans="1:11" x14ac:dyDescent="0.25">
      <c r="A94" s="28">
        <v>14028</v>
      </c>
      <c r="B94" t="s">
        <v>109</v>
      </c>
      <c r="C94" t="s">
        <v>5</v>
      </c>
      <c r="D94" s="1">
        <v>20262</v>
      </c>
      <c r="E94" s="11">
        <v>79658</v>
      </c>
      <c r="G94" s="28">
        <v>32362</v>
      </c>
      <c r="H94" t="s">
        <v>129</v>
      </c>
      <c r="I94" t="s">
        <v>6</v>
      </c>
      <c r="J94" s="1">
        <v>10001</v>
      </c>
      <c r="K94" s="11">
        <v>33832</v>
      </c>
    </row>
    <row r="95" spans="1:11" x14ac:dyDescent="0.25">
      <c r="A95" s="28">
        <v>31063</v>
      </c>
      <c r="B95" t="s">
        <v>110</v>
      </c>
      <c r="C95" t="s">
        <v>5</v>
      </c>
      <c r="D95">
        <v>41</v>
      </c>
      <c r="E95">
        <v>192</v>
      </c>
      <c r="G95" s="29" t="s">
        <v>315</v>
      </c>
      <c r="H95" t="s">
        <v>130</v>
      </c>
      <c r="I95" t="s">
        <v>6</v>
      </c>
      <c r="J95" s="1">
        <v>9675</v>
      </c>
      <c r="K95" s="11">
        <v>38036</v>
      </c>
    </row>
    <row r="96" spans="1:11" x14ac:dyDescent="0.25">
      <c r="A96" s="28">
        <v>17411</v>
      </c>
      <c r="B96" t="s">
        <v>111</v>
      </c>
      <c r="C96" t="s">
        <v>5</v>
      </c>
      <c r="D96" s="1">
        <v>162254</v>
      </c>
      <c r="E96" s="11">
        <v>613728.63</v>
      </c>
      <c r="G96" s="29" t="s">
        <v>314</v>
      </c>
      <c r="H96" t="s">
        <v>131</v>
      </c>
      <c r="I96" t="s">
        <v>6</v>
      </c>
      <c r="J96" s="1">
        <v>23521</v>
      </c>
      <c r="K96" s="11">
        <v>166531</v>
      </c>
    </row>
    <row r="97" spans="1:11" x14ac:dyDescent="0.25">
      <c r="A97" s="28">
        <v>11056</v>
      </c>
      <c r="B97" t="s">
        <v>112</v>
      </c>
      <c r="C97" t="s">
        <v>5</v>
      </c>
      <c r="D97">
        <v>125</v>
      </c>
      <c r="E97">
        <v>581</v>
      </c>
      <c r="G97" s="28">
        <v>37504</v>
      </c>
      <c r="H97" t="s">
        <v>134</v>
      </c>
      <c r="I97" t="s">
        <v>6</v>
      </c>
      <c r="J97" s="1">
        <v>5603</v>
      </c>
      <c r="K97" s="11">
        <v>20260</v>
      </c>
    </row>
    <row r="98" spans="1:11" x14ac:dyDescent="0.25">
      <c r="A98" s="28">
        <v>10003</v>
      </c>
      <c r="B98" t="s">
        <v>113</v>
      </c>
      <c r="C98" t="s">
        <v>5</v>
      </c>
      <c r="D98" s="1">
        <v>2000</v>
      </c>
      <c r="E98" s="11">
        <v>7000</v>
      </c>
      <c r="G98" s="29" t="s">
        <v>313</v>
      </c>
      <c r="H98" t="s">
        <v>135</v>
      </c>
      <c r="I98" t="s">
        <v>6</v>
      </c>
      <c r="J98" s="1">
        <v>1267</v>
      </c>
      <c r="K98" s="11">
        <v>6322.33</v>
      </c>
    </row>
    <row r="99" spans="1:11" x14ac:dyDescent="0.25">
      <c r="A99" s="29" t="s">
        <v>319</v>
      </c>
      <c r="B99" t="s">
        <v>114</v>
      </c>
      <c r="C99" t="s">
        <v>5</v>
      </c>
      <c r="D99" s="1">
        <v>49960</v>
      </c>
      <c r="E99" s="11">
        <v>204988.84</v>
      </c>
      <c r="G99" s="28">
        <v>23311</v>
      </c>
      <c r="H99" t="s">
        <v>136</v>
      </c>
      <c r="I99" t="s">
        <v>6</v>
      </c>
      <c r="J99" s="1">
        <v>1797</v>
      </c>
      <c r="K99" s="11">
        <v>7029</v>
      </c>
    </row>
    <row r="100" spans="1:11" x14ac:dyDescent="0.25">
      <c r="A100" s="29" t="s">
        <v>318</v>
      </c>
      <c r="B100" t="s">
        <v>115</v>
      </c>
      <c r="C100" t="s">
        <v>5</v>
      </c>
      <c r="D100" s="1">
        <v>188635</v>
      </c>
      <c r="E100" s="11">
        <v>862507.61</v>
      </c>
      <c r="G100" s="28">
        <v>33207</v>
      </c>
      <c r="H100" t="s">
        <v>137</v>
      </c>
      <c r="I100" t="s">
        <v>6</v>
      </c>
      <c r="J100" s="1">
        <v>1586</v>
      </c>
      <c r="K100">
        <v>0</v>
      </c>
    </row>
    <row r="101" spans="1:11" x14ac:dyDescent="0.25">
      <c r="A101" s="28">
        <v>17415</v>
      </c>
      <c r="B101" t="s">
        <v>116</v>
      </c>
      <c r="C101" t="s">
        <v>5</v>
      </c>
      <c r="D101" s="1">
        <v>174497</v>
      </c>
      <c r="E101" s="11">
        <v>662894</v>
      </c>
      <c r="G101" s="28">
        <v>31025</v>
      </c>
      <c r="H101" t="s">
        <v>138</v>
      </c>
      <c r="I101" t="s">
        <v>6</v>
      </c>
      <c r="J101" s="1">
        <v>58548</v>
      </c>
      <c r="K101" s="11">
        <v>280086</v>
      </c>
    </row>
    <row r="102" spans="1:11" x14ac:dyDescent="0.25">
      <c r="A102" s="28">
        <v>33212</v>
      </c>
      <c r="B102" t="s">
        <v>117</v>
      </c>
      <c r="C102" t="s">
        <v>5</v>
      </c>
      <c r="D102" s="1">
        <v>20027</v>
      </c>
      <c r="E102" s="11">
        <v>85794.25</v>
      </c>
      <c r="G102" s="28">
        <v>14065</v>
      </c>
      <c r="H102" t="s">
        <v>139</v>
      </c>
      <c r="I102" t="s">
        <v>6</v>
      </c>
      <c r="J102">
        <v>753</v>
      </c>
      <c r="K102" s="11">
        <v>2614</v>
      </c>
    </row>
    <row r="103" spans="1:11" x14ac:dyDescent="0.25">
      <c r="A103" s="29" t="s">
        <v>317</v>
      </c>
      <c r="B103" t="s">
        <v>118</v>
      </c>
      <c r="C103" t="s">
        <v>5</v>
      </c>
      <c r="D103" s="1">
        <v>13779</v>
      </c>
      <c r="E103" s="11">
        <v>55130</v>
      </c>
      <c r="G103" s="28">
        <v>32354</v>
      </c>
      <c r="H103" t="s">
        <v>140</v>
      </c>
      <c r="I103" t="s">
        <v>6</v>
      </c>
      <c r="J103" s="1">
        <v>6359</v>
      </c>
      <c r="K103" s="11">
        <v>22984</v>
      </c>
    </row>
    <row r="104" spans="1:11" x14ac:dyDescent="0.25">
      <c r="A104" s="28">
        <v>19403</v>
      </c>
      <c r="B104" t="s">
        <v>119</v>
      </c>
      <c r="C104" t="s">
        <v>5</v>
      </c>
      <c r="D104" s="1">
        <v>12039</v>
      </c>
      <c r="E104" s="11">
        <v>46318</v>
      </c>
      <c r="G104" s="28">
        <v>32326</v>
      </c>
      <c r="H104" t="s">
        <v>141</v>
      </c>
      <c r="I104" t="s">
        <v>6</v>
      </c>
      <c r="J104" s="1">
        <v>5455</v>
      </c>
      <c r="K104" s="11">
        <v>21223.68</v>
      </c>
    </row>
    <row r="105" spans="1:11" x14ac:dyDescent="0.25">
      <c r="A105" s="28">
        <v>29311</v>
      </c>
      <c r="B105" t="s">
        <v>121</v>
      </c>
      <c r="C105" t="s">
        <v>5</v>
      </c>
      <c r="D105" s="1">
        <v>5807</v>
      </c>
      <c r="E105" s="11">
        <v>24668.21</v>
      </c>
      <c r="G105" s="28">
        <v>17400</v>
      </c>
      <c r="H105" t="s">
        <v>142</v>
      </c>
      <c r="I105" t="s">
        <v>6</v>
      </c>
      <c r="J105" s="1">
        <v>2633</v>
      </c>
      <c r="K105" s="11">
        <v>10339</v>
      </c>
    </row>
    <row r="106" spans="1:11" x14ac:dyDescent="0.25">
      <c r="A106" s="28">
        <v>38126</v>
      </c>
      <c r="B106" t="s">
        <v>122</v>
      </c>
      <c r="C106" t="s">
        <v>5</v>
      </c>
      <c r="D106" s="1">
        <v>1147</v>
      </c>
      <c r="E106" s="11">
        <v>5441.74</v>
      </c>
      <c r="G106" s="28">
        <v>37505</v>
      </c>
      <c r="H106" t="s">
        <v>143</v>
      </c>
      <c r="I106" t="s">
        <v>6</v>
      </c>
      <c r="J106" s="1">
        <v>1859</v>
      </c>
      <c r="K106" s="11">
        <v>7038.34</v>
      </c>
    </row>
    <row r="107" spans="1:11" x14ac:dyDescent="0.25">
      <c r="A107" s="29" t="s">
        <v>316</v>
      </c>
      <c r="B107" t="s">
        <v>123</v>
      </c>
      <c r="C107" t="s">
        <v>5</v>
      </c>
      <c r="D107" s="1">
        <v>16460</v>
      </c>
      <c r="E107" s="11">
        <v>91417</v>
      </c>
      <c r="G107" s="28">
        <v>24350</v>
      </c>
      <c r="H107" t="s">
        <v>144</v>
      </c>
      <c r="I107" t="s">
        <v>6</v>
      </c>
      <c r="J107" s="1">
        <v>1021</v>
      </c>
      <c r="K107" s="11">
        <v>4974.3</v>
      </c>
    </row>
    <row r="108" spans="1:11" x14ac:dyDescent="0.25">
      <c r="A108" s="28">
        <v>14097</v>
      </c>
      <c r="B108" t="s">
        <v>124</v>
      </c>
      <c r="C108" t="s">
        <v>5</v>
      </c>
      <c r="D108" s="1">
        <v>6182</v>
      </c>
      <c r="E108" s="11">
        <v>26830</v>
      </c>
      <c r="G108" s="28">
        <v>30031</v>
      </c>
      <c r="H108" t="s">
        <v>145</v>
      </c>
      <c r="I108" t="s">
        <v>6</v>
      </c>
      <c r="J108">
        <v>283</v>
      </c>
      <c r="K108" s="11">
        <v>1279</v>
      </c>
    </row>
    <row r="109" spans="1:11" x14ac:dyDescent="0.25">
      <c r="A109" s="28">
        <v>31004</v>
      </c>
      <c r="B109" t="s">
        <v>125</v>
      </c>
      <c r="C109" t="s">
        <v>5</v>
      </c>
      <c r="D109" s="1">
        <v>108337</v>
      </c>
      <c r="E109" s="11">
        <v>424706.12</v>
      </c>
      <c r="G109" s="28">
        <v>31103</v>
      </c>
      <c r="H109" t="s">
        <v>146</v>
      </c>
      <c r="I109" t="s">
        <v>6</v>
      </c>
      <c r="J109" s="1">
        <v>32902</v>
      </c>
      <c r="K109" s="11">
        <v>114837.8</v>
      </c>
    </row>
    <row r="110" spans="1:11" x14ac:dyDescent="0.25">
      <c r="A110" s="28">
        <v>17414</v>
      </c>
      <c r="B110" t="s">
        <v>126</v>
      </c>
      <c r="C110" t="s">
        <v>5</v>
      </c>
      <c r="D110" s="1">
        <v>185952</v>
      </c>
      <c r="E110" s="11">
        <v>706562</v>
      </c>
      <c r="G110" s="28">
        <v>14066</v>
      </c>
      <c r="H110" t="s">
        <v>147</v>
      </c>
      <c r="I110" t="s">
        <v>6</v>
      </c>
      <c r="J110" s="1">
        <v>5635</v>
      </c>
      <c r="K110" s="11">
        <v>25639</v>
      </c>
    </row>
    <row r="111" spans="1:11" x14ac:dyDescent="0.25">
      <c r="A111" s="28">
        <v>31306</v>
      </c>
      <c r="B111" t="s">
        <v>127</v>
      </c>
      <c r="C111" t="s">
        <v>5</v>
      </c>
      <c r="D111" s="1">
        <v>25755</v>
      </c>
      <c r="E111" s="11">
        <v>106754</v>
      </c>
      <c r="G111" s="28">
        <v>21214</v>
      </c>
      <c r="H111" t="s">
        <v>148</v>
      </c>
      <c r="I111" t="s">
        <v>6</v>
      </c>
      <c r="J111" s="1">
        <v>2347</v>
      </c>
      <c r="K111" s="11">
        <v>10568.37</v>
      </c>
    </row>
    <row r="112" spans="1:11" x14ac:dyDescent="0.25">
      <c r="A112" s="28">
        <v>38264</v>
      </c>
      <c r="B112" t="s">
        <v>128</v>
      </c>
      <c r="C112" t="s">
        <v>5</v>
      </c>
      <c r="D112" s="1">
        <v>1047</v>
      </c>
      <c r="E112" s="11">
        <v>4761.7299999999996</v>
      </c>
      <c r="G112" s="28">
        <v>13161</v>
      </c>
      <c r="H112" t="s">
        <v>149</v>
      </c>
      <c r="I112" t="s">
        <v>6</v>
      </c>
      <c r="J112" s="1">
        <v>1797</v>
      </c>
      <c r="K112" s="11">
        <v>6675</v>
      </c>
    </row>
    <row r="113" spans="1:11" x14ac:dyDescent="0.25">
      <c r="A113" s="28">
        <v>32362</v>
      </c>
      <c r="B113" t="s">
        <v>129</v>
      </c>
      <c r="C113" t="s">
        <v>5</v>
      </c>
      <c r="D113" s="1">
        <v>16601</v>
      </c>
      <c r="E113" s="11">
        <v>64027.67</v>
      </c>
      <c r="G113" s="28">
        <v>21206</v>
      </c>
      <c r="H113" t="s">
        <v>150</v>
      </c>
      <c r="I113" t="s">
        <v>6</v>
      </c>
      <c r="J113" s="1">
        <v>6950</v>
      </c>
      <c r="K113" s="11">
        <v>31225.48</v>
      </c>
    </row>
    <row r="114" spans="1:11" x14ac:dyDescent="0.25">
      <c r="A114" s="29" t="s">
        <v>315</v>
      </c>
      <c r="B114" t="s">
        <v>130</v>
      </c>
      <c r="C114" t="s">
        <v>5</v>
      </c>
      <c r="D114" s="1">
        <v>14133</v>
      </c>
      <c r="E114" s="11">
        <v>57423</v>
      </c>
      <c r="G114" s="28">
        <v>39209</v>
      </c>
      <c r="H114" t="s">
        <v>151</v>
      </c>
      <c r="I114" t="s">
        <v>6</v>
      </c>
      <c r="J114" s="1">
        <v>8425</v>
      </c>
      <c r="K114" s="11">
        <v>29151</v>
      </c>
    </row>
    <row r="115" spans="1:11" x14ac:dyDescent="0.25">
      <c r="A115" s="29" t="s">
        <v>314</v>
      </c>
      <c r="B115" t="s">
        <v>131</v>
      </c>
      <c r="C115" t="s">
        <v>5</v>
      </c>
      <c r="D115" s="1">
        <v>43488</v>
      </c>
      <c r="E115" s="11">
        <v>314914</v>
      </c>
      <c r="G115" s="28">
        <v>37507</v>
      </c>
      <c r="H115" t="s">
        <v>152</v>
      </c>
      <c r="I115" t="s">
        <v>6</v>
      </c>
      <c r="J115" s="1">
        <v>20357</v>
      </c>
      <c r="K115" s="11">
        <v>81017.42</v>
      </c>
    </row>
    <row r="116" spans="1:11" x14ac:dyDescent="0.25">
      <c r="A116" s="28">
        <v>28144</v>
      </c>
      <c r="B116" t="s">
        <v>132</v>
      </c>
      <c r="C116" t="s">
        <v>5</v>
      </c>
      <c r="D116" s="1">
        <v>3282</v>
      </c>
      <c r="E116" s="11">
        <v>15201</v>
      </c>
      <c r="G116" s="28">
        <v>29320</v>
      </c>
      <c r="H116" t="s">
        <v>154</v>
      </c>
      <c r="I116" t="s">
        <v>6</v>
      </c>
      <c r="J116" s="1">
        <v>35122</v>
      </c>
      <c r="K116" s="11">
        <v>100234</v>
      </c>
    </row>
    <row r="117" spans="1:11" x14ac:dyDescent="0.25">
      <c r="A117" s="28">
        <v>37504</v>
      </c>
      <c r="B117" t="s">
        <v>134</v>
      </c>
      <c r="C117" t="s">
        <v>5</v>
      </c>
      <c r="D117" s="1">
        <v>37598</v>
      </c>
      <c r="E117" s="11">
        <v>146275</v>
      </c>
      <c r="G117" s="28">
        <v>31006</v>
      </c>
      <c r="H117" t="s">
        <v>155</v>
      </c>
      <c r="I117" t="s">
        <v>6</v>
      </c>
      <c r="J117" s="1">
        <v>61621</v>
      </c>
      <c r="K117" s="11">
        <v>218530.39</v>
      </c>
    </row>
    <row r="118" spans="1:11" x14ac:dyDescent="0.25">
      <c r="A118" s="29" t="s">
        <v>313</v>
      </c>
      <c r="B118" t="s">
        <v>135</v>
      </c>
      <c r="C118" t="s">
        <v>5</v>
      </c>
      <c r="D118" s="1">
        <v>4917</v>
      </c>
      <c r="E118" s="11">
        <v>21585.63</v>
      </c>
      <c r="G118" s="28">
        <v>39003</v>
      </c>
      <c r="H118" t="s">
        <v>288</v>
      </c>
      <c r="I118" t="s">
        <v>6</v>
      </c>
      <c r="J118" s="1">
        <v>5024</v>
      </c>
      <c r="K118" s="11">
        <v>26951</v>
      </c>
    </row>
    <row r="119" spans="1:11" x14ac:dyDescent="0.25">
      <c r="A119" s="29" t="s">
        <v>312</v>
      </c>
      <c r="B119" t="s">
        <v>311</v>
      </c>
      <c r="C119" t="s">
        <v>5</v>
      </c>
      <c r="D119" s="1">
        <v>8280</v>
      </c>
      <c r="E119" s="11">
        <v>26972.400000000001</v>
      </c>
      <c r="G119" s="28">
        <v>21014</v>
      </c>
      <c r="H119" t="s">
        <v>156</v>
      </c>
      <c r="I119" t="s">
        <v>6</v>
      </c>
      <c r="J119" s="1">
        <v>1885</v>
      </c>
      <c r="K119" s="11">
        <v>8483</v>
      </c>
    </row>
    <row r="120" spans="1:11" x14ac:dyDescent="0.25">
      <c r="A120" s="28">
        <v>23311</v>
      </c>
      <c r="B120" t="s">
        <v>136</v>
      </c>
      <c r="C120" t="s">
        <v>5</v>
      </c>
      <c r="D120" s="1">
        <v>5448</v>
      </c>
      <c r="E120" s="11">
        <v>22856</v>
      </c>
      <c r="G120" s="28">
        <v>25155</v>
      </c>
      <c r="H120" t="s">
        <v>157</v>
      </c>
      <c r="I120" t="s">
        <v>6</v>
      </c>
      <c r="J120">
        <v>19</v>
      </c>
      <c r="K120">
        <v>69.260000000000005</v>
      </c>
    </row>
    <row r="121" spans="1:11" x14ac:dyDescent="0.25">
      <c r="A121" s="28">
        <v>33207</v>
      </c>
      <c r="B121" t="s">
        <v>137</v>
      </c>
      <c r="C121" t="s">
        <v>5</v>
      </c>
      <c r="D121" s="1">
        <v>15504</v>
      </c>
      <c r="E121">
        <v>0</v>
      </c>
      <c r="G121" s="28">
        <v>24014</v>
      </c>
      <c r="H121" t="s">
        <v>158</v>
      </c>
      <c r="I121" t="s">
        <v>6</v>
      </c>
      <c r="J121" s="1">
        <v>2746</v>
      </c>
      <c r="K121" s="11">
        <v>11234</v>
      </c>
    </row>
    <row r="122" spans="1:11" x14ac:dyDescent="0.25">
      <c r="A122" s="28">
        <v>31025</v>
      </c>
      <c r="B122" t="s">
        <v>138</v>
      </c>
      <c r="C122" t="s">
        <v>5</v>
      </c>
      <c r="D122" s="1">
        <v>93355</v>
      </c>
      <c r="E122" s="11">
        <v>345853</v>
      </c>
      <c r="G122" s="28">
        <v>26056</v>
      </c>
      <c r="H122" t="s">
        <v>159</v>
      </c>
      <c r="I122" t="s">
        <v>6</v>
      </c>
      <c r="J122">
        <v>759</v>
      </c>
      <c r="K122" s="11">
        <v>3036</v>
      </c>
    </row>
    <row r="123" spans="1:11" x14ac:dyDescent="0.25">
      <c r="A123" s="28">
        <v>14065</v>
      </c>
      <c r="B123" t="s">
        <v>139</v>
      </c>
      <c r="C123" t="s">
        <v>5</v>
      </c>
      <c r="D123" s="1">
        <v>1251</v>
      </c>
      <c r="E123" s="11">
        <v>5511</v>
      </c>
      <c r="G123" s="28">
        <v>32325</v>
      </c>
      <c r="H123" t="s">
        <v>160</v>
      </c>
      <c r="I123" t="s">
        <v>6</v>
      </c>
      <c r="J123">
        <v>871</v>
      </c>
      <c r="K123" s="11">
        <v>3546.74</v>
      </c>
    </row>
    <row r="124" spans="1:11" x14ac:dyDescent="0.25">
      <c r="A124" s="28">
        <v>32354</v>
      </c>
      <c r="B124" t="s">
        <v>140</v>
      </c>
      <c r="C124" t="s">
        <v>5</v>
      </c>
      <c r="D124" s="1">
        <v>135810</v>
      </c>
      <c r="E124" s="11">
        <v>538957</v>
      </c>
      <c r="G124" s="28">
        <v>37506</v>
      </c>
      <c r="H124" t="s">
        <v>161</v>
      </c>
      <c r="I124" t="s">
        <v>6</v>
      </c>
      <c r="J124" s="1">
        <v>14193</v>
      </c>
      <c r="K124" s="11">
        <v>52306</v>
      </c>
    </row>
    <row r="125" spans="1:11" x14ac:dyDescent="0.25">
      <c r="A125" s="28">
        <v>32326</v>
      </c>
      <c r="B125" t="s">
        <v>141</v>
      </c>
      <c r="C125" t="s">
        <v>5</v>
      </c>
      <c r="D125" s="1">
        <v>9499</v>
      </c>
      <c r="E125" s="11">
        <v>37217.08</v>
      </c>
      <c r="G125" s="28">
        <v>14064</v>
      </c>
      <c r="H125" t="s">
        <v>162</v>
      </c>
      <c r="I125" t="s">
        <v>6</v>
      </c>
      <c r="J125" s="1">
        <v>7760</v>
      </c>
      <c r="K125">
        <v>3.14</v>
      </c>
    </row>
    <row r="126" spans="1:11" x14ac:dyDescent="0.25">
      <c r="A126" s="28">
        <v>17400</v>
      </c>
      <c r="B126" t="s">
        <v>142</v>
      </c>
      <c r="C126" t="s">
        <v>5</v>
      </c>
      <c r="D126" s="1">
        <v>12745</v>
      </c>
      <c r="E126" s="11">
        <v>51388</v>
      </c>
      <c r="G126" s="28">
        <v>18400</v>
      </c>
      <c r="H126" t="s">
        <v>164</v>
      </c>
      <c r="I126" t="s">
        <v>6</v>
      </c>
      <c r="J126" s="1">
        <v>15699</v>
      </c>
      <c r="K126" s="11">
        <v>61780</v>
      </c>
    </row>
    <row r="127" spans="1:11" x14ac:dyDescent="0.25">
      <c r="A127" s="28">
        <v>37505</v>
      </c>
      <c r="B127" t="s">
        <v>143</v>
      </c>
      <c r="C127" t="s">
        <v>5</v>
      </c>
      <c r="D127" s="1">
        <v>20469</v>
      </c>
      <c r="E127" s="11">
        <v>79410.81</v>
      </c>
      <c r="G127" s="28">
        <v>23403</v>
      </c>
      <c r="H127" t="s">
        <v>165</v>
      </c>
      <c r="I127" t="s">
        <v>6</v>
      </c>
      <c r="J127" s="1">
        <v>16149</v>
      </c>
      <c r="K127" s="11">
        <v>59858</v>
      </c>
    </row>
    <row r="128" spans="1:11" x14ac:dyDescent="0.25">
      <c r="A128" s="28">
        <v>24350</v>
      </c>
      <c r="B128" t="s">
        <v>144</v>
      </c>
      <c r="C128" t="s">
        <v>5</v>
      </c>
      <c r="D128" s="1">
        <v>21772</v>
      </c>
      <c r="E128" s="11">
        <v>102883.05</v>
      </c>
      <c r="G128" s="28">
        <v>17417</v>
      </c>
      <c r="H128" t="s">
        <v>169</v>
      </c>
      <c r="I128" t="s">
        <v>6</v>
      </c>
      <c r="J128" s="1">
        <v>10476</v>
      </c>
      <c r="K128" s="11">
        <v>103916</v>
      </c>
    </row>
    <row r="129" spans="1:11" x14ac:dyDescent="0.25">
      <c r="A129" s="28">
        <v>30031</v>
      </c>
      <c r="B129" t="s">
        <v>145</v>
      </c>
      <c r="C129" t="s">
        <v>5</v>
      </c>
      <c r="D129" s="1">
        <v>2642</v>
      </c>
      <c r="E129" s="11">
        <v>14242</v>
      </c>
      <c r="G129" s="28">
        <v>15201</v>
      </c>
      <c r="H129" t="s">
        <v>170</v>
      </c>
      <c r="I129" t="s">
        <v>6</v>
      </c>
      <c r="J129" s="1">
        <v>20549</v>
      </c>
      <c r="K129" s="11">
        <v>76188</v>
      </c>
    </row>
    <row r="130" spans="1:11" x14ac:dyDescent="0.25">
      <c r="A130" s="28">
        <v>31103</v>
      </c>
      <c r="B130" t="s">
        <v>146</v>
      </c>
      <c r="C130" t="s">
        <v>5</v>
      </c>
      <c r="D130" s="1">
        <v>70900</v>
      </c>
      <c r="E130" s="11">
        <v>266474.8</v>
      </c>
      <c r="G130" s="28">
        <v>14400</v>
      </c>
      <c r="H130" t="s">
        <v>172</v>
      </c>
      <c r="I130" t="s">
        <v>6</v>
      </c>
      <c r="J130" s="1">
        <v>1585</v>
      </c>
      <c r="K130" s="11">
        <v>7481</v>
      </c>
    </row>
    <row r="131" spans="1:11" x14ac:dyDescent="0.25">
      <c r="A131" s="28">
        <v>14066</v>
      </c>
      <c r="B131" t="s">
        <v>147</v>
      </c>
      <c r="C131" t="s">
        <v>5</v>
      </c>
      <c r="D131" s="1">
        <v>14650</v>
      </c>
      <c r="E131" s="11">
        <v>66697</v>
      </c>
      <c r="G131" s="28">
        <v>25101</v>
      </c>
      <c r="H131" t="s">
        <v>173</v>
      </c>
      <c r="I131" t="s">
        <v>6</v>
      </c>
      <c r="J131">
        <v>313</v>
      </c>
      <c r="K131" s="11">
        <v>1528</v>
      </c>
    </row>
    <row r="132" spans="1:11" x14ac:dyDescent="0.25">
      <c r="A132" s="28">
        <v>21214</v>
      </c>
      <c r="B132" t="s">
        <v>148</v>
      </c>
      <c r="C132" t="s">
        <v>5</v>
      </c>
      <c r="D132" s="1">
        <v>6084</v>
      </c>
      <c r="E132" s="11">
        <v>23833.9</v>
      </c>
      <c r="G132" s="28">
        <v>14172</v>
      </c>
      <c r="H132" t="s">
        <v>174</v>
      </c>
      <c r="I132" t="s">
        <v>6</v>
      </c>
      <c r="J132">
        <v>718</v>
      </c>
      <c r="K132" s="11">
        <v>3303</v>
      </c>
    </row>
    <row r="133" spans="1:11" x14ac:dyDescent="0.25">
      <c r="A133" s="28">
        <v>13161</v>
      </c>
      <c r="B133" t="s">
        <v>149</v>
      </c>
      <c r="C133" t="s">
        <v>5</v>
      </c>
      <c r="D133" s="1">
        <v>125111</v>
      </c>
      <c r="E133" s="11">
        <v>561524</v>
      </c>
      <c r="G133" s="28">
        <v>24105</v>
      </c>
      <c r="H133" t="s">
        <v>176</v>
      </c>
      <c r="I133" t="s">
        <v>6</v>
      </c>
      <c r="J133">
        <v>674</v>
      </c>
      <c r="K133" s="11">
        <v>2707.49</v>
      </c>
    </row>
    <row r="134" spans="1:11" x14ac:dyDescent="0.25">
      <c r="A134" s="28">
        <v>21206</v>
      </c>
      <c r="B134" t="s">
        <v>150</v>
      </c>
      <c r="C134" t="s">
        <v>5</v>
      </c>
      <c r="D134" s="1">
        <v>11571</v>
      </c>
      <c r="E134" s="11">
        <v>50479.34</v>
      </c>
      <c r="G134" s="28">
        <v>34111</v>
      </c>
      <c r="H134" t="s">
        <v>177</v>
      </c>
      <c r="I134" t="s">
        <v>6</v>
      </c>
      <c r="J134" s="1">
        <v>15299</v>
      </c>
      <c r="K134" s="11">
        <v>50680</v>
      </c>
    </row>
    <row r="135" spans="1:11" x14ac:dyDescent="0.25">
      <c r="A135" s="28">
        <v>39209</v>
      </c>
      <c r="B135" t="s">
        <v>151</v>
      </c>
      <c r="C135" t="s">
        <v>5</v>
      </c>
      <c r="D135" s="1">
        <v>16457</v>
      </c>
      <c r="E135" s="11">
        <v>60891</v>
      </c>
      <c r="G135" s="28">
        <v>21300</v>
      </c>
      <c r="H135" t="s">
        <v>179</v>
      </c>
      <c r="I135" t="s">
        <v>6</v>
      </c>
      <c r="J135" s="1">
        <v>1092</v>
      </c>
      <c r="K135" s="11">
        <v>12339.53</v>
      </c>
    </row>
    <row r="136" spans="1:11" x14ac:dyDescent="0.25">
      <c r="A136" s="28">
        <v>37507</v>
      </c>
      <c r="B136" t="s">
        <v>152</v>
      </c>
      <c r="C136" t="s">
        <v>5</v>
      </c>
      <c r="D136" s="1">
        <v>41891</v>
      </c>
      <c r="E136" s="11">
        <v>165567.56</v>
      </c>
      <c r="G136" s="28">
        <v>28137</v>
      </c>
      <c r="H136" t="s">
        <v>181</v>
      </c>
      <c r="I136" t="s">
        <v>6</v>
      </c>
      <c r="J136">
        <v>132</v>
      </c>
      <c r="K136">
        <v>973.67</v>
      </c>
    </row>
    <row r="137" spans="1:11" x14ac:dyDescent="0.25">
      <c r="A137" s="28">
        <v>30029</v>
      </c>
      <c r="B137" t="s">
        <v>153</v>
      </c>
      <c r="C137" t="s">
        <v>5</v>
      </c>
      <c r="D137" s="1">
        <v>1387</v>
      </c>
      <c r="E137" s="11">
        <v>5849.34</v>
      </c>
      <c r="G137" s="29" t="s">
        <v>309</v>
      </c>
      <c r="H137" t="s">
        <v>308</v>
      </c>
      <c r="I137" t="s">
        <v>6</v>
      </c>
      <c r="J137">
        <v>836</v>
      </c>
      <c r="K137" s="11">
        <v>3584</v>
      </c>
    </row>
    <row r="138" spans="1:11" x14ac:dyDescent="0.25">
      <c r="A138" s="28">
        <v>29320</v>
      </c>
      <c r="B138" t="s">
        <v>154</v>
      </c>
      <c r="C138" t="s">
        <v>5</v>
      </c>
      <c r="D138" s="1">
        <v>34103</v>
      </c>
      <c r="E138" s="11">
        <v>97196</v>
      </c>
      <c r="G138" s="28">
        <v>27344</v>
      </c>
      <c r="H138" t="s">
        <v>184</v>
      </c>
      <c r="I138" t="s">
        <v>6</v>
      </c>
      <c r="J138" s="1">
        <v>6883</v>
      </c>
      <c r="K138" s="11">
        <v>28625.72</v>
      </c>
    </row>
    <row r="139" spans="1:11" x14ac:dyDescent="0.25">
      <c r="A139" s="28">
        <v>31006</v>
      </c>
      <c r="B139" t="s">
        <v>155</v>
      </c>
      <c r="C139" t="s">
        <v>5</v>
      </c>
      <c r="D139" s="1">
        <v>124716</v>
      </c>
      <c r="E139" s="11">
        <v>393153.12</v>
      </c>
      <c r="G139" s="29" t="s">
        <v>307</v>
      </c>
      <c r="H139" t="s">
        <v>185</v>
      </c>
      <c r="I139" t="s">
        <v>6</v>
      </c>
      <c r="J139" s="1">
        <v>3956</v>
      </c>
      <c r="K139" s="11">
        <v>15211</v>
      </c>
    </row>
    <row r="140" spans="1:11" x14ac:dyDescent="0.25">
      <c r="A140" s="28">
        <v>39003</v>
      </c>
      <c r="B140" t="s">
        <v>288</v>
      </c>
      <c r="C140" t="s">
        <v>5</v>
      </c>
      <c r="D140" s="1">
        <v>15221</v>
      </c>
      <c r="E140" s="11">
        <v>53471</v>
      </c>
      <c r="G140" s="29" t="s">
        <v>306</v>
      </c>
      <c r="H140" t="s">
        <v>186</v>
      </c>
      <c r="I140" t="s">
        <v>6</v>
      </c>
      <c r="J140">
        <v>4</v>
      </c>
      <c r="K140">
        <v>15.92</v>
      </c>
    </row>
    <row r="141" spans="1:11" x14ac:dyDescent="0.25">
      <c r="A141" s="28">
        <v>21014</v>
      </c>
      <c r="B141" t="s">
        <v>156</v>
      </c>
      <c r="C141" t="s">
        <v>5</v>
      </c>
      <c r="D141" s="1">
        <v>6690</v>
      </c>
      <c r="E141" s="11">
        <v>35457</v>
      </c>
      <c r="G141" s="28">
        <v>11001</v>
      </c>
      <c r="H141" t="s">
        <v>187</v>
      </c>
      <c r="I141" t="s">
        <v>6</v>
      </c>
      <c r="J141" s="1">
        <v>2508</v>
      </c>
      <c r="K141" s="11">
        <v>9756.1200000000008</v>
      </c>
    </row>
    <row r="142" spans="1:11" x14ac:dyDescent="0.25">
      <c r="A142" s="28">
        <v>25155</v>
      </c>
      <c r="B142" t="s">
        <v>157</v>
      </c>
      <c r="C142" t="s">
        <v>5</v>
      </c>
      <c r="D142" s="1">
        <v>8169</v>
      </c>
      <c r="E142" s="11">
        <v>33347.120000000003</v>
      </c>
      <c r="G142" s="29" t="s">
        <v>305</v>
      </c>
      <c r="H142" t="s">
        <v>189</v>
      </c>
      <c r="I142" t="s">
        <v>6</v>
      </c>
      <c r="J142" s="1">
        <v>7387</v>
      </c>
      <c r="K142" s="11">
        <v>31549</v>
      </c>
    </row>
    <row r="143" spans="1:11" x14ac:dyDescent="0.25">
      <c r="A143" s="28">
        <v>24014</v>
      </c>
      <c r="B143" t="s">
        <v>158</v>
      </c>
      <c r="C143" t="s">
        <v>5</v>
      </c>
      <c r="D143" s="1">
        <v>2483</v>
      </c>
      <c r="E143" s="11">
        <v>12000</v>
      </c>
      <c r="G143" s="28">
        <v>21301</v>
      </c>
      <c r="H143" t="s">
        <v>190</v>
      </c>
      <c r="I143" t="s">
        <v>6</v>
      </c>
      <c r="J143" s="1">
        <v>1125</v>
      </c>
      <c r="K143" s="11">
        <v>4372.83</v>
      </c>
    </row>
    <row r="144" spans="1:11" x14ac:dyDescent="0.25">
      <c r="A144" s="28">
        <v>26056</v>
      </c>
      <c r="B144" t="s">
        <v>159</v>
      </c>
      <c r="C144" t="s">
        <v>5</v>
      </c>
      <c r="D144" s="1">
        <v>21426</v>
      </c>
      <c r="E144" s="11">
        <v>86767.5</v>
      </c>
      <c r="G144" s="28">
        <v>27401</v>
      </c>
      <c r="H144" t="s">
        <v>191</v>
      </c>
      <c r="I144" t="s">
        <v>6</v>
      </c>
      <c r="J144" s="1">
        <v>13203</v>
      </c>
      <c r="K144" s="11">
        <v>45522</v>
      </c>
    </row>
    <row r="145" spans="1:11" x14ac:dyDescent="0.25">
      <c r="A145" s="28">
        <v>32325</v>
      </c>
      <c r="B145" t="s">
        <v>160</v>
      </c>
      <c r="C145" t="s">
        <v>5</v>
      </c>
      <c r="D145" s="1">
        <v>29605</v>
      </c>
      <c r="E145" s="11">
        <v>136919.98000000001</v>
      </c>
      <c r="G145" s="28">
        <v>23402</v>
      </c>
      <c r="H145" t="s">
        <v>192</v>
      </c>
      <c r="I145" t="s">
        <v>6</v>
      </c>
      <c r="J145" s="1">
        <v>5186</v>
      </c>
      <c r="K145" s="11">
        <v>19386.990000000002</v>
      </c>
    </row>
    <row r="146" spans="1:11" x14ac:dyDescent="0.25">
      <c r="A146" s="28">
        <v>37506</v>
      </c>
      <c r="B146" t="s">
        <v>161</v>
      </c>
      <c r="C146" t="s">
        <v>5</v>
      </c>
      <c r="D146" s="1">
        <v>29394</v>
      </c>
      <c r="E146" s="11">
        <v>116029</v>
      </c>
      <c r="G146" s="28">
        <v>12110</v>
      </c>
      <c r="H146" t="s">
        <v>193</v>
      </c>
      <c r="I146" t="s">
        <v>6</v>
      </c>
      <c r="J146">
        <v>930</v>
      </c>
      <c r="K146" s="11">
        <v>3588.4</v>
      </c>
    </row>
    <row r="147" spans="1:11" x14ac:dyDescent="0.25">
      <c r="A147" s="28">
        <v>14064</v>
      </c>
      <c r="B147" t="s">
        <v>162</v>
      </c>
      <c r="C147" t="s">
        <v>5</v>
      </c>
      <c r="D147" s="1">
        <v>16838</v>
      </c>
      <c r="E147">
        <v>3.4</v>
      </c>
      <c r="G147" s="29" t="s">
        <v>304</v>
      </c>
      <c r="H147" t="s">
        <v>194</v>
      </c>
      <c r="I147" t="s">
        <v>6</v>
      </c>
      <c r="J147" s="1">
        <v>7986</v>
      </c>
      <c r="K147" s="11">
        <v>35377.980000000003</v>
      </c>
    </row>
    <row r="148" spans="1:11" x14ac:dyDescent="0.25">
      <c r="A148" s="28">
        <v>11051</v>
      </c>
      <c r="B148" t="s">
        <v>163</v>
      </c>
      <c r="C148" t="s">
        <v>5</v>
      </c>
      <c r="D148" s="1">
        <v>56500</v>
      </c>
      <c r="E148" s="11">
        <v>246015</v>
      </c>
      <c r="G148" s="28">
        <v>16050</v>
      </c>
      <c r="H148" t="s">
        <v>195</v>
      </c>
      <c r="I148" t="s">
        <v>6</v>
      </c>
      <c r="J148">
        <v>497</v>
      </c>
      <c r="K148" s="11">
        <v>2061</v>
      </c>
    </row>
    <row r="149" spans="1:11" x14ac:dyDescent="0.25">
      <c r="A149" s="28">
        <v>18400</v>
      </c>
      <c r="B149" t="s">
        <v>164</v>
      </c>
      <c r="C149" t="s">
        <v>5</v>
      </c>
      <c r="D149" s="1">
        <v>72196</v>
      </c>
      <c r="E149" s="11">
        <v>342987</v>
      </c>
      <c r="G149" s="28">
        <v>36402</v>
      </c>
      <c r="H149" t="s">
        <v>303</v>
      </c>
      <c r="I149" t="s">
        <v>6</v>
      </c>
      <c r="J149" s="1">
        <v>1507</v>
      </c>
      <c r="K149" s="11">
        <v>7097</v>
      </c>
    </row>
    <row r="150" spans="1:11" x14ac:dyDescent="0.25">
      <c r="A150" s="28">
        <v>23403</v>
      </c>
      <c r="B150" t="s">
        <v>165</v>
      </c>
      <c r="C150" t="s">
        <v>5</v>
      </c>
      <c r="D150" s="1">
        <v>40683</v>
      </c>
      <c r="E150" s="11">
        <v>162742</v>
      </c>
      <c r="G150" s="29" t="s">
        <v>302</v>
      </c>
      <c r="H150" t="s">
        <v>196</v>
      </c>
      <c r="I150" t="s">
        <v>6</v>
      </c>
      <c r="J150" s="1">
        <v>3961</v>
      </c>
      <c r="K150" s="11">
        <v>17342</v>
      </c>
    </row>
    <row r="151" spans="1:11" x14ac:dyDescent="0.25">
      <c r="A151" s="28">
        <v>25200</v>
      </c>
      <c r="B151" t="s">
        <v>166</v>
      </c>
      <c r="C151" t="s">
        <v>5</v>
      </c>
      <c r="D151" s="1">
        <v>2725</v>
      </c>
      <c r="E151" s="11">
        <v>11449</v>
      </c>
      <c r="G151" s="28">
        <v>17801</v>
      </c>
      <c r="H151" t="s">
        <v>197</v>
      </c>
      <c r="I151" t="s">
        <v>6</v>
      </c>
      <c r="J151" s="1">
        <v>13722</v>
      </c>
      <c r="K151" s="11">
        <v>60351.87</v>
      </c>
    </row>
    <row r="152" spans="1:11" x14ac:dyDescent="0.25">
      <c r="A152" s="28">
        <v>33211</v>
      </c>
      <c r="B152" t="s">
        <v>168</v>
      </c>
      <c r="C152" t="s">
        <v>5</v>
      </c>
      <c r="D152" s="1">
        <v>9074</v>
      </c>
      <c r="E152" s="11">
        <v>42920.02</v>
      </c>
      <c r="G152" s="28">
        <v>38267</v>
      </c>
      <c r="H152" t="s">
        <v>198</v>
      </c>
      <c r="I152" t="s">
        <v>6</v>
      </c>
      <c r="J152" s="1">
        <v>7881</v>
      </c>
      <c r="K152" s="11">
        <v>30735</v>
      </c>
    </row>
    <row r="153" spans="1:11" x14ac:dyDescent="0.25">
      <c r="A153" s="28">
        <v>17417</v>
      </c>
      <c r="B153" t="s">
        <v>169</v>
      </c>
      <c r="C153" t="s">
        <v>5</v>
      </c>
      <c r="D153" s="1">
        <v>193963</v>
      </c>
      <c r="E153" s="11">
        <v>773902</v>
      </c>
      <c r="G153" s="28">
        <v>16020</v>
      </c>
      <c r="H153" t="s">
        <v>200</v>
      </c>
      <c r="I153" t="s">
        <v>6</v>
      </c>
      <c r="J153">
        <v>57</v>
      </c>
      <c r="K153">
        <v>280.04000000000002</v>
      </c>
    </row>
    <row r="154" spans="1:11" x14ac:dyDescent="0.25">
      <c r="A154" s="28">
        <v>15201</v>
      </c>
      <c r="B154" t="s">
        <v>170</v>
      </c>
      <c r="C154" t="s">
        <v>5</v>
      </c>
      <c r="D154" s="1">
        <v>438322</v>
      </c>
      <c r="E154" s="11">
        <v>168611.52</v>
      </c>
      <c r="G154" s="28">
        <v>16048</v>
      </c>
      <c r="H154" t="s">
        <v>201</v>
      </c>
      <c r="I154" t="s">
        <v>6</v>
      </c>
      <c r="J154">
        <v>848</v>
      </c>
      <c r="K154" s="11">
        <v>6464.1</v>
      </c>
    </row>
    <row r="155" spans="1:11" x14ac:dyDescent="0.25">
      <c r="A155" s="28">
        <v>38324</v>
      </c>
      <c r="B155" t="s">
        <v>171</v>
      </c>
      <c r="C155" t="s">
        <v>5</v>
      </c>
      <c r="D155" s="1">
        <v>11093</v>
      </c>
      <c r="E155" s="11">
        <v>54658.87</v>
      </c>
      <c r="G155" s="28">
        <v>13144</v>
      </c>
      <c r="H155" t="s">
        <v>203</v>
      </c>
      <c r="I155" t="s">
        <v>6</v>
      </c>
      <c r="J155">
        <v>967</v>
      </c>
      <c r="K155" s="11">
        <v>3342</v>
      </c>
    </row>
    <row r="156" spans="1:11" x14ac:dyDescent="0.25">
      <c r="A156" s="28">
        <v>14400</v>
      </c>
      <c r="B156" t="s">
        <v>172</v>
      </c>
      <c r="C156" t="s">
        <v>5</v>
      </c>
      <c r="D156" s="1">
        <v>4125</v>
      </c>
      <c r="E156" s="11">
        <v>16170</v>
      </c>
      <c r="G156" s="28">
        <v>34307</v>
      </c>
      <c r="H156" t="s">
        <v>204</v>
      </c>
      <c r="I156" t="s">
        <v>6</v>
      </c>
      <c r="J156" s="1">
        <v>2032</v>
      </c>
      <c r="K156" s="11">
        <v>9227.4599999999991</v>
      </c>
    </row>
    <row r="157" spans="1:11" x14ac:dyDescent="0.25">
      <c r="A157" s="28">
        <v>25101</v>
      </c>
      <c r="B157" t="s">
        <v>173</v>
      </c>
      <c r="C157" t="s">
        <v>5</v>
      </c>
      <c r="D157" s="1">
        <v>23185</v>
      </c>
      <c r="E157" s="11">
        <v>92763</v>
      </c>
      <c r="G157" s="28">
        <v>25116</v>
      </c>
      <c r="H157" t="s">
        <v>205</v>
      </c>
      <c r="I157" t="s">
        <v>6</v>
      </c>
      <c r="J157">
        <v>912</v>
      </c>
      <c r="K157" s="11">
        <v>3504.6</v>
      </c>
    </row>
    <row r="158" spans="1:11" x14ac:dyDescent="0.25">
      <c r="A158" s="28">
        <v>14172</v>
      </c>
      <c r="B158" t="s">
        <v>174</v>
      </c>
      <c r="C158" t="s">
        <v>5</v>
      </c>
      <c r="D158" s="1">
        <v>9199</v>
      </c>
      <c r="E158" s="11">
        <v>40125</v>
      </c>
      <c r="G158" s="28">
        <v>22009</v>
      </c>
      <c r="H158" t="s">
        <v>206</v>
      </c>
      <c r="I158" t="s">
        <v>6</v>
      </c>
      <c r="J158" s="1">
        <v>1519</v>
      </c>
      <c r="K158" s="11">
        <v>6925.73</v>
      </c>
    </row>
    <row r="159" spans="1:11" x14ac:dyDescent="0.25">
      <c r="A159" s="28">
        <v>22105</v>
      </c>
      <c r="B159" t="s">
        <v>175</v>
      </c>
      <c r="C159" t="s">
        <v>5</v>
      </c>
      <c r="D159" s="1">
        <v>10003</v>
      </c>
      <c r="E159" s="11">
        <v>54756.71</v>
      </c>
      <c r="G159" s="29" t="s">
        <v>300</v>
      </c>
      <c r="H159" t="s">
        <v>209</v>
      </c>
      <c r="I159" t="s">
        <v>6</v>
      </c>
      <c r="J159" s="1">
        <v>1414</v>
      </c>
      <c r="K159" s="11">
        <v>5399.64</v>
      </c>
    </row>
    <row r="160" spans="1:11" x14ac:dyDescent="0.25">
      <c r="A160" s="28">
        <v>24105</v>
      </c>
      <c r="B160" t="s">
        <v>176</v>
      </c>
      <c r="C160" t="s">
        <v>5</v>
      </c>
      <c r="D160" s="1">
        <v>19293</v>
      </c>
      <c r="E160" s="11">
        <v>80449.36</v>
      </c>
      <c r="G160" s="28">
        <v>32416</v>
      </c>
      <c r="H160" t="s">
        <v>210</v>
      </c>
      <c r="I160" t="s">
        <v>6</v>
      </c>
      <c r="J160" s="1">
        <v>7537</v>
      </c>
      <c r="K160" s="11">
        <v>7372.61</v>
      </c>
    </row>
    <row r="161" spans="1:11" x14ac:dyDescent="0.25">
      <c r="A161" s="28">
        <v>34111</v>
      </c>
      <c r="B161" t="s">
        <v>177</v>
      </c>
      <c r="C161" t="s">
        <v>5</v>
      </c>
      <c r="D161" s="1">
        <v>92064</v>
      </c>
      <c r="E161" s="11">
        <v>338796</v>
      </c>
      <c r="G161" s="28">
        <v>17407</v>
      </c>
      <c r="H161" t="s">
        <v>211</v>
      </c>
      <c r="I161" t="s">
        <v>6</v>
      </c>
      <c r="J161" s="1">
        <v>16342</v>
      </c>
      <c r="K161" s="11">
        <v>77703</v>
      </c>
    </row>
    <row r="162" spans="1:11" x14ac:dyDescent="0.25">
      <c r="A162" s="28">
        <v>24019</v>
      </c>
      <c r="B162" t="s">
        <v>178</v>
      </c>
      <c r="C162" t="s">
        <v>5</v>
      </c>
      <c r="D162" s="1">
        <v>20112</v>
      </c>
      <c r="E162" s="11">
        <v>81647.17</v>
      </c>
      <c r="G162" s="28">
        <v>34401</v>
      </c>
      <c r="H162" t="s">
        <v>212</v>
      </c>
      <c r="I162" t="s">
        <v>6</v>
      </c>
      <c r="J162" s="1">
        <v>47721</v>
      </c>
      <c r="K162" s="11">
        <v>47721</v>
      </c>
    </row>
    <row r="163" spans="1:11" x14ac:dyDescent="0.25">
      <c r="A163" s="28">
        <v>21300</v>
      </c>
      <c r="B163" t="s">
        <v>179</v>
      </c>
      <c r="C163" t="s">
        <v>5</v>
      </c>
      <c r="D163" s="1">
        <v>13245</v>
      </c>
      <c r="E163" s="11">
        <v>53337.26</v>
      </c>
      <c r="G163" s="28">
        <v>28149</v>
      </c>
      <c r="H163" t="s">
        <v>215</v>
      </c>
      <c r="I163" t="s">
        <v>6</v>
      </c>
      <c r="J163">
        <v>495</v>
      </c>
      <c r="K163" s="11">
        <v>2220.92</v>
      </c>
    </row>
    <row r="164" spans="1:11" x14ac:dyDescent="0.25">
      <c r="A164" s="28">
        <v>33030</v>
      </c>
      <c r="B164" t="s">
        <v>180</v>
      </c>
      <c r="C164" t="s">
        <v>5</v>
      </c>
      <c r="D164" s="1">
        <v>2936</v>
      </c>
      <c r="E164" s="11">
        <v>15499.49</v>
      </c>
      <c r="G164" s="28">
        <v>17001</v>
      </c>
      <c r="H164" t="s">
        <v>216</v>
      </c>
      <c r="I164" t="s">
        <v>6</v>
      </c>
      <c r="J164" s="1">
        <v>2141520</v>
      </c>
      <c r="K164" s="11">
        <v>814333.62</v>
      </c>
    </row>
    <row r="165" spans="1:11" x14ac:dyDescent="0.25">
      <c r="A165" s="28">
        <v>28137</v>
      </c>
      <c r="B165" t="s">
        <v>181</v>
      </c>
      <c r="C165" t="s">
        <v>5</v>
      </c>
      <c r="D165" s="1">
        <v>1922</v>
      </c>
      <c r="E165" s="11">
        <v>16241.66</v>
      </c>
      <c r="G165" s="28">
        <v>29101</v>
      </c>
      <c r="H165" t="s">
        <v>217</v>
      </c>
      <c r="I165" t="s">
        <v>6</v>
      </c>
      <c r="J165" s="1">
        <v>5078</v>
      </c>
      <c r="K165" s="11">
        <v>18767.73</v>
      </c>
    </row>
    <row r="166" spans="1:11" x14ac:dyDescent="0.25">
      <c r="A166" s="28">
        <v>32123</v>
      </c>
      <c r="B166" t="s">
        <v>310</v>
      </c>
      <c r="C166" t="s">
        <v>5</v>
      </c>
      <c r="D166">
        <v>85</v>
      </c>
      <c r="E166">
        <v>340.66</v>
      </c>
      <c r="G166" s="28">
        <v>39119</v>
      </c>
      <c r="H166" t="s">
        <v>218</v>
      </c>
      <c r="I166" t="s">
        <v>6</v>
      </c>
      <c r="J166" s="1">
        <v>8310</v>
      </c>
      <c r="K166" s="11">
        <v>35430.68</v>
      </c>
    </row>
    <row r="167" spans="1:11" x14ac:dyDescent="0.25">
      <c r="A167" s="28">
        <v>10065</v>
      </c>
      <c r="B167" t="s">
        <v>182</v>
      </c>
      <c r="C167" t="s">
        <v>5</v>
      </c>
      <c r="D167" s="1">
        <v>4998</v>
      </c>
      <c r="E167" s="11">
        <v>21679.13</v>
      </c>
      <c r="G167" s="29" t="s">
        <v>299</v>
      </c>
      <c r="H167" t="s">
        <v>220</v>
      </c>
      <c r="I167" t="s">
        <v>6</v>
      </c>
      <c r="J167" s="1">
        <v>4180</v>
      </c>
      <c r="K167" s="11">
        <v>16540.45</v>
      </c>
    </row>
    <row r="168" spans="1:11" x14ac:dyDescent="0.25">
      <c r="A168" s="29" t="s">
        <v>309</v>
      </c>
      <c r="B168" t="s">
        <v>308</v>
      </c>
      <c r="C168" t="s">
        <v>5</v>
      </c>
      <c r="D168" s="1">
        <v>6507</v>
      </c>
      <c r="E168" s="11">
        <v>28660</v>
      </c>
      <c r="G168" s="28">
        <v>23309</v>
      </c>
      <c r="H168" t="s">
        <v>221</v>
      </c>
      <c r="I168" t="s">
        <v>6</v>
      </c>
      <c r="J168" s="1">
        <v>23316</v>
      </c>
      <c r="K168" s="11">
        <v>88120.07</v>
      </c>
    </row>
    <row r="169" spans="1:11" x14ac:dyDescent="0.25">
      <c r="A169" s="28">
        <v>24410</v>
      </c>
      <c r="B169" t="s">
        <v>183</v>
      </c>
      <c r="C169" t="s">
        <v>5</v>
      </c>
      <c r="D169" s="1">
        <v>6285</v>
      </c>
      <c r="E169" s="11">
        <v>26146</v>
      </c>
      <c r="G169" s="28">
        <v>31201</v>
      </c>
      <c r="H169" t="s">
        <v>224</v>
      </c>
      <c r="I169" t="s">
        <v>6</v>
      </c>
      <c r="J169" s="1">
        <v>21440</v>
      </c>
      <c r="K169" s="11">
        <v>69447</v>
      </c>
    </row>
    <row r="170" spans="1:11" x14ac:dyDescent="0.25">
      <c r="A170" s="28">
        <v>27344</v>
      </c>
      <c r="B170" t="s">
        <v>184</v>
      </c>
      <c r="C170" t="s">
        <v>5</v>
      </c>
      <c r="D170" s="1">
        <v>34773</v>
      </c>
      <c r="E170" s="11">
        <v>142500.37</v>
      </c>
      <c r="G170" s="28">
        <v>17410</v>
      </c>
      <c r="H170" t="s">
        <v>225</v>
      </c>
      <c r="I170" t="s">
        <v>6</v>
      </c>
      <c r="J170" s="1">
        <v>22588</v>
      </c>
      <c r="K170" s="11">
        <v>77925.83</v>
      </c>
    </row>
    <row r="171" spans="1:11" x14ac:dyDescent="0.25">
      <c r="A171" s="29" t="s">
        <v>307</v>
      </c>
      <c r="B171" t="s">
        <v>185</v>
      </c>
      <c r="C171" t="s">
        <v>5</v>
      </c>
      <c r="D171" s="1">
        <v>40741</v>
      </c>
      <c r="E171" s="11">
        <v>157525</v>
      </c>
      <c r="G171" s="28">
        <v>13156</v>
      </c>
      <c r="H171" t="s">
        <v>226</v>
      </c>
      <c r="I171" t="s">
        <v>6</v>
      </c>
      <c r="J171" s="1">
        <v>2003</v>
      </c>
      <c r="K171" s="11">
        <v>8658.16</v>
      </c>
    </row>
    <row r="172" spans="1:11" x14ac:dyDescent="0.25">
      <c r="A172" s="29" t="s">
        <v>306</v>
      </c>
      <c r="B172" t="s">
        <v>186</v>
      </c>
      <c r="C172" t="s">
        <v>5</v>
      </c>
      <c r="D172" s="1">
        <v>2083</v>
      </c>
      <c r="E172" s="11">
        <v>7848</v>
      </c>
      <c r="G172" s="28">
        <v>25118</v>
      </c>
      <c r="H172" t="s">
        <v>227</v>
      </c>
      <c r="I172" t="s">
        <v>6</v>
      </c>
      <c r="J172" s="1">
        <v>1258</v>
      </c>
      <c r="K172" s="11">
        <v>4621.3500000000004</v>
      </c>
    </row>
    <row r="173" spans="1:11" x14ac:dyDescent="0.25">
      <c r="A173" s="28">
        <v>11001</v>
      </c>
      <c r="B173" t="s">
        <v>187</v>
      </c>
      <c r="C173" t="s">
        <v>5</v>
      </c>
      <c r="D173" s="1">
        <v>189663</v>
      </c>
      <c r="E173" s="11">
        <v>851587</v>
      </c>
      <c r="G173" s="28">
        <v>18402</v>
      </c>
      <c r="H173" t="s">
        <v>228</v>
      </c>
      <c r="I173" t="s">
        <v>6</v>
      </c>
      <c r="J173" s="1">
        <v>10376</v>
      </c>
      <c r="K173" s="11">
        <v>48164</v>
      </c>
    </row>
    <row r="174" spans="1:11" x14ac:dyDescent="0.25">
      <c r="A174" s="28">
        <v>24122</v>
      </c>
      <c r="B174" t="s">
        <v>188</v>
      </c>
      <c r="C174" t="s">
        <v>5</v>
      </c>
      <c r="D174" s="1">
        <v>2923</v>
      </c>
      <c r="E174" s="11">
        <v>13538.29</v>
      </c>
      <c r="G174" s="28">
        <v>15206</v>
      </c>
      <c r="H174" t="s">
        <v>229</v>
      </c>
      <c r="I174" t="s">
        <v>6</v>
      </c>
      <c r="J174" s="1">
        <v>2465</v>
      </c>
      <c r="K174" s="11">
        <v>9111.57</v>
      </c>
    </row>
    <row r="175" spans="1:11" x14ac:dyDescent="0.25">
      <c r="A175" s="29" t="s">
        <v>305</v>
      </c>
      <c r="B175" t="s">
        <v>189</v>
      </c>
      <c r="C175" t="s">
        <v>5</v>
      </c>
      <c r="D175" s="1">
        <v>2163</v>
      </c>
      <c r="E175" s="11">
        <v>9954</v>
      </c>
      <c r="G175" s="28">
        <v>23042</v>
      </c>
      <c r="H175" t="s">
        <v>230</v>
      </c>
      <c r="I175" t="s">
        <v>6</v>
      </c>
      <c r="J175">
        <v>74</v>
      </c>
      <c r="K175">
        <v>257.44</v>
      </c>
    </row>
    <row r="176" spans="1:11" x14ac:dyDescent="0.25">
      <c r="A176" s="28">
        <v>21301</v>
      </c>
      <c r="B176" t="s">
        <v>190</v>
      </c>
      <c r="C176" t="s">
        <v>5</v>
      </c>
      <c r="D176" s="1">
        <v>3531</v>
      </c>
      <c r="E176" s="11">
        <v>15539.01</v>
      </c>
      <c r="G176" s="28">
        <v>32081</v>
      </c>
      <c r="H176" t="s">
        <v>231</v>
      </c>
      <c r="I176" t="s">
        <v>6</v>
      </c>
      <c r="J176" s="1">
        <v>5537</v>
      </c>
      <c r="K176" s="11">
        <v>22444</v>
      </c>
    </row>
    <row r="177" spans="1:11" x14ac:dyDescent="0.25">
      <c r="A177" s="28">
        <v>27401</v>
      </c>
      <c r="B177" t="s">
        <v>191</v>
      </c>
      <c r="C177" t="s">
        <v>5</v>
      </c>
      <c r="D177" s="1">
        <v>148425</v>
      </c>
      <c r="E177" s="11">
        <v>599750</v>
      </c>
      <c r="G177" s="28">
        <v>22008</v>
      </c>
      <c r="H177" t="s">
        <v>232</v>
      </c>
      <c r="I177" t="s">
        <v>6</v>
      </c>
      <c r="J177" s="1">
        <v>3398</v>
      </c>
      <c r="K177" s="11">
        <v>15321.75</v>
      </c>
    </row>
    <row r="178" spans="1:11" x14ac:dyDescent="0.25">
      <c r="A178" s="28">
        <v>23402</v>
      </c>
      <c r="B178" t="s">
        <v>192</v>
      </c>
      <c r="C178" t="s">
        <v>5</v>
      </c>
      <c r="D178" s="1">
        <v>22799</v>
      </c>
      <c r="E178" s="11">
        <v>58808.34</v>
      </c>
      <c r="G178" s="28">
        <v>38322</v>
      </c>
      <c r="H178" t="s">
        <v>233</v>
      </c>
      <c r="I178" t="s">
        <v>6</v>
      </c>
      <c r="J178" s="1">
        <v>6146</v>
      </c>
      <c r="K178" s="11">
        <v>27103.86</v>
      </c>
    </row>
    <row r="179" spans="1:11" x14ac:dyDescent="0.25">
      <c r="A179" s="28">
        <v>12110</v>
      </c>
      <c r="B179" t="s">
        <v>193</v>
      </c>
      <c r="C179" t="s">
        <v>5</v>
      </c>
      <c r="D179" s="1">
        <v>12062</v>
      </c>
      <c r="E179" s="11">
        <v>51171.88</v>
      </c>
      <c r="G179" s="28">
        <v>31401</v>
      </c>
      <c r="H179" t="s">
        <v>234</v>
      </c>
      <c r="I179" t="s">
        <v>6</v>
      </c>
      <c r="J179" s="1">
        <v>22485</v>
      </c>
      <c r="K179" s="11">
        <v>105866</v>
      </c>
    </row>
    <row r="180" spans="1:11" x14ac:dyDescent="0.25">
      <c r="A180" s="29" t="s">
        <v>304</v>
      </c>
      <c r="B180" t="s">
        <v>194</v>
      </c>
      <c r="C180" t="s">
        <v>5</v>
      </c>
      <c r="D180" s="1">
        <v>31829</v>
      </c>
      <c r="E180" s="11">
        <v>138137.85999999999</v>
      </c>
      <c r="G180" s="28">
        <v>11054</v>
      </c>
      <c r="H180" t="s">
        <v>235</v>
      </c>
      <c r="I180" t="s">
        <v>6</v>
      </c>
      <c r="J180" s="1">
        <v>8321</v>
      </c>
      <c r="K180" s="11">
        <v>28353</v>
      </c>
    </row>
    <row r="181" spans="1:11" x14ac:dyDescent="0.25">
      <c r="A181" s="28">
        <v>16050</v>
      </c>
      <c r="B181" t="s">
        <v>195</v>
      </c>
      <c r="C181" t="s">
        <v>5</v>
      </c>
      <c r="D181" s="1">
        <v>11577</v>
      </c>
      <c r="E181" s="11">
        <v>48973</v>
      </c>
      <c r="G181" s="28">
        <v>27001</v>
      </c>
      <c r="H181" t="s">
        <v>290</v>
      </c>
      <c r="I181" t="s">
        <v>6</v>
      </c>
      <c r="J181" s="1">
        <v>5618</v>
      </c>
      <c r="K181" s="11">
        <v>20442.18</v>
      </c>
    </row>
    <row r="182" spans="1:11" x14ac:dyDescent="0.25">
      <c r="A182" s="28">
        <v>36402</v>
      </c>
      <c r="B182" t="s">
        <v>303</v>
      </c>
      <c r="C182" t="s">
        <v>5</v>
      </c>
      <c r="D182" s="1">
        <v>9817</v>
      </c>
      <c r="E182" s="11">
        <v>50780</v>
      </c>
      <c r="G182" s="28">
        <v>38304</v>
      </c>
      <c r="H182" t="s">
        <v>236</v>
      </c>
      <c r="I182" t="s">
        <v>6</v>
      </c>
      <c r="J182" s="1">
        <v>1629</v>
      </c>
      <c r="K182" s="11">
        <v>6294</v>
      </c>
    </row>
    <row r="183" spans="1:11" x14ac:dyDescent="0.25">
      <c r="A183" s="29" t="s">
        <v>302</v>
      </c>
      <c r="B183" t="s">
        <v>196</v>
      </c>
      <c r="C183" t="s">
        <v>5</v>
      </c>
      <c r="D183" s="1">
        <v>41602</v>
      </c>
      <c r="E183" s="11">
        <v>217257</v>
      </c>
      <c r="G183" s="28">
        <v>30303</v>
      </c>
      <c r="H183" t="s">
        <v>237</v>
      </c>
      <c r="I183" t="s">
        <v>6</v>
      </c>
      <c r="J183" s="1">
        <v>4429</v>
      </c>
      <c r="K183" s="11">
        <v>22171</v>
      </c>
    </row>
    <row r="184" spans="1:11" x14ac:dyDescent="0.25">
      <c r="A184" s="28">
        <v>17801</v>
      </c>
      <c r="B184" t="s">
        <v>197</v>
      </c>
      <c r="C184" t="s">
        <v>5</v>
      </c>
      <c r="D184">
        <v>291</v>
      </c>
      <c r="E184" s="11">
        <v>1318.65</v>
      </c>
      <c r="G184" s="28">
        <v>31311</v>
      </c>
      <c r="H184" t="s">
        <v>238</v>
      </c>
      <c r="I184" t="s">
        <v>6</v>
      </c>
      <c r="J184" s="1">
        <v>7426</v>
      </c>
      <c r="K184" s="11">
        <v>33555.22</v>
      </c>
    </row>
    <row r="185" spans="1:11" x14ac:dyDescent="0.25">
      <c r="A185" s="28">
        <v>38267</v>
      </c>
      <c r="B185" t="s">
        <v>198</v>
      </c>
      <c r="C185" t="s">
        <v>5</v>
      </c>
      <c r="D185" s="1">
        <v>12123</v>
      </c>
      <c r="E185" s="11">
        <v>50189.22</v>
      </c>
      <c r="G185" s="28">
        <v>27320</v>
      </c>
      <c r="H185" t="s">
        <v>239</v>
      </c>
      <c r="I185" t="s">
        <v>6</v>
      </c>
      <c r="J185" s="1">
        <v>28960</v>
      </c>
      <c r="K185" s="11">
        <v>99923.02</v>
      </c>
    </row>
    <row r="186" spans="1:11" x14ac:dyDescent="0.25">
      <c r="A186" s="28">
        <v>16020</v>
      </c>
      <c r="B186" t="s">
        <v>200</v>
      </c>
      <c r="C186" t="s">
        <v>5</v>
      </c>
      <c r="D186">
        <v>925</v>
      </c>
      <c r="E186" s="11">
        <v>5476.18</v>
      </c>
      <c r="G186" s="28">
        <v>39201</v>
      </c>
      <c r="H186" t="s">
        <v>240</v>
      </c>
      <c r="I186" t="s">
        <v>6</v>
      </c>
      <c r="J186" s="1">
        <v>3004</v>
      </c>
      <c r="K186" s="11">
        <v>11535</v>
      </c>
    </row>
    <row r="187" spans="1:11" x14ac:dyDescent="0.25">
      <c r="A187" s="28">
        <v>16048</v>
      </c>
      <c r="B187" t="s">
        <v>201</v>
      </c>
      <c r="C187" t="s">
        <v>5</v>
      </c>
      <c r="D187" s="1">
        <v>12917</v>
      </c>
      <c r="E187" s="11">
        <v>29907.48</v>
      </c>
      <c r="G187" s="28">
        <v>27010</v>
      </c>
      <c r="H187" t="s">
        <v>241</v>
      </c>
      <c r="I187" t="s">
        <v>6</v>
      </c>
      <c r="J187" s="1">
        <v>9663</v>
      </c>
      <c r="K187" s="11">
        <v>36524.21</v>
      </c>
    </row>
    <row r="188" spans="1:11" x14ac:dyDescent="0.25">
      <c r="A188" s="29" t="s">
        <v>301</v>
      </c>
      <c r="B188" t="s">
        <v>202</v>
      </c>
      <c r="C188" t="s">
        <v>5</v>
      </c>
      <c r="D188" s="1">
        <v>11023</v>
      </c>
      <c r="E188" s="11">
        <v>42223</v>
      </c>
      <c r="G188" s="28">
        <v>17409</v>
      </c>
      <c r="H188" t="s">
        <v>243</v>
      </c>
      <c r="I188" t="s">
        <v>6</v>
      </c>
      <c r="J188" s="1">
        <v>38946</v>
      </c>
      <c r="K188" s="11">
        <v>145128</v>
      </c>
    </row>
    <row r="189" spans="1:11" x14ac:dyDescent="0.25">
      <c r="A189" s="28">
        <v>13144</v>
      </c>
      <c r="B189" t="s">
        <v>203</v>
      </c>
      <c r="C189" t="s">
        <v>5</v>
      </c>
      <c r="D189" s="1">
        <v>48989</v>
      </c>
      <c r="E189" s="11">
        <v>188157</v>
      </c>
      <c r="G189" s="28">
        <v>38265</v>
      </c>
      <c r="H189" t="s">
        <v>244</v>
      </c>
      <c r="I189" t="s">
        <v>6</v>
      </c>
      <c r="J189">
        <v>326</v>
      </c>
      <c r="K189" s="11">
        <v>1246.3800000000001</v>
      </c>
    </row>
    <row r="190" spans="1:11" x14ac:dyDescent="0.25">
      <c r="A190" s="28">
        <v>34307</v>
      </c>
      <c r="B190" t="s">
        <v>204</v>
      </c>
      <c r="C190" t="s">
        <v>5</v>
      </c>
      <c r="D190" s="1">
        <v>6026</v>
      </c>
      <c r="E190" s="11">
        <v>36756.769999999997</v>
      </c>
      <c r="G190" s="28">
        <v>34402</v>
      </c>
      <c r="H190" t="s">
        <v>245</v>
      </c>
      <c r="I190" t="s">
        <v>6</v>
      </c>
      <c r="J190" s="1">
        <v>4480</v>
      </c>
      <c r="K190" s="11">
        <v>20956.78</v>
      </c>
    </row>
    <row r="191" spans="1:11" x14ac:dyDescent="0.25">
      <c r="A191" s="28">
        <v>25116</v>
      </c>
      <c r="B191" t="s">
        <v>205</v>
      </c>
      <c r="C191" t="s">
        <v>5</v>
      </c>
      <c r="D191" s="1">
        <v>9705</v>
      </c>
      <c r="E191" s="11">
        <v>41965.66</v>
      </c>
      <c r="G191" s="28">
        <v>19400</v>
      </c>
      <c r="H191" t="s">
        <v>246</v>
      </c>
      <c r="I191" t="s">
        <v>6</v>
      </c>
      <c r="J191" s="1">
        <v>1307</v>
      </c>
      <c r="K191" s="11">
        <v>5347.33</v>
      </c>
    </row>
    <row r="192" spans="1:11" x14ac:dyDescent="0.25">
      <c r="A192" s="28">
        <v>22009</v>
      </c>
      <c r="B192" t="s">
        <v>206</v>
      </c>
      <c r="C192" t="s">
        <v>5</v>
      </c>
      <c r="D192" s="1">
        <v>23473</v>
      </c>
      <c r="E192" s="11">
        <v>101166.86</v>
      </c>
      <c r="G192" s="28">
        <v>21237</v>
      </c>
      <c r="H192" t="s">
        <v>247</v>
      </c>
      <c r="I192" t="s">
        <v>6</v>
      </c>
      <c r="J192" s="1">
        <v>4309</v>
      </c>
      <c r="K192" s="11">
        <v>21790</v>
      </c>
    </row>
    <row r="193" spans="1:11" x14ac:dyDescent="0.25">
      <c r="A193" s="28">
        <v>10309</v>
      </c>
      <c r="B193" t="s">
        <v>208</v>
      </c>
      <c r="C193" t="s">
        <v>5</v>
      </c>
      <c r="D193" s="1">
        <v>9332</v>
      </c>
      <c r="E193" s="11">
        <v>37835.4</v>
      </c>
      <c r="G193" s="28">
        <v>39202</v>
      </c>
      <c r="H193" t="s">
        <v>249</v>
      </c>
      <c r="I193" t="s">
        <v>6</v>
      </c>
      <c r="J193" s="1">
        <v>13335</v>
      </c>
      <c r="K193" s="11">
        <v>48788.97</v>
      </c>
    </row>
    <row r="194" spans="1:11" x14ac:dyDescent="0.25">
      <c r="A194" s="29" t="s">
        <v>300</v>
      </c>
      <c r="B194" t="s">
        <v>209</v>
      </c>
      <c r="C194" t="s">
        <v>5</v>
      </c>
      <c r="D194" s="1">
        <v>122308</v>
      </c>
      <c r="E194" s="11">
        <v>535240.62</v>
      </c>
      <c r="G194" s="29" t="s">
        <v>298</v>
      </c>
      <c r="H194" t="s">
        <v>251</v>
      </c>
      <c r="I194" t="s">
        <v>6</v>
      </c>
      <c r="J194" s="1">
        <v>1700</v>
      </c>
      <c r="K194" s="11">
        <v>7069.19</v>
      </c>
    </row>
    <row r="195" spans="1:11" x14ac:dyDescent="0.25">
      <c r="A195" s="28">
        <v>32416</v>
      </c>
      <c r="B195" t="s">
        <v>210</v>
      </c>
      <c r="C195" t="s">
        <v>5</v>
      </c>
      <c r="D195" s="1">
        <v>35214</v>
      </c>
      <c r="E195" s="11">
        <v>39324.660000000003</v>
      </c>
      <c r="G195" s="28">
        <v>34033</v>
      </c>
      <c r="H195" t="s">
        <v>254</v>
      </c>
      <c r="I195" t="s">
        <v>6</v>
      </c>
      <c r="J195" s="1">
        <v>6416</v>
      </c>
      <c r="K195" s="11">
        <v>23244</v>
      </c>
    </row>
    <row r="196" spans="1:11" x14ac:dyDescent="0.25">
      <c r="A196" s="28">
        <v>17407</v>
      </c>
      <c r="B196" t="s">
        <v>211</v>
      </c>
      <c r="C196" t="s">
        <v>5</v>
      </c>
      <c r="D196" s="1">
        <v>48795</v>
      </c>
      <c r="E196" s="11">
        <v>200301</v>
      </c>
      <c r="G196" s="28">
        <v>39002</v>
      </c>
      <c r="H196" t="s">
        <v>255</v>
      </c>
      <c r="I196" t="s">
        <v>6</v>
      </c>
      <c r="J196">
        <v>609</v>
      </c>
      <c r="K196" s="11">
        <v>2251.1799999999998</v>
      </c>
    </row>
    <row r="197" spans="1:11" x14ac:dyDescent="0.25">
      <c r="A197" s="28">
        <v>34401</v>
      </c>
      <c r="B197" t="s">
        <v>212</v>
      </c>
      <c r="C197" t="s">
        <v>5</v>
      </c>
      <c r="D197" s="1">
        <v>38306</v>
      </c>
      <c r="E197" s="11">
        <v>392396</v>
      </c>
      <c r="G197" s="28">
        <v>27083</v>
      </c>
      <c r="H197" t="s">
        <v>256</v>
      </c>
      <c r="I197" t="s">
        <v>6</v>
      </c>
      <c r="J197" s="1">
        <v>77236</v>
      </c>
      <c r="K197" s="11">
        <v>332162.89</v>
      </c>
    </row>
    <row r="198" spans="1:11" x14ac:dyDescent="0.25">
      <c r="A198" s="28">
        <v>38320</v>
      </c>
      <c r="B198" t="s">
        <v>213</v>
      </c>
      <c r="C198" t="s">
        <v>5</v>
      </c>
      <c r="D198" s="1">
        <v>7535</v>
      </c>
      <c r="E198" s="11">
        <v>30045</v>
      </c>
      <c r="G198" s="28">
        <v>33070</v>
      </c>
      <c r="H198" t="s">
        <v>257</v>
      </c>
      <c r="I198" t="s">
        <v>6</v>
      </c>
      <c r="J198">
        <v>942</v>
      </c>
      <c r="K198" s="11">
        <v>4227.97</v>
      </c>
    </row>
    <row r="199" spans="1:11" x14ac:dyDescent="0.25">
      <c r="A199" s="28">
        <v>13160</v>
      </c>
      <c r="B199" t="s">
        <v>214</v>
      </c>
      <c r="C199" t="s">
        <v>5</v>
      </c>
      <c r="D199" s="1">
        <v>31114</v>
      </c>
      <c r="E199" s="11">
        <v>129552</v>
      </c>
      <c r="G199" s="29" t="s">
        <v>297</v>
      </c>
      <c r="H199" t="s">
        <v>258</v>
      </c>
      <c r="I199" t="s">
        <v>6</v>
      </c>
      <c r="J199" s="1">
        <v>94461</v>
      </c>
      <c r="K199" s="11">
        <v>359247.82</v>
      </c>
    </row>
    <row r="200" spans="1:11" x14ac:dyDescent="0.25">
      <c r="A200" s="28">
        <v>28149</v>
      </c>
      <c r="B200" t="s">
        <v>215</v>
      </c>
      <c r="C200" t="s">
        <v>5</v>
      </c>
      <c r="D200" s="1">
        <v>7050</v>
      </c>
      <c r="E200" s="11">
        <v>35246.199999999997</v>
      </c>
      <c r="G200" s="28">
        <v>17402</v>
      </c>
      <c r="H200" t="s">
        <v>259</v>
      </c>
      <c r="I200" t="s">
        <v>6</v>
      </c>
      <c r="J200" s="1">
        <v>4258</v>
      </c>
      <c r="K200" s="11">
        <v>18168</v>
      </c>
    </row>
    <row r="201" spans="1:11" x14ac:dyDescent="0.25">
      <c r="A201" s="28">
        <v>17001</v>
      </c>
      <c r="B201" t="s">
        <v>216</v>
      </c>
      <c r="C201" t="s">
        <v>5</v>
      </c>
      <c r="D201" s="1">
        <v>238054</v>
      </c>
      <c r="E201" s="11">
        <v>1035605.44</v>
      </c>
      <c r="G201" s="28">
        <v>35200</v>
      </c>
      <c r="H201" t="s">
        <v>260</v>
      </c>
      <c r="I201" t="s">
        <v>6</v>
      </c>
      <c r="J201" s="1">
        <v>1823</v>
      </c>
      <c r="K201" s="11">
        <v>6604.25</v>
      </c>
    </row>
    <row r="202" spans="1:11" x14ac:dyDescent="0.25">
      <c r="A202" s="28">
        <v>29101</v>
      </c>
      <c r="B202" t="s">
        <v>217</v>
      </c>
      <c r="C202" t="s">
        <v>5</v>
      </c>
      <c r="D202" s="1">
        <v>46144</v>
      </c>
      <c r="E202" s="11">
        <v>178998.67</v>
      </c>
      <c r="G202" s="28">
        <v>36401</v>
      </c>
      <c r="H202" t="s">
        <v>262</v>
      </c>
      <c r="I202" t="s">
        <v>6</v>
      </c>
      <c r="J202">
        <v>64</v>
      </c>
      <c r="K202">
        <v>271.94</v>
      </c>
    </row>
    <row r="203" spans="1:11" x14ac:dyDescent="0.25">
      <c r="A203" s="28">
        <v>39119</v>
      </c>
      <c r="B203" t="s">
        <v>218</v>
      </c>
      <c r="C203" t="s">
        <v>5</v>
      </c>
      <c r="D203" s="1">
        <v>35632</v>
      </c>
      <c r="E203" s="11">
        <v>166947.60999999999</v>
      </c>
      <c r="G203" s="28">
        <v>13146</v>
      </c>
      <c r="H203" t="s">
        <v>265</v>
      </c>
      <c r="I203" t="s">
        <v>6</v>
      </c>
      <c r="J203" s="1">
        <v>3711</v>
      </c>
      <c r="K203" s="11">
        <v>12273</v>
      </c>
    </row>
    <row r="204" spans="1:11" x14ac:dyDescent="0.25">
      <c r="A204" s="28">
        <v>26070</v>
      </c>
      <c r="B204" t="s">
        <v>219</v>
      </c>
      <c r="C204" t="s">
        <v>5</v>
      </c>
      <c r="D204" s="1">
        <v>7621</v>
      </c>
      <c r="E204" s="11">
        <v>36163.480000000003</v>
      </c>
      <c r="G204" s="29" t="s">
        <v>296</v>
      </c>
      <c r="H204" t="s">
        <v>266</v>
      </c>
      <c r="I204" t="s">
        <v>6</v>
      </c>
      <c r="J204" s="1">
        <v>10520</v>
      </c>
      <c r="K204" s="11">
        <v>37978</v>
      </c>
    </row>
    <row r="205" spans="1:11" x14ac:dyDescent="0.25">
      <c r="A205" s="29" t="s">
        <v>299</v>
      </c>
      <c r="B205" t="s">
        <v>220</v>
      </c>
      <c r="C205" t="s">
        <v>5</v>
      </c>
      <c r="D205" s="1">
        <v>31874</v>
      </c>
      <c r="E205" s="11">
        <v>125266.73</v>
      </c>
      <c r="G205" s="29" t="s">
        <v>295</v>
      </c>
      <c r="H205" t="s">
        <v>267</v>
      </c>
      <c r="I205" t="s">
        <v>6</v>
      </c>
      <c r="J205" s="1">
        <v>4500</v>
      </c>
      <c r="K205" s="11">
        <v>18227.2</v>
      </c>
    </row>
    <row r="206" spans="1:11" x14ac:dyDescent="0.25">
      <c r="A206" s="28">
        <v>23309</v>
      </c>
      <c r="B206" t="s">
        <v>221</v>
      </c>
      <c r="C206" t="s">
        <v>5</v>
      </c>
      <c r="D206" s="1">
        <v>59660</v>
      </c>
      <c r="E206" s="11">
        <v>262128.71</v>
      </c>
      <c r="G206" s="29" t="s">
        <v>293</v>
      </c>
      <c r="H206" t="s">
        <v>270</v>
      </c>
      <c r="I206" t="s">
        <v>6</v>
      </c>
      <c r="J206" s="1">
        <v>12734</v>
      </c>
      <c r="K206" s="11">
        <v>45715</v>
      </c>
    </row>
    <row r="207" spans="1:11" x14ac:dyDescent="0.25">
      <c r="A207" s="28">
        <v>30002</v>
      </c>
      <c r="B207" t="s">
        <v>222</v>
      </c>
      <c r="C207" t="s">
        <v>5</v>
      </c>
      <c r="D207" s="1">
        <v>1751</v>
      </c>
      <c r="E207" s="11">
        <v>8142.15</v>
      </c>
      <c r="G207" s="28">
        <v>39208</v>
      </c>
      <c r="H207" t="s">
        <v>272</v>
      </c>
      <c r="I207" t="s">
        <v>6</v>
      </c>
      <c r="J207" s="1">
        <v>8215</v>
      </c>
      <c r="K207" s="11">
        <v>30086.52</v>
      </c>
    </row>
    <row r="208" spans="1:11" x14ac:dyDescent="0.25">
      <c r="A208" s="28">
        <v>17404</v>
      </c>
      <c r="B208" t="s">
        <v>223</v>
      </c>
      <c r="C208" t="s">
        <v>5</v>
      </c>
      <c r="D208" s="1">
        <v>1961</v>
      </c>
      <c r="E208" s="11">
        <v>7806.09</v>
      </c>
      <c r="G208" s="28">
        <v>21303</v>
      </c>
      <c r="H208" t="s">
        <v>273</v>
      </c>
      <c r="I208" t="s">
        <v>6</v>
      </c>
      <c r="J208" s="1">
        <v>3401</v>
      </c>
      <c r="K208" s="11">
        <v>14433</v>
      </c>
    </row>
    <row r="209" spans="1:11" x14ac:dyDescent="0.25">
      <c r="A209" s="28">
        <v>31201</v>
      </c>
      <c r="B209" t="s">
        <v>224</v>
      </c>
      <c r="C209" t="s">
        <v>5</v>
      </c>
      <c r="D209" s="1">
        <v>29364</v>
      </c>
      <c r="E209" s="11">
        <v>108410</v>
      </c>
      <c r="G209" s="28">
        <v>27416</v>
      </c>
      <c r="H209" t="s">
        <v>274</v>
      </c>
      <c r="I209" t="s">
        <v>6</v>
      </c>
      <c r="J209" s="1">
        <v>10617</v>
      </c>
      <c r="K209" s="11">
        <v>36045.74</v>
      </c>
    </row>
    <row r="210" spans="1:11" x14ac:dyDescent="0.25">
      <c r="A210" s="28">
        <v>17410</v>
      </c>
      <c r="B210" t="s">
        <v>225</v>
      </c>
      <c r="C210" t="s">
        <v>5</v>
      </c>
      <c r="D210" s="1">
        <v>66668</v>
      </c>
      <c r="E210" s="11">
        <v>257774.56</v>
      </c>
      <c r="G210" s="28">
        <v>20405</v>
      </c>
      <c r="H210" t="s">
        <v>275</v>
      </c>
      <c r="I210" t="s">
        <v>6</v>
      </c>
      <c r="J210" s="1">
        <v>4179</v>
      </c>
      <c r="K210">
        <v>0</v>
      </c>
    </row>
    <row r="211" spans="1:11" x14ac:dyDescent="0.25">
      <c r="A211" s="28">
        <v>13156</v>
      </c>
      <c r="B211" t="s">
        <v>226</v>
      </c>
      <c r="C211" t="s">
        <v>5</v>
      </c>
      <c r="D211" s="1">
        <v>7367</v>
      </c>
      <c r="E211" s="11">
        <v>40278.629999999997</v>
      </c>
      <c r="G211" s="28">
        <v>25160</v>
      </c>
      <c r="H211" t="s">
        <v>276</v>
      </c>
      <c r="I211" t="s">
        <v>6</v>
      </c>
      <c r="J211" s="1">
        <v>3970</v>
      </c>
      <c r="K211" s="11">
        <v>16555.95</v>
      </c>
    </row>
    <row r="212" spans="1:11" x14ac:dyDescent="0.25">
      <c r="A212" s="28">
        <v>25118</v>
      </c>
      <c r="B212" t="s">
        <v>227</v>
      </c>
      <c r="C212" t="s">
        <v>5</v>
      </c>
      <c r="D212" s="1">
        <v>6520</v>
      </c>
      <c r="E212" s="11">
        <v>25789.13</v>
      </c>
      <c r="G212" s="28">
        <v>13167</v>
      </c>
      <c r="H212" t="s">
        <v>277</v>
      </c>
      <c r="I212" t="s">
        <v>6</v>
      </c>
      <c r="J212" s="1">
        <v>1360</v>
      </c>
      <c r="K212" s="11">
        <v>5273.15</v>
      </c>
    </row>
    <row r="213" spans="1:11" x14ac:dyDescent="0.25">
      <c r="A213" s="28">
        <v>18402</v>
      </c>
      <c r="B213" t="s">
        <v>228</v>
      </c>
      <c r="C213" t="s">
        <v>5</v>
      </c>
      <c r="D213" s="1">
        <v>138747</v>
      </c>
      <c r="E213" s="11">
        <v>713351</v>
      </c>
      <c r="G213" s="28">
        <v>21232</v>
      </c>
      <c r="H213" t="s">
        <v>278</v>
      </c>
      <c r="I213" t="s">
        <v>6</v>
      </c>
      <c r="J213" s="1">
        <v>3181</v>
      </c>
      <c r="K213" s="11">
        <v>11255.16</v>
      </c>
    </row>
    <row r="214" spans="1:11" x14ac:dyDescent="0.25">
      <c r="A214" s="28">
        <v>15206</v>
      </c>
      <c r="B214" t="s">
        <v>229</v>
      </c>
      <c r="C214" t="s">
        <v>5</v>
      </c>
      <c r="D214" s="1">
        <v>14027</v>
      </c>
      <c r="E214" s="11">
        <v>56757.279999999999</v>
      </c>
      <c r="G214" s="28">
        <v>14117</v>
      </c>
      <c r="H214" t="s">
        <v>279</v>
      </c>
      <c r="I214" t="s">
        <v>6</v>
      </c>
      <c r="J214">
        <v>284</v>
      </c>
      <c r="K214" s="11">
        <v>1527</v>
      </c>
    </row>
    <row r="215" spans="1:11" x14ac:dyDescent="0.25">
      <c r="A215" s="28">
        <v>23042</v>
      </c>
      <c r="B215" t="s">
        <v>230</v>
      </c>
      <c r="C215" t="s">
        <v>5</v>
      </c>
      <c r="D215" s="1">
        <v>4202</v>
      </c>
      <c r="E215" s="11">
        <v>10937.32</v>
      </c>
      <c r="G215" s="28">
        <v>20094</v>
      </c>
      <c r="H215" t="s">
        <v>280</v>
      </c>
      <c r="I215" t="s">
        <v>6</v>
      </c>
      <c r="J215">
        <v>34</v>
      </c>
      <c r="K215">
        <v>227</v>
      </c>
    </row>
    <row r="216" spans="1:11" x14ac:dyDescent="0.25">
      <c r="A216" s="28">
        <v>32081</v>
      </c>
      <c r="B216" t="s">
        <v>231</v>
      </c>
      <c r="C216" t="s">
        <v>5</v>
      </c>
      <c r="D216" s="1">
        <v>120090</v>
      </c>
      <c r="E216" s="11">
        <v>500096</v>
      </c>
      <c r="G216" s="29" t="s">
        <v>292</v>
      </c>
      <c r="H216" t="s">
        <v>281</v>
      </c>
      <c r="I216" t="s">
        <v>6</v>
      </c>
      <c r="J216" s="1">
        <v>50002</v>
      </c>
      <c r="K216">
        <v>4.05</v>
      </c>
    </row>
    <row r="217" spans="1:11" x14ac:dyDescent="0.25">
      <c r="A217" s="28">
        <v>22008</v>
      </c>
      <c r="B217" t="s">
        <v>232</v>
      </c>
      <c r="C217" t="s">
        <v>5</v>
      </c>
      <c r="D217" s="1">
        <v>1119</v>
      </c>
      <c r="E217" s="11">
        <v>4856.7700000000004</v>
      </c>
      <c r="G217" s="28">
        <v>34002</v>
      </c>
      <c r="H217" t="s">
        <v>283</v>
      </c>
      <c r="I217" t="s">
        <v>6</v>
      </c>
      <c r="J217" s="1">
        <v>13684</v>
      </c>
      <c r="K217" s="11">
        <v>49127</v>
      </c>
    </row>
    <row r="218" spans="1:11" x14ac:dyDescent="0.25">
      <c r="A218" s="28">
        <v>38322</v>
      </c>
      <c r="B218" t="s">
        <v>233</v>
      </c>
      <c r="C218" t="s">
        <v>5</v>
      </c>
      <c r="D218" s="1">
        <v>2217</v>
      </c>
      <c r="E218" s="11">
        <v>10907.64</v>
      </c>
      <c r="G218" s="28">
        <v>39205</v>
      </c>
      <c r="H218" t="s">
        <v>284</v>
      </c>
      <c r="I218" t="s">
        <v>6</v>
      </c>
      <c r="J218">
        <v>620</v>
      </c>
      <c r="K218" s="11">
        <v>2519</v>
      </c>
    </row>
    <row r="219" spans="1:11" x14ac:dyDescent="0.25">
      <c r="A219" s="28">
        <v>31401</v>
      </c>
      <c r="B219" t="s">
        <v>234</v>
      </c>
      <c r="C219" t="s">
        <v>5</v>
      </c>
      <c r="D219" s="1">
        <v>69761</v>
      </c>
      <c r="E219" s="11">
        <v>177194.95</v>
      </c>
      <c r="J219">
        <f>SUBTOTAL(109,Table22[Gallons])</f>
        <v>89386763</v>
      </c>
      <c r="K219" s="11">
        <f>SUBTOTAL(109,Table22[Cost])</f>
        <v>10428223.42</v>
      </c>
    </row>
    <row r="220" spans="1:11" x14ac:dyDescent="0.25">
      <c r="A220" s="28">
        <v>27001</v>
      </c>
      <c r="B220" t="s">
        <v>290</v>
      </c>
      <c r="C220" t="s">
        <v>5</v>
      </c>
      <c r="D220" s="1">
        <v>46900</v>
      </c>
      <c r="E220" s="11">
        <v>222517.8</v>
      </c>
    </row>
    <row r="221" spans="1:11" x14ac:dyDescent="0.25">
      <c r="A221" s="28">
        <v>38304</v>
      </c>
      <c r="B221" t="s">
        <v>236</v>
      </c>
      <c r="C221" t="s">
        <v>5</v>
      </c>
      <c r="D221">
        <v>830</v>
      </c>
      <c r="E221" s="11">
        <v>3525</v>
      </c>
    </row>
    <row r="222" spans="1:11" x14ac:dyDescent="0.25">
      <c r="A222" s="28">
        <v>30303</v>
      </c>
      <c r="B222" t="s">
        <v>237</v>
      </c>
      <c r="C222" t="s">
        <v>5</v>
      </c>
      <c r="D222" s="1">
        <v>14138</v>
      </c>
      <c r="E222" s="11">
        <v>70812</v>
      </c>
    </row>
    <row r="223" spans="1:11" x14ac:dyDescent="0.25">
      <c r="A223" s="28">
        <v>31311</v>
      </c>
      <c r="B223" t="s">
        <v>238</v>
      </c>
      <c r="C223" t="s">
        <v>5</v>
      </c>
      <c r="D223" s="1">
        <v>36352</v>
      </c>
      <c r="E223" s="11">
        <v>154197.07</v>
      </c>
    </row>
    <row r="224" spans="1:11" x14ac:dyDescent="0.25">
      <c r="A224" s="28">
        <v>27320</v>
      </c>
      <c r="B224" t="s">
        <v>239</v>
      </c>
      <c r="C224" t="s">
        <v>5</v>
      </c>
      <c r="D224" s="1">
        <v>71735</v>
      </c>
      <c r="E224" s="11">
        <v>270005.81</v>
      </c>
    </row>
    <row r="225" spans="1:5" x14ac:dyDescent="0.25">
      <c r="A225" s="28">
        <v>39201</v>
      </c>
      <c r="B225" t="s">
        <v>240</v>
      </c>
      <c r="C225" t="s">
        <v>5</v>
      </c>
      <c r="D225" s="1">
        <v>18051</v>
      </c>
      <c r="E225" s="11">
        <v>60470</v>
      </c>
    </row>
    <row r="226" spans="1:5" x14ac:dyDescent="0.25">
      <c r="A226" s="28">
        <v>27010</v>
      </c>
      <c r="B226" t="s">
        <v>241</v>
      </c>
      <c r="C226" t="s">
        <v>5</v>
      </c>
      <c r="D226" s="1">
        <v>235759</v>
      </c>
      <c r="E226" s="11">
        <v>980667.04</v>
      </c>
    </row>
    <row r="227" spans="1:5" x14ac:dyDescent="0.25">
      <c r="A227" s="28">
        <v>14077</v>
      </c>
      <c r="B227" t="s">
        <v>242</v>
      </c>
      <c r="C227" t="s">
        <v>5</v>
      </c>
      <c r="D227" s="1">
        <v>2481</v>
      </c>
      <c r="E227" s="11">
        <v>12458</v>
      </c>
    </row>
    <row r="228" spans="1:5" x14ac:dyDescent="0.25">
      <c r="A228" s="28">
        <v>17409</v>
      </c>
      <c r="B228" t="s">
        <v>243</v>
      </c>
      <c r="C228" t="s">
        <v>5</v>
      </c>
      <c r="D228" s="1">
        <v>86007</v>
      </c>
      <c r="E228" s="11">
        <v>342069</v>
      </c>
    </row>
    <row r="229" spans="1:5" x14ac:dyDescent="0.25">
      <c r="A229" s="28">
        <v>38265</v>
      </c>
      <c r="B229" t="s">
        <v>244</v>
      </c>
      <c r="C229" t="s">
        <v>5</v>
      </c>
      <c r="D229" s="1">
        <v>4892</v>
      </c>
      <c r="E229" s="11">
        <v>20477.53</v>
      </c>
    </row>
    <row r="230" spans="1:5" x14ac:dyDescent="0.25">
      <c r="A230" s="28">
        <v>34402</v>
      </c>
      <c r="B230" t="s">
        <v>245</v>
      </c>
      <c r="C230" t="s">
        <v>5</v>
      </c>
      <c r="D230" s="1">
        <v>15006</v>
      </c>
      <c r="E230" s="11">
        <v>59423.76</v>
      </c>
    </row>
    <row r="231" spans="1:5" x14ac:dyDescent="0.25">
      <c r="A231" s="28">
        <v>19400</v>
      </c>
      <c r="B231" t="s">
        <v>246</v>
      </c>
      <c r="C231" t="s">
        <v>5</v>
      </c>
      <c r="D231" s="1">
        <v>5743</v>
      </c>
      <c r="E231" s="11">
        <v>23792.79</v>
      </c>
    </row>
    <row r="232" spans="1:5" x14ac:dyDescent="0.25">
      <c r="A232" s="28">
        <v>21237</v>
      </c>
      <c r="B232" t="s">
        <v>247</v>
      </c>
      <c r="C232" t="s">
        <v>5</v>
      </c>
      <c r="D232" s="1">
        <v>10860</v>
      </c>
      <c r="E232" s="11">
        <v>48159</v>
      </c>
    </row>
    <row r="233" spans="1:5" x14ac:dyDescent="0.25">
      <c r="A233" s="28">
        <v>24404</v>
      </c>
      <c r="B233" t="s">
        <v>248</v>
      </c>
      <c r="C233" t="s">
        <v>5</v>
      </c>
      <c r="D233" s="1">
        <v>16944</v>
      </c>
      <c r="E233" s="11">
        <v>67965</v>
      </c>
    </row>
    <row r="234" spans="1:5" x14ac:dyDescent="0.25">
      <c r="A234" s="28">
        <v>39202</v>
      </c>
      <c r="B234" t="s">
        <v>249</v>
      </c>
      <c r="C234" t="s">
        <v>5</v>
      </c>
      <c r="D234" s="1">
        <v>31376</v>
      </c>
      <c r="E234" s="11">
        <v>129046.42</v>
      </c>
    </row>
    <row r="235" spans="1:5" x14ac:dyDescent="0.25">
      <c r="A235" s="28">
        <v>36300</v>
      </c>
      <c r="B235" t="s">
        <v>250</v>
      </c>
      <c r="C235" t="s">
        <v>5</v>
      </c>
      <c r="D235" s="1">
        <v>4180</v>
      </c>
      <c r="E235" s="11">
        <v>18691</v>
      </c>
    </row>
    <row r="236" spans="1:5" x14ac:dyDescent="0.25">
      <c r="A236" s="29" t="s">
        <v>298</v>
      </c>
      <c r="B236" t="s">
        <v>251</v>
      </c>
      <c r="C236" t="s">
        <v>5</v>
      </c>
      <c r="D236" s="1">
        <v>11304</v>
      </c>
      <c r="E236" s="11">
        <v>47145.66</v>
      </c>
    </row>
    <row r="237" spans="1:5" x14ac:dyDescent="0.25">
      <c r="A237" s="28">
        <v>20400</v>
      </c>
      <c r="B237" t="s">
        <v>252</v>
      </c>
      <c r="C237" t="s">
        <v>5</v>
      </c>
      <c r="D237" s="1">
        <v>4854</v>
      </c>
      <c r="E237" s="11">
        <v>21784.92</v>
      </c>
    </row>
    <row r="238" spans="1:5" x14ac:dyDescent="0.25">
      <c r="A238" s="28">
        <v>17406</v>
      </c>
      <c r="B238" t="s">
        <v>253</v>
      </c>
      <c r="C238" t="s">
        <v>5</v>
      </c>
      <c r="D238" s="1">
        <v>11234</v>
      </c>
      <c r="E238" s="11">
        <v>43306</v>
      </c>
    </row>
    <row r="239" spans="1:5" x14ac:dyDescent="0.25">
      <c r="A239" s="28">
        <v>34033</v>
      </c>
      <c r="B239" t="s">
        <v>254</v>
      </c>
      <c r="C239" t="s">
        <v>5</v>
      </c>
      <c r="D239" s="1">
        <v>830777</v>
      </c>
      <c r="E239">
        <v>324.85000000000002</v>
      </c>
    </row>
    <row r="240" spans="1:5" x14ac:dyDescent="0.25">
      <c r="A240" s="28">
        <v>39002</v>
      </c>
      <c r="B240" t="s">
        <v>255</v>
      </c>
      <c r="C240" t="s">
        <v>5</v>
      </c>
      <c r="D240" s="1">
        <v>1244</v>
      </c>
      <c r="E240" s="11">
        <v>5358.82</v>
      </c>
    </row>
    <row r="241" spans="1:5" x14ac:dyDescent="0.25">
      <c r="A241" s="28">
        <v>27083</v>
      </c>
      <c r="B241" t="s">
        <v>256</v>
      </c>
      <c r="C241" t="s">
        <v>5</v>
      </c>
      <c r="D241" s="1">
        <v>21755</v>
      </c>
      <c r="E241" s="11">
        <v>86423.67</v>
      </c>
    </row>
    <row r="242" spans="1:5" x14ac:dyDescent="0.25">
      <c r="A242" s="28">
        <v>33070</v>
      </c>
      <c r="B242" t="s">
        <v>257</v>
      </c>
      <c r="C242" t="s">
        <v>5</v>
      </c>
      <c r="D242" s="1">
        <v>21830</v>
      </c>
      <c r="E242" s="11">
        <v>108016.76</v>
      </c>
    </row>
    <row r="243" spans="1:5" x14ac:dyDescent="0.25">
      <c r="A243" s="29" t="s">
        <v>297</v>
      </c>
      <c r="B243" t="s">
        <v>258</v>
      </c>
      <c r="C243" t="s">
        <v>5</v>
      </c>
      <c r="D243" s="1">
        <v>154460</v>
      </c>
      <c r="E243" s="11">
        <v>606989.03</v>
      </c>
    </row>
    <row r="244" spans="1:5" x14ac:dyDescent="0.25">
      <c r="A244" s="28">
        <v>17402</v>
      </c>
      <c r="B244" t="s">
        <v>259</v>
      </c>
      <c r="C244" t="s">
        <v>5</v>
      </c>
      <c r="D244" s="1">
        <v>13141</v>
      </c>
      <c r="E244" s="11">
        <v>42256</v>
      </c>
    </row>
    <row r="245" spans="1:5" x14ac:dyDescent="0.25">
      <c r="A245" s="28">
        <v>35200</v>
      </c>
      <c r="B245" t="s">
        <v>260</v>
      </c>
      <c r="C245" t="s">
        <v>5</v>
      </c>
      <c r="D245" s="1">
        <v>9915</v>
      </c>
      <c r="E245" s="11">
        <v>35070.71</v>
      </c>
    </row>
    <row r="246" spans="1:5" x14ac:dyDescent="0.25">
      <c r="A246" s="28">
        <v>13073</v>
      </c>
      <c r="B246" t="s">
        <v>261</v>
      </c>
      <c r="C246" t="s">
        <v>5</v>
      </c>
      <c r="D246" s="1">
        <v>24235</v>
      </c>
      <c r="E246" s="11">
        <v>119561.15</v>
      </c>
    </row>
    <row r="247" spans="1:5" x14ac:dyDescent="0.25">
      <c r="A247" s="28">
        <v>36401</v>
      </c>
      <c r="B247" t="s">
        <v>262</v>
      </c>
      <c r="C247" t="s">
        <v>5</v>
      </c>
      <c r="D247" s="1">
        <v>2626</v>
      </c>
      <c r="E247" s="11">
        <v>12712</v>
      </c>
    </row>
    <row r="248" spans="1:5" x14ac:dyDescent="0.25">
      <c r="A248" s="28">
        <v>36140</v>
      </c>
      <c r="B248" t="s">
        <v>263</v>
      </c>
      <c r="C248" t="s">
        <v>5</v>
      </c>
      <c r="D248" s="1">
        <v>47507</v>
      </c>
      <c r="E248" s="11">
        <v>149508.37</v>
      </c>
    </row>
    <row r="249" spans="1:5" x14ac:dyDescent="0.25">
      <c r="A249" s="28">
        <v>39207</v>
      </c>
      <c r="B249" t="s">
        <v>264</v>
      </c>
      <c r="C249" t="s">
        <v>5</v>
      </c>
      <c r="D249" s="1">
        <v>56579</v>
      </c>
      <c r="E249" s="11">
        <v>184056.48</v>
      </c>
    </row>
    <row r="250" spans="1:5" x14ac:dyDescent="0.25">
      <c r="A250" s="28">
        <v>13146</v>
      </c>
      <c r="B250" t="s">
        <v>265</v>
      </c>
      <c r="C250" t="s">
        <v>5</v>
      </c>
      <c r="D250" s="1">
        <v>15759</v>
      </c>
      <c r="E250" s="11">
        <v>56505</v>
      </c>
    </row>
    <row r="251" spans="1:5" x14ac:dyDescent="0.25">
      <c r="A251" s="29" t="s">
        <v>296</v>
      </c>
      <c r="B251" t="s">
        <v>266</v>
      </c>
      <c r="C251" t="s">
        <v>5</v>
      </c>
      <c r="D251" s="1">
        <v>44757</v>
      </c>
      <c r="E251" s="11">
        <v>167615</v>
      </c>
    </row>
    <row r="252" spans="1:5" x14ac:dyDescent="0.25">
      <c r="A252" s="29" t="s">
        <v>295</v>
      </c>
      <c r="B252" t="s">
        <v>267</v>
      </c>
      <c r="C252" t="s">
        <v>5</v>
      </c>
      <c r="D252" s="1">
        <v>2129</v>
      </c>
      <c r="E252" s="11">
        <v>9400.26</v>
      </c>
    </row>
    <row r="253" spans="1:5" x14ac:dyDescent="0.25">
      <c r="A253" s="29" t="s">
        <v>294</v>
      </c>
      <c r="B253" t="s">
        <v>268</v>
      </c>
      <c r="C253" t="s">
        <v>5</v>
      </c>
      <c r="D253" s="1">
        <v>5323</v>
      </c>
      <c r="E253" s="11">
        <v>23150</v>
      </c>
    </row>
    <row r="254" spans="1:5" x14ac:dyDescent="0.25">
      <c r="A254" s="28">
        <v>33049</v>
      </c>
      <c r="B254" t="s">
        <v>269</v>
      </c>
      <c r="C254" t="s">
        <v>5</v>
      </c>
      <c r="D254" s="1">
        <v>9001</v>
      </c>
      <c r="E254" s="11">
        <v>34297.18</v>
      </c>
    </row>
    <row r="255" spans="1:5" x14ac:dyDescent="0.25">
      <c r="A255" s="29" t="s">
        <v>293</v>
      </c>
      <c r="B255" t="s">
        <v>270</v>
      </c>
      <c r="C255" t="s">
        <v>5</v>
      </c>
      <c r="D255" s="1">
        <v>57351</v>
      </c>
      <c r="E255" s="11">
        <v>233418</v>
      </c>
    </row>
    <row r="256" spans="1:5" x14ac:dyDescent="0.25">
      <c r="A256" s="28">
        <v>32363</v>
      </c>
      <c r="B256" t="s">
        <v>271</v>
      </c>
      <c r="C256" t="s">
        <v>5</v>
      </c>
      <c r="D256" s="1">
        <v>36152</v>
      </c>
      <c r="E256" s="11">
        <v>145393</v>
      </c>
    </row>
    <row r="257" spans="1:5" x14ac:dyDescent="0.25">
      <c r="A257" s="28">
        <v>39208</v>
      </c>
      <c r="B257" t="s">
        <v>272</v>
      </c>
      <c r="C257" t="s">
        <v>5</v>
      </c>
      <c r="D257" s="1">
        <v>61766</v>
      </c>
      <c r="E257" s="11">
        <v>263470.34999999998</v>
      </c>
    </row>
    <row r="258" spans="1:5" x14ac:dyDescent="0.25">
      <c r="A258" s="28">
        <v>21303</v>
      </c>
      <c r="B258" t="s">
        <v>273</v>
      </c>
      <c r="C258" t="s">
        <v>5</v>
      </c>
      <c r="D258" s="1">
        <v>13113</v>
      </c>
      <c r="E258" s="11">
        <v>55056</v>
      </c>
    </row>
    <row r="259" spans="1:5" x14ac:dyDescent="0.25">
      <c r="A259" s="28">
        <v>27416</v>
      </c>
      <c r="B259" t="s">
        <v>274</v>
      </c>
      <c r="C259" t="s">
        <v>5</v>
      </c>
      <c r="D259" s="1">
        <v>47632</v>
      </c>
      <c r="E259" s="11">
        <v>178528.49</v>
      </c>
    </row>
    <row r="260" spans="1:5" x14ac:dyDescent="0.25">
      <c r="A260" s="28">
        <v>20405</v>
      </c>
      <c r="B260" t="s">
        <v>275</v>
      </c>
      <c r="C260" t="s">
        <v>5</v>
      </c>
      <c r="D260" s="1">
        <v>22303</v>
      </c>
      <c r="E260">
        <v>0</v>
      </c>
    </row>
    <row r="261" spans="1:5" x14ac:dyDescent="0.25">
      <c r="A261" s="28">
        <v>25160</v>
      </c>
      <c r="B261" t="s">
        <v>276</v>
      </c>
      <c r="C261" t="s">
        <v>5</v>
      </c>
      <c r="D261" s="1">
        <v>11922</v>
      </c>
      <c r="E261" s="11">
        <v>48767.79</v>
      </c>
    </row>
    <row r="262" spans="1:5" x14ac:dyDescent="0.25">
      <c r="A262" s="28">
        <v>13167</v>
      </c>
      <c r="B262" t="s">
        <v>277</v>
      </c>
      <c r="C262" t="s">
        <v>5</v>
      </c>
      <c r="D262" s="1">
        <v>8913</v>
      </c>
      <c r="E262" s="11">
        <v>41711.26</v>
      </c>
    </row>
    <row r="263" spans="1:5" x14ac:dyDescent="0.25">
      <c r="A263" s="28">
        <v>21232</v>
      </c>
      <c r="B263" t="s">
        <v>278</v>
      </c>
      <c r="C263" t="s">
        <v>5</v>
      </c>
      <c r="D263" s="1">
        <v>11765</v>
      </c>
      <c r="E263" s="11">
        <v>47494.27</v>
      </c>
    </row>
    <row r="264" spans="1:5" x14ac:dyDescent="0.25">
      <c r="A264" s="28">
        <v>14117</v>
      </c>
      <c r="B264" t="s">
        <v>279</v>
      </c>
      <c r="C264" t="s">
        <v>5</v>
      </c>
      <c r="D264" s="1">
        <v>3011</v>
      </c>
      <c r="E264" s="11">
        <v>12898</v>
      </c>
    </row>
    <row r="265" spans="1:5" x14ac:dyDescent="0.25">
      <c r="A265" s="28">
        <v>20094</v>
      </c>
      <c r="B265" t="s">
        <v>280</v>
      </c>
      <c r="C265" t="s">
        <v>5</v>
      </c>
      <c r="D265">
        <v>606</v>
      </c>
      <c r="E265" s="11">
        <v>2728</v>
      </c>
    </row>
    <row r="266" spans="1:5" x14ac:dyDescent="0.25">
      <c r="A266" s="29" t="s">
        <v>292</v>
      </c>
      <c r="B266" t="s">
        <v>281</v>
      </c>
      <c r="C266" t="s">
        <v>5</v>
      </c>
      <c r="D266" s="1">
        <v>139065</v>
      </c>
      <c r="E266">
        <v>4.05</v>
      </c>
    </row>
    <row r="267" spans="1:5" x14ac:dyDescent="0.25">
      <c r="A267" s="28">
        <v>39007</v>
      </c>
      <c r="B267" t="s">
        <v>282</v>
      </c>
      <c r="C267" t="s">
        <v>5</v>
      </c>
      <c r="D267" s="1">
        <v>78706</v>
      </c>
      <c r="E267" s="11">
        <v>326933.5</v>
      </c>
    </row>
    <row r="268" spans="1:5" x14ac:dyDescent="0.25">
      <c r="A268" s="28">
        <v>34002</v>
      </c>
      <c r="B268" t="s">
        <v>283</v>
      </c>
      <c r="C268" t="s">
        <v>5</v>
      </c>
      <c r="D268" s="1">
        <v>51871</v>
      </c>
      <c r="E268" s="11">
        <v>199704</v>
      </c>
    </row>
    <row r="269" spans="1:5" x14ac:dyDescent="0.25">
      <c r="A269" s="28">
        <v>39205</v>
      </c>
      <c r="B269" t="s">
        <v>284</v>
      </c>
      <c r="C269" t="s">
        <v>5</v>
      </c>
      <c r="D269" s="1">
        <v>6838</v>
      </c>
      <c r="E269" s="11">
        <v>27930</v>
      </c>
    </row>
    <row r="270" spans="1:5" x14ac:dyDescent="0.25">
      <c r="D270" s="1">
        <f>SUBTOTAL(109,Table21[Gallons])</f>
        <v>92257497</v>
      </c>
      <c r="E270" s="11">
        <f>SUBTOTAL(109,Table21[Cost])</f>
        <v>38259618.929999992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B030E6-F331-4F21-8BF8-5573DB4ED16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35A8591-7401-4A6D-A8DB-AF3B85B668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981249-3A8A-4501-82CD-B5C680958B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2022-23</vt:lpstr>
      <vt:lpstr>2023-24</vt:lpstr>
      <vt:lpstr>2024-25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 Gorton</dc:creator>
  <cp:lastModifiedBy>Mindy Smith</cp:lastModifiedBy>
  <dcterms:created xsi:type="dcterms:W3CDTF">2013-12-18T16:52:54Z</dcterms:created>
  <dcterms:modified xsi:type="dcterms:W3CDTF">2026-04-02T17:35:41Z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2024-12-03T18:46:44Z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30a4ec46-232f-4978-baff-63323b2c2eea</vt:lpwstr>
  </property>
  <property fmtid="{D5CDD505-2E9C-101B-9397-08002B2CF9AE}" pid="8" name="MSIP_Label_9145f431-4c8c-42c6-a5a5-ba6d3bdea585_ContentBits">
    <vt:lpwstr>0</vt:lpwstr>
  </property>
</Properties>
</file>