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Apportionment_NEW\Levy and LEA\2026\2026 Publications\Web Files\"/>
    </mc:Choice>
  </mc:AlternateContent>
  <xr:revisionPtr revIDLastSave="0" documentId="13_ncr:1_{46B61CEB-DA5D-4EE5-B673-71D36BD39CB0}" xr6:coauthVersionLast="47" xr6:coauthVersionMax="47" xr10:uidLastSave="{00000000-0000-0000-0000-000000000000}"/>
  <bookViews>
    <workbookView xWindow="-108" yWindow="-108" windowWidth="23256" windowHeight="12456" xr2:uid="{D5F75B20-AE43-4702-AC60-15CA41AAA944}"/>
  </bookViews>
  <sheets>
    <sheet name="Table3(26)Table" sheetId="1" r:id="rId1"/>
  </sheets>
  <definedNames>
    <definedName name="__123Graph_A" hidden="1">#REF!</definedName>
    <definedName name="__123Graph_AGRAPH2A" hidden="1">#REF!</definedName>
    <definedName name="__123Graph_AGRAPH2B" hidden="1">#REF!</definedName>
    <definedName name="__123Graph_AGRAPH3" hidden="1">#REF!</definedName>
    <definedName name="__123Graph_CGRAPH2A" hidden="1">#REF!</definedName>
    <definedName name="__123Graph_CGRAPH2B" hidden="1">#REF!</definedName>
    <definedName name="__123Graph_X" hidden="1">#REF!</definedName>
    <definedName name="__123Graph_XGRAPH2A" hidden="1">#REF!</definedName>
    <definedName name="__123Graph_XGRAPH2B" hidden="1">#REF!</definedName>
    <definedName name="__123Graph_XGRAPH3" hidden="1">#REF!</definedName>
    <definedName name="__123Graph_XLEVRATE" hidden="1">#REF!</definedName>
    <definedName name="__123Graph_XLEVREVPP" hidden="1">#REF!</definedName>
    <definedName name="_1__123Graph_AA_\GRAPH2A.PIC" hidden="1">#REF!</definedName>
    <definedName name="_2__123Graph_CA_\GRAPH2A.PIC" hidden="1">#REF!</definedName>
    <definedName name="_3__123Graph_XA_\GRAPH2A.PIC" hidden="1">#REF!</definedName>
    <definedName name="_xlnm._FilterDatabase" localSheetId="0" hidden="1">'Table3(26)Table'!#REF!</definedName>
    <definedName name="_Order1" hidden="1">255</definedName>
    <definedName name="_Order2" hidden="1">255</definedName>
    <definedName name="_Sort" hidden="1">#REF!</definedName>
    <definedName name="COUNTY">#REF!</definedName>
    <definedName name="_xlnm.Print_Area">#REF!</definedName>
    <definedName name="_xlnm.Print_Titles" localSheetId="0">'Table3(26)Table'!$3:$3</definedName>
    <definedName name="_xlnm.Print_Titles">#N/A</definedName>
    <definedName name="SPACER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M55" i="1"/>
  <c r="M54" i="1" l="1"/>
  <c r="H54" i="1"/>
  <c r="M53" i="1"/>
  <c r="H53" i="1"/>
  <c r="M52" i="1"/>
  <c r="H52" i="1"/>
  <c r="M51" i="1"/>
  <c r="H51" i="1"/>
  <c r="M50" i="1"/>
  <c r="H50" i="1"/>
  <c r="M49" i="1"/>
  <c r="H49" i="1"/>
  <c r="M48" i="1"/>
  <c r="H48" i="1"/>
  <c r="M47" i="1"/>
  <c r="H47" i="1"/>
  <c r="M46" i="1"/>
  <c r="H46" i="1"/>
  <c r="M45" i="1"/>
  <c r="H45" i="1"/>
  <c r="M44" i="1"/>
  <c r="H44" i="1"/>
  <c r="M43" i="1"/>
  <c r="H43" i="1"/>
  <c r="M42" i="1"/>
  <c r="H42" i="1"/>
  <c r="M41" i="1"/>
  <c r="H41" i="1"/>
  <c r="M40" i="1"/>
  <c r="H40" i="1"/>
  <c r="M39" i="1"/>
  <c r="H39" i="1"/>
  <c r="M38" i="1"/>
  <c r="H38" i="1"/>
  <c r="M37" i="1"/>
  <c r="H37" i="1"/>
  <c r="M36" i="1"/>
  <c r="H36" i="1"/>
  <c r="M35" i="1"/>
  <c r="H35" i="1"/>
  <c r="M34" i="1"/>
  <c r="H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M4" i="1"/>
  <c r="H4" i="1"/>
</calcChain>
</file>

<file path=xl/sharedStrings.xml><?xml version="1.0" encoding="utf-8"?>
<sst xmlns="http://schemas.openxmlformats.org/spreadsheetml/2006/main" count="75" uniqueCount="73">
  <si>
    <t>Fiscal Year</t>
  </si>
  <si>
    <t>Total Revenue*</t>
  </si>
  <si>
    <t>Excess Levy Revenue**</t>
  </si>
  <si>
    <t>Percent</t>
  </si>
  <si>
    <t>1500 Timber Excise Tax</t>
  </si>
  <si>
    <t>1100 Local Property Tax</t>
  </si>
  <si>
    <t>1974–75</t>
  </si>
  <si>
    <t>1975–76</t>
  </si>
  <si>
    <t>1976–77</t>
  </si>
  <si>
    <t>1977–78</t>
  </si>
  <si>
    <t>1978–79</t>
  </si>
  <si>
    <t>1979–80</t>
  </si>
  <si>
    <t>1980–81</t>
  </si>
  <si>
    <t>1981–82</t>
  </si>
  <si>
    <t>1982–83</t>
  </si>
  <si>
    <t>1983–84</t>
  </si>
  <si>
    <t>1984–85</t>
  </si>
  <si>
    <t>1985–86</t>
  </si>
  <si>
    <t>1986–87</t>
  </si>
  <si>
    <t>1987–88</t>
  </si>
  <si>
    <t>1988–89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</si>
  <si>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</si>
  <si>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</si>
  <si>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</si>
  <si>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</si>
  <si>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</si>
  <si>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</si>
  <si>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</si>
  <si>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</si>
  <si>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</si>
  <si>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</si>
  <si>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</si>
  <si>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00</t>
  </si>
  <si>
    <t>2000–01</t>
  </si>
  <si>
    <t>01</t>
  </si>
  <si>
    <t>2001–02</t>
  </si>
  <si>
    <t>02</t>
  </si>
  <si>
    <t>2002–03</t>
  </si>
  <si>
    <t>03</t>
  </si>
  <si>
    <t>2003–04</t>
  </si>
  <si>
    <t>04</t>
  </si>
  <si>
    <t>2004–05</t>
  </si>
  <si>
    <t>05</t>
  </si>
  <si>
    <t>2005–06</t>
  </si>
  <si>
    <t>06</t>
  </si>
  <si>
    <t>2006–07</t>
  </si>
  <si>
    <t>07</t>
  </si>
  <si>
    <t>2007–08</t>
  </si>
  <si>
    <t>08</t>
  </si>
  <si>
    <t>2008–09</t>
  </si>
  <si>
    <t>09</t>
  </si>
  <si>
    <t>2009–10</t>
  </si>
  <si>
    <t>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</si>
  <si>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</si>
  <si>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</si>
  <si>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</si>
  <si>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</si>
  <si>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</si>
  <si>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</si>
  <si>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</si>
  <si>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</si>
  <si>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</si>
  <si>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</si>
  <si>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</si>
  <si>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</si>
  <si>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</si>
  <si>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</si>
  <si>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 xml:space="preserve"> *        Total revenues are from Report F-196.</t>
  </si>
  <si>
    <t xml:space="preserve"> **      Includes portions of two levy collection years. Includes levy revenue from timber excise tax.</t>
  </si>
  <si>
    <t>Excess General Fund and Enrichment Levy Revenue 
as a Percent of Total Revenue (Dollars in Thousands)</t>
  </si>
  <si>
    <t>2024-25</t>
  </si>
  <si>
    <t>2025-26***</t>
  </si>
  <si>
    <r>
      <t xml:space="preserve"> ***    Budgeted revenues are shown for 2025</t>
    </r>
    <r>
      <rPr>
        <sz val="10"/>
        <rFont val="Segoe UI"/>
        <family val="2"/>
      </rPr>
      <t>–26</t>
    </r>
    <r>
      <rPr>
        <i/>
        <sz val="10"/>
        <rFont val="Segoe U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</si>
</sst>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1">
    <font>
      <sz val="8"/>
      <name val="Arial MT"/>
    </font>
    <font>
      <b/>
      <sz val="12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0"/>
      <name val="Segoe UI"/>
      <family val="2"/>
    </font>
    <font>
      <sz val="9"/>
      <name val="Arial MT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10"/>
      <name val="Segoe UI"/>
      <family val="2"/>
    </font>
    <font>
      <sz val="10"/>
      <name val="Segoe UI"/>
      <family val="2"/>
    </font>
    <font>
      <b/>
      <sz val="20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5" fontId="3" fillId="0" borderId="0" xfId="0" applyNumberFormat="1" applyFont="1"/>
    <xf numFmtId="10" fontId="2" fillId="0" borderId="0" xfId="0" applyNumberFormat="1" applyFont="1"/>
    <xf numFmtId="37" fontId="3" fillId="0" borderId="0" xfId="0" applyNumberFormat="1" applyFont="1"/>
    <xf numFmtId="3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164" fontId="3" fillId="0" borderId="0" xfId="1" applyNumberFormat="1" applyFont="1" applyProtection="1"/>
    <xf numFmtId="0" fontId="3" fillId="0" borderId="1" xfId="0" applyFont="1" applyBorder="1" applyAlignment="1">
      <alignment horizontal="center"/>
    </xf>
    <xf numFmtId="37" fontId="3" fillId="0" borderId="1" xfId="0" applyNumberFormat="1" applyFont="1" applyBorder="1"/>
    <xf numFmtId="37" fontId="6" fillId="0" borderId="2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37" fontId="3" fillId="0" borderId="3" xfId="0" applyNumberFormat="1" applyFont="1" applyBorder="1"/>
    <xf numFmtId="37" fontId="6" fillId="0" borderId="4" xfId="0" applyNumberFormat="1" applyFont="1" applyBorder="1" applyAlignment="1">
      <alignment vertical="center"/>
    </xf>
    <xf numFmtId="10" fontId="7" fillId="0" borderId="3" xfId="0" applyNumberFormat="1" applyFont="1" applyBorder="1" applyAlignment="1">
      <alignment vertical="center"/>
    </xf>
    <xf numFmtId="164" fontId="3" fillId="0" borderId="0" xfId="1" applyNumberFormat="1" applyFont="1" applyFill="1" applyProtection="1"/>
    <xf numFmtId="165" fontId="0" fillId="0" borderId="0" xfId="0" applyNumberFormat="1"/>
    <xf numFmtId="0" fontId="8" fillId="0" borderId="0" xfId="2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Comma 3" xfId="1" xr:uid="{2B714542-120C-4240-9DBD-56E3EE18E419}"/>
    <cellStyle name="Normal" xfId="0" builtinId="0"/>
    <cellStyle name="Normal 3" xfId="2" xr:uid="{1A14B730-5C8C-4D9A-8F19-8D1745699395}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numFmt numFmtId="14" formatCode="0.00%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OSPI Table" pivot="0" count="2" xr9:uid="{F5EA4C93-B861-408A-A4D9-3BAC49ABD937}">
      <tableStyleElement type="wholeTable" dxfId="9"/>
      <tableStyleElement type="header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Excess General Fund Levy Revenue
as a Percent of Total Revenue</a:t>
            </a:r>
          </a:p>
        </c:rich>
      </c:tx>
      <c:layout>
        <c:manualLayout>
          <c:xMode val="edge"/>
          <c:yMode val="edge"/>
          <c:x val="0.3473352399088806"/>
          <c:y val="2.62236451212829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23726488887089"/>
          <c:y val="0.20535173487929392"/>
          <c:w val="0.84533157707402073"/>
          <c:h val="0.64549710132387295"/>
        </c:manualLayout>
      </c:layout>
      <c:lineChart>
        <c:grouping val="standard"/>
        <c:varyColors val="0"/>
        <c:ser>
          <c:idx val="0"/>
          <c:order val="0"/>
          <c:tx>
            <c:strRef>
              <c:f>'Table3(26)Table'!$H$3</c:f>
              <c:strCache>
                <c:ptCount val="1"/>
                <c:pt idx="0">
                  <c:v>Percent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'Table3(26)Table'!$I$4:$I$55</c15:sqref>
                  </c15:fullRef>
                </c:ext>
              </c:extLst>
              <c:f>'Table3(26)Table'!$I$29:$I$55</c:f>
              <c:strCache>
                <c:ptCount val="27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'Table3(26)Table'!$H$4:$H$55</c15:sqref>
                  </c15:fullRef>
                </c:ext>
              </c:extLst>
              <c:f>'Table3(26)Table'!$H$29:$H$55</c:f>
              <c:numCache>
                <c:formatCode>General</c:formatCode>
                <c:ptCount val="27"/>
                <c:pt idx="0">
                  <c:v>15.120000000000001</c:v>
                </c:pt>
                <c:pt idx="1">
                  <c:v>15.21</c:v>
                </c:pt>
                <c:pt idx="2">
                  <c:v>15.110000000000001</c:v>
                </c:pt>
                <c:pt idx="3">
                  <c:v>15.58</c:v>
                </c:pt>
                <c:pt idx="4">
                  <c:v>16.09</c:v>
                </c:pt>
                <c:pt idx="5">
                  <c:v>16.21</c:v>
                </c:pt>
                <c:pt idx="6">
                  <c:v>16.18</c:v>
                </c:pt>
                <c:pt idx="7">
                  <c:v>16.059999999999999</c:v>
                </c:pt>
                <c:pt idx="8">
                  <c:v>15.82</c:v>
                </c:pt>
                <c:pt idx="9">
                  <c:v>15.770000000000001</c:v>
                </c:pt>
                <c:pt idx="10">
                  <c:v>16.97</c:v>
                </c:pt>
                <c:pt idx="11">
                  <c:v>18.43</c:v>
                </c:pt>
                <c:pt idx="12">
                  <c:v>19.7</c:v>
                </c:pt>
                <c:pt idx="13">
                  <c:v>20.28</c:v>
                </c:pt>
                <c:pt idx="14">
                  <c:v>19.46</c:v>
                </c:pt>
                <c:pt idx="15">
                  <c:v>19.38</c:v>
                </c:pt>
                <c:pt idx="16">
                  <c:v>18.490000000000002</c:v>
                </c:pt>
                <c:pt idx="17">
                  <c:v>18.3</c:v>
                </c:pt>
                <c:pt idx="18">
                  <c:v>17.48</c:v>
                </c:pt>
                <c:pt idx="19">
                  <c:v>11.95</c:v>
                </c:pt>
                <c:pt idx="20">
                  <c:v>10.45</c:v>
                </c:pt>
                <c:pt idx="21">
                  <c:v>12.07</c:v>
                </c:pt>
                <c:pt idx="22">
                  <c:v>12.1</c:v>
                </c:pt>
                <c:pt idx="23">
                  <c:v>12.29</c:v>
                </c:pt>
                <c:pt idx="24">
                  <c:v>12.55</c:v>
                </c:pt>
                <c:pt idx="25">
                  <c:v>12.870000000000001</c:v>
                </c:pt>
                <c:pt idx="26">
                  <c:v>13.22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5-4D55-B32B-25C6B17F0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29392"/>
        <c:axId val="331034296"/>
      </c:lineChart>
      <c:catAx>
        <c:axId val="331329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School Fiscal Year-End</a:t>
                </a:r>
              </a:p>
            </c:rich>
          </c:tx>
          <c:layout>
            <c:manualLayout>
              <c:xMode val="edge"/>
              <c:yMode val="edge"/>
              <c:x val="0.45065488023138706"/>
              <c:y val="0.91199677199095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34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31034296"/>
        <c:scaling>
          <c:orientation val="minMax"/>
          <c:max val="22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  <a:p>
                <a:pPr>
                  <a:defRPr/>
                </a:pPr>
                <a:r>
                  <a:rPr lang="en-US"/>
                  <a:t>of</a:t>
                </a:r>
              </a:p>
              <a:p>
                <a:pPr>
                  <a:defRPr/>
                </a:pPr>
                <a:r>
                  <a:rPr lang="en-US"/>
                  <a:t>Total</a:t>
                </a:r>
              </a:p>
              <a:p>
                <a:pPr>
                  <a:defRPr/>
                </a:pPr>
                <a:r>
                  <a:rPr lang="en-US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329392"/>
        <c:crosses val="autoZero"/>
        <c:crossBetween val="between"/>
        <c:minorUnit val="0.5"/>
      </c:valAx>
      <c:spPr>
        <a:noFill/>
        <a:ln>
          <a:solidFill>
            <a:sysClr val="windowText" lastClr="000000"/>
          </a:solidFill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3</xdr:col>
      <xdr:colOff>1841500</xdr:colOff>
      <xdr:row>86</xdr:row>
      <xdr:rowOff>36195</xdr:rowOff>
    </xdr:to>
    <xdr:graphicFrame macro="">
      <xdr:nvGraphicFramePr>
        <xdr:cNvPr id="2" name="Chart 1" descr="Excess General Fund Levy Revenue from 1991-2019 as a Percent of Total Revenue" title="Excess General Fund Levy Revenue as a Percent of Total Revenue">
          <a:extLst>
            <a:ext uri="{FF2B5EF4-FFF2-40B4-BE49-F238E27FC236}">
              <a16:creationId xmlns:a16="http://schemas.microsoft.com/office/drawing/2014/main" id="{05BC3AF5-30E3-4030-B6B2-DE6A4746F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08933-94D2-4B7C-9412-D535B7FA6C2C}" name="Table1" displayName="Table1" ref="A3:D55" totalsRowShown="0" headerRowDxfId="7" headerRowBorderDxfId="6" tableBorderDxfId="5" totalsRowBorderDxfId="4">
  <tableColumns count="4">
    <tableColumn id="2" xr3:uid="{6F066B32-F78B-40AC-B0A7-7357EFF9A147}" name="Fiscal Year" dataDxfId="3"/>
    <tableColumn id="3" xr3:uid="{495CE43E-B6EA-46C5-B68D-D710592DC982}" name="Total Revenue*" dataDxfId="2"/>
    <tableColumn id="1" xr3:uid="{A29D1809-FBA3-4969-859C-1B3085D43FCD}" name="Excess Levy Revenue**" dataDxfId="1"/>
    <tableColumn id="10" xr3:uid="{193443F4-3D0E-47B6-94D7-A61FB6C3E2E0}" name="Percent" dataDxfId="0"/>
  </tableColumns>
  <tableStyleInfo name="OSPI Table" showFirstColumn="0" showLastColumn="0" showRowStripes="1" showColumnStripes="0"/>
  <extLst>
    <ext xmlns:x14="http://schemas.microsoft.com/office/spreadsheetml/2009/9/main" uri="{504A1905-F514-4f6f-8877-14C23A59335A}">
      <x14:table altText="1463GF" altTextSummary="School District Excess General Fund Levy submissions for Collection in 2021"/>
    </ext>
  </extLst>
</table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2311C-F62A-48D5-BC8B-81553F74B662}">
  <sheetPr>
    <pageSetUpPr fitToPage="1"/>
  </sheetPr>
  <dimension ref="A1:P58"/>
  <sheetViews>
    <sheetView showZeros="0" tabSelected="1" zoomScale="90" zoomScaleNormal="90" zoomScaleSheetLayoutView="80" workbookViewId="0">
      <selection sqref="A1:D1"/>
    </sheetView>
  </sheetViews>
  <sheetFormatPr defaultRowHeight="10.199999999999999"/>
  <cols>
    <col min="1" max="1" width="42.140625" customWidth="1"/>
    <col min="2" max="2" width="35.28515625" customWidth="1"/>
    <col min="3" max="3" width="46.42578125" customWidth="1"/>
    <col min="4" max="4" width="40.7109375" customWidth="1"/>
    <col min="5" max="5" width="12.42578125" style="24" customWidth="1"/>
    <col min="6" max="6" width="9.140625" hidden="1" customWidth="1"/>
    <col min="7" max="7" width="6.42578125" hidden="1" customWidth="1"/>
    <col min="8" max="8" width="10.7109375" hidden="1" customWidth="1"/>
    <col min="9" max="9" width="11.140625" hidden="1" customWidth="1"/>
    <col min="10" max="10" width="6.42578125" hidden="1" customWidth="1"/>
    <col min="11" max="11" width="19.7109375" hidden="1" customWidth="1"/>
    <col min="12" max="12" width="22.140625" hidden="1" customWidth="1"/>
    <col min="13" max="13" width="17.7109375" hidden="1" customWidth="1"/>
    <col min="14" max="15" width="9.140625" hidden="1" customWidth="1"/>
  </cols>
  <sheetData>
    <row r="1" spans="1:16" ht="65.400000000000006" customHeight="1">
      <c r="A1" s="26" t="s">
        <v>69</v>
      </c>
      <c r="B1" s="27"/>
      <c r="C1" s="27"/>
      <c r="D1" s="27"/>
    </row>
    <row r="3" spans="1:16" s="6" customFormat="1" ht="33">
      <c r="A3" s="1" t="s">
        <v>0</v>
      </c>
      <c r="B3" s="1" t="s">
        <v>1</v>
      </c>
      <c r="C3" s="1" t="s">
        <v>2</v>
      </c>
      <c r="D3" s="1" t="s">
        <v>3</v>
      </c>
      <c r="E3" s="2"/>
      <c r="F3" s="2"/>
      <c r="G3" s="2"/>
      <c r="H3" s="3" t="s">
        <v>3</v>
      </c>
      <c r="I3" s="4" t="s">
        <v>0</v>
      </c>
      <c r="J3" s="3"/>
      <c r="K3" s="4" t="s">
        <v>4</v>
      </c>
      <c r="L3" s="4" t="s">
        <v>5</v>
      </c>
      <c r="M3" s="3"/>
      <c r="N3" s="4"/>
      <c r="O3" s="4"/>
      <c r="P3" s="5"/>
    </row>
    <row r="4" spans="1:16" ht="15.6" hidden="1">
      <c r="A4" s="7" t="s">
        <v>6</v>
      </c>
      <c r="B4" s="8">
        <v>994472</v>
      </c>
      <c r="C4" s="8">
        <v>320566.478</v>
      </c>
      <c r="D4" s="9">
        <v>0.32229999999999998</v>
      </c>
      <c r="E4" s="10"/>
      <c r="F4" s="3"/>
      <c r="G4" s="10"/>
      <c r="H4" s="3">
        <f t="shared" ref="H4:H55" si="0">D4*100</f>
        <v>32.229999999999997</v>
      </c>
      <c r="I4" s="3">
        <v>75</v>
      </c>
      <c r="J4" s="3"/>
      <c r="K4" s="11">
        <v>2815425</v>
      </c>
      <c r="L4" s="11">
        <v>317751053</v>
      </c>
      <c r="M4" s="10">
        <f t="shared" ref="M4:M12" si="1">(K4+L4)/1000</f>
        <v>320566.478</v>
      </c>
      <c r="N4" s="3"/>
      <c r="O4" s="3"/>
      <c r="P4" s="3"/>
    </row>
    <row r="5" spans="1:16" ht="15.6" hidden="1">
      <c r="A5" s="7" t="s">
        <v>7</v>
      </c>
      <c r="B5" s="10">
        <v>1095007</v>
      </c>
      <c r="C5" s="10">
        <v>229515.67725000001</v>
      </c>
      <c r="D5" s="9">
        <v>0.20960000000000001</v>
      </c>
      <c r="E5" s="10"/>
      <c r="F5" s="3"/>
      <c r="G5" s="10"/>
      <c r="H5" s="3">
        <f t="shared" si="0"/>
        <v>20.96</v>
      </c>
      <c r="I5" s="3">
        <v>76</v>
      </c>
      <c r="J5" s="3"/>
      <c r="K5" s="11">
        <v>2648032.5</v>
      </c>
      <c r="L5" s="11">
        <v>226867644.75</v>
      </c>
      <c r="M5" s="10">
        <f t="shared" si="1"/>
        <v>229515.67725000001</v>
      </c>
      <c r="N5" s="3"/>
      <c r="O5" s="3"/>
      <c r="P5" s="3"/>
    </row>
    <row r="6" spans="1:16" ht="15.6" hidden="1">
      <c r="A6" s="7" t="s">
        <v>8</v>
      </c>
      <c r="B6" s="10">
        <v>1174998</v>
      </c>
      <c r="C6" s="10">
        <v>253450.55361999999</v>
      </c>
      <c r="D6" s="9">
        <v>0.2157</v>
      </c>
      <c r="E6" s="10"/>
      <c r="F6" s="3"/>
      <c r="G6" s="10"/>
      <c r="H6" s="3">
        <f t="shared" si="0"/>
        <v>21.57</v>
      </c>
      <c r="I6" s="3">
        <v>77</v>
      </c>
      <c r="J6" s="3"/>
      <c r="K6" s="11">
        <v>2621453.0499999998</v>
      </c>
      <c r="L6" s="11">
        <v>250829100.56999999</v>
      </c>
      <c r="M6" s="10">
        <f t="shared" si="1"/>
        <v>253450.55361999999</v>
      </c>
      <c r="N6" s="3"/>
      <c r="O6" s="3"/>
      <c r="P6" s="3"/>
    </row>
    <row r="7" spans="1:16" ht="15.6" hidden="1">
      <c r="A7" s="7" t="s">
        <v>9</v>
      </c>
      <c r="B7" s="10">
        <v>1388220</v>
      </c>
      <c r="C7" s="10">
        <v>335768.19494000002</v>
      </c>
      <c r="D7" s="9">
        <v>0.2419</v>
      </c>
      <c r="E7" s="10"/>
      <c r="F7" s="3"/>
      <c r="G7" s="10"/>
      <c r="H7" s="3">
        <f t="shared" si="0"/>
        <v>24.19</v>
      </c>
      <c r="I7" s="3">
        <v>78</v>
      </c>
      <c r="J7" s="3"/>
      <c r="K7" s="11">
        <v>6790785.7999999998</v>
      </c>
      <c r="L7" s="11">
        <v>328977409.13999999</v>
      </c>
      <c r="M7" s="10">
        <f t="shared" si="1"/>
        <v>335768.19494000002</v>
      </c>
      <c r="N7" s="3"/>
      <c r="O7" s="3"/>
      <c r="P7" s="3"/>
    </row>
    <row r="8" spans="1:16" ht="15.6" hidden="1">
      <c r="A8" s="7" t="s">
        <v>10</v>
      </c>
      <c r="B8" s="10">
        <v>1554498</v>
      </c>
      <c r="C8" s="10">
        <v>319735.07103999995</v>
      </c>
      <c r="D8" s="9">
        <v>0.20569999999999999</v>
      </c>
      <c r="E8" s="10"/>
      <c r="F8" s="3"/>
      <c r="G8" s="10"/>
      <c r="H8" s="3">
        <f t="shared" si="0"/>
        <v>20.57</v>
      </c>
      <c r="I8" s="3">
        <v>79</v>
      </c>
      <c r="J8" s="3"/>
      <c r="K8" s="11">
        <v>5687411.2800000003</v>
      </c>
      <c r="L8" s="11">
        <v>314047659.75999999</v>
      </c>
      <c r="M8" s="10">
        <f t="shared" si="1"/>
        <v>319735.07103999995</v>
      </c>
      <c r="N8" s="3"/>
      <c r="O8" s="3"/>
      <c r="P8" s="3"/>
    </row>
    <row r="9" spans="1:16" ht="15.6" hidden="1">
      <c r="A9" s="7" t="s">
        <v>11</v>
      </c>
      <c r="B9" s="10">
        <v>1822578</v>
      </c>
      <c r="C9" s="10">
        <v>209971.62202000001</v>
      </c>
      <c r="D9" s="9">
        <v>0.1152</v>
      </c>
      <c r="E9" s="10"/>
      <c r="F9" s="3"/>
      <c r="G9" s="10"/>
      <c r="H9" s="3">
        <f t="shared" si="0"/>
        <v>11.52</v>
      </c>
      <c r="I9" s="3">
        <v>80</v>
      </c>
      <c r="J9" s="3"/>
      <c r="K9" s="11">
        <v>2958155.09</v>
      </c>
      <c r="L9" s="11">
        <v>207013466.93000001</v>
      </c>
      <c r="M9" s="10">
        <f t="shared" si="1"/>
        <v>209971.62202000001</v>
      </c>
      <c r="N9" s="3"/>
      <c r="O9" s="3"/>
      <c r="P9" s="3"/>
    </row>
    <row r="10" spans="1:16" ht="15.6" hidden="1">
      <c r="A10" s="7" t="s">
        <v>12</v>
      </c>
      <c r="B10" s="10">
        <v>1908531</v>
      </c>
      <c r="C10" s="10">
        <v>152699.77821000002</v>
      </c>
      <c r="D10" s="9">
        <v>0.08</v>
      </c>
      <c r="E10" s="10"/>
      <c r="F10" s="3"/>
      <c r="G10" s="10"/>
      <c r="H10" s="3">
        <f t="shared" si="0"/>
        <v>8</v>
      </c>
      <c r="I10" s="3">
        <v>81</v>
      </c>
      <c r="J10" s="3"/>
      <c r="K10" s="11">
        <v>1905670.41</v>
      </c>
      <c r="L10" s="11">
        <v>150794107.80000001</v>
      </c>
      <c r="M10" s="10">
        <f t="shared" si="1"/>
        <v>152699.77821000002</v>
      </c>
      <c r="N10" s="3"/>
      <c r="O10" s="3"/>
      <c r="P10" s="3"/>
    </row>
    <row r="11" spans="1:16" ht="15.6" hidden="1">
      <c r="A11" s="7" t="s">
        <v>13</v>
      </c>
      <c r="B11" s="10">
        <v>1943646</v>
      </c>
      <c r="C11" s="10">
        <v>172493.88288999998</v>
      </c>
      <c r="D11" s="9">
        <v>8.8700000000000001E-2</v>
      </c>
      <c r="E11" s="10"/>
      <c r="F11" s="3"/>
      <c r="G11" s="10"/>
      <c r="H11" s="3">
        <f t="shared" si="0"/>
        <v>8.870000000000001</v>
      </c>
      <c r="I11" s="3">
        <v>82</v>
      </c>
      <c r="J11" s="3"/>
      <c r="K11" s="11">
        <v>1939855.42</v>
      </c>
      <c r="L11" s="11">
        <v>170554027.47</v>
      </c>
      <c r="M11" s="10">
        <f t="shared" si="1"/>
        <v>172493.88288999998</v>
      </c>
      <c r="N11" s="3"/>
      <c r="O11" s="3"/>
      <c r="P11" s="3"/>
    </row>
    <row r="12" spans="1:16" ht="15.6" hidden="1">
      <c r="A12" s="7" t="s">
        <v>14</v>
      </c>
      <c r="B12" s="10">
        <v>2033549</v>
      </c>
      <c r="C12" s="10">
        <v>222870.95629000003</v>
      </c>
      <c r="D12" s="9">
        <v>0.1096</v>
      </c>
      <c r="E12" s="10"/>
      <c r="F12" s="3"/>
      <c r="G12" s="10"/>
      <c r="H12" s="3">
        <f t="shared" si="0"/>
        <v>10.96</v>
      </c>
      <c r="I12" s="3">
        <v>83</v>
      </c>
      <c r="J12" s="3"/>
      <c r="K12" s="11">
        <v>2296585.7400000002</v>
      </c>
      <c r="L12" s="11">
        <v>220574370.55000001</v>
      </c>
      <c r="M12" s="10">
        <f t="shared" si="1"/>
        <v>222870.95629000003</v>
      </c>
      <c r="N12" s="3"/>
      <c r="O12" s="3"/>
      <c r="P12" s="3"/>
    </row>
    <row r="13" spans="1:16" ht="15.6" hidden="1">
      <c r="A13" s="7" t="s">
        <v>15</v>
      </c>
      <c r="B13" s="10">
        <v>2238633</v>
      </c>
      <c r="C13" s="10">
        <v>252349.61807</v>
      </c>
      <c r="D13" s="9">
        <v>0.11269999999999999</v>
      </c>
      <c r="E13" s="10"/>
      <c r="F13" s="3"/>
      <c r="G13" s="10"/>
      <c r="H13" s="3">
        <f t="shared" si="0"/>
        <v>11.27</v>
      </c>
      <c r="I13" s="3">
        <v>84</v>
      </c>
      <c r="J13" s="3"/>
      <c r="K13" s="11">
        <v>2673728.4500000002</v>
      </c>
      <c r="L13" s="11">
        <v>249675889.62</v>
      </c>
      <c r="M13" s="10">
        <f>(K13+L13)/1000</f>
        <v>252349.61807</v>
      </c>
      <c r="N13" s="3"/>
      <c r="O13" s="3"/>
      <c r="P13" s="3"/>
    </row>
    <row r="14" spans="1:16" ht="15.6" hidden="1">
      <c r="A14" s="7" t="s">
        <v>16</v>
      </c>
      <c r="B14" s="10">
        <v>2401745</v>
      </c>
      <c r="C14" s="10">
        <v>266494.54466999997</v>
      </c>
      <c r="D14" s="9">
        <v>0.111</v>
      </c>
      <c r="E14" s="10"/>
      <c r="F14" s="3"/>
      <c r="G14" s="10"/>
      <c r="H14" s="3">
        <f t="shared" si="0"/>
        <v>11.1</v>
      </c>
      <c r="I14" s="3">
        <v>85</v>
      </c>
      <c r="J14" s="3"/>
      <c r="K14" s="11">
        <v>4240630.63</v>
      </c>
      <c r="L14" s="11">
        <v>262253914.03999999</v>
      </c>
      <c r="M14" s="10">
        <f t="shared" ref="M14:M55" si="2">(K14+L14)/1000</f>
        <v>266494.54466999997</v>
      </c>
      <c r="N14" s="3"/>
      <c r="O14" s="3"/>
      <c r="P14" s="3"/>
    </row>
    <row r="15" spans="1:16" ht="15.6" hidden="1">
      <c r="A15" s="7" t="s">
        <v>17</v>
      </c>
      <c r="B15" s="10">
        <v>2500556</v>
      </c>
      <c r="C15" s="10">
        <v>277484.34593999997</v>
      </c>
      <c r="D15" s="9">
        <v>0.111</v>
      </c>
      <c r="E15" s="10"/>
      <c r="F15" s="3"/>
      <c r="G15" s="10"/>
      <c r="H15" s="3">
        <f t="shared" si="0"/>
        <v>11.1</v>
      </c>
      <c r="I15" s="3">
        <v>86</v>
      </c>
      <c r="J15" s="3"/>
      <c r="K15" s="11">
        <v>2802074.54</v>
      </c>
      <c r="L15" s="11">
        <v>274682271.39999998</v>
      </c>
      <c r="M15" s="10">
        <f t="shared" si="2"/>
        <v>277484.34593999997</v>
      </c>
      <c r="N15" s="3"/>
      <c r="O15" s="3"/>
      <c r="P15" s="3"/>
    </row>
    <row r="16" spans="1:16" ht="15.6" hidden="1">
      <c r="A16" s="7" t="s">
        <v>18</v>
      </c>
      <c r="B16" s="10">
        <v>2819337</v>
      </c>
      <c r="C16" s="10">
        <v>317154.53567000001</v>
      </c>
      <c r="D16" s="9">
        <v>0.1125</v>
      </c>
      <c r="E16" s="10"/>
      <c r="F16" s="3"/>
      <c r="G16" s="10"/>
      <c r="H16" s="3">
        <f t="shared" si="0"/>
        <v>11.25</v>
      </c>
      <c r="I16" s="3">
        <v>87</v>
      </c>
      <c r="J16" s="3"/>
      <c r="K16" s="11">
        <v>3849391.94</v>
      </c>
      <c r="L16" s="11">
        <v>313305143.73000002</v>
      </c>
      <c r="M16" s="10">
        <f t="shared" si="2"/>
        <v>317154.53567000001</v>
      </c>
      <c r="N16" s="3"/>
      <c r="O16" s="3"/>
      <c r="P16" s="3"/>
    </row>
    <row r="17" spans="1:16" ht="15.6" hidden="1">
      <c r="A17" s="7" t="s">
        <v>19</v>
      </c>
      <c r="B17" s="10">
        <v>3027548</v>
      </c>
      <c r="C17" s="10">
        <v>359371.01724000002</v>
      </c>
      <c r="D17" s="9">
        <v>0.1187</v>
      </c>
      <c r="E17" s="10"/>
      <c r="F17" s="3"/>
      <c r="G17" s="10"/>
      <c r="H17" s="3">
        <f t="shared" si="0"/>
        <v>11.87</v>
      </c>
      <c r="I17" s="3">
        <v>88</v>
      </c>
      <c r="J17" s="3"/>
      <c r="K17" s="11">
        <v>4354161.5</v>
      </c>
      <c r="L17" s="11">
        <v>355016855.74000001</v>
      </c>
      <c r="M17" s="10">
        <f t="shared" si="2"/>
        <v>359371.01724000002</v>
      </c>
      <c r="N17" s="3"/>
      <c r="O17" s="3"/>
      <c r="P17" s="3"/>
    </row>
    <row r="18" spans="1:16" ht="15.6" hidden="1">
      <c r="A18" s="7" t="s">
        <v>20</v>
      </c>
      <c r="B18" s="10">
        <v>3287421</v>
      </c>
      <c r="C18" s="10">
        <v>394784.76587</v>
      </c>
      <c r="D18" s="9">
        <v>0.1201</v>
      </c>
      <c r="E18" s="10"/>
      <c r="F18" s="3"/>
      <c r="G18" s="10"/>
      <c r="H18" s="3">
        <f t="shared" si="0"/>
        <v>12.01</v>
      </c>
      <c r="I18" s="3">
        <v>89</v>
      </c>
      <c r="J18" s="3"/>
      <c r="K18" s="11">
        <v>4722946.3600000003</v>
      </c>
      <c r="L18" s="11">
        <v>390061819.50999999</v>
      </c>
      <c r="M18" s="10">
        <f t="shared" si="2"/>
        <v>394784.76587</v>
      </c>
      <c r="N18" s="3"/>
      <c r="O18" s="3"/>
      <c r="P18" s="3"/>
    </row>
    <row r="19" spans="1:16" ht="15.6" hidden="1">
      <c r="A19" s="7" t="s">
        <v>21</v>
      </c>
      <c r="B19" s="10">
        <v>3614392</v>
      </c>
      <c r="C19" s="10">
        <v>432154</v>
      </c>
      <c r="D19" s="9">
        <v>0.1196</v>
      </c>
      <c r="E19" s="10"/>
      <c r="F19" s="3"/>
      <c r="G19" s="10"/>
      <c r="H19" s="3">
        <f t="shared" si="0"/>
        <v>11.959999999999999</v>
      </c>
      <c r="I19" s="3">
        <v>90</v>
      </c>
      <c r="J19" s="3"/>
      <c r="K19" s="11"/>
      <c r="L19" s="11"/>
      <c r="M19" s="10">
        <f t="shared" si="2"/>
        <v>0</v>
      </c>
      <c r="N19" s="3"/>
      <c r="O19" s="3"/>
      <c r="P19" s="3"/>
    </row>
    <row r="20" spans="1:16" ht="15.6" hidden="1">
      <c r="A20" s="7" t="s">
        <v>22</v>
      </c>
      <c r="B20" s="10">
        <v>4082666</v>
      </c>
      <c r="C20" s="10">
        <v>475256</v>
      </c>
      <c r="D20" s="9">
        <v>0.1164</v>
      </c>
      <c r="E20" s="10"/>
      <c r="F20" s="3"/>
      <c r="G20" s="10"/>
      <c r="H20" s="3">
        <f t="shared" si="0"/>
        <v>11.64</v>
      </c>
      <c r="I20" s="3">
        <v>91</v>
      </c>
      <c r="J20" s="3"/>
      <c r="K20" s="11"/>
      <c r="L20" s="11"/>
      <c r="M20" s="10">
        <f t="shared" si="2"/>
        <v>0</v>
      </c>
      <c r="N20" s="3"/>
      <c r="O20" s="3"/>
      <c r="P20" s="3"/>
    </row>
    <row r="21" spans="1:16" ht="15.6" hidden="1">
      <c r="A21" s="7" t="s">
        <v>23</v>
      </c>
      <c r="B21" s="10">
        <v>4385461</v>
      </c>
      <c r="C21" s="10">
        <v>526638</v>
      </c>
      <c r="D21" s="9">
        <v>0.1201</v>
      </c>
      <c r="E21" s="10"/>
      <c r="F21" s="3"/>
      <c r="G21" s="10"/>
      <c r="H21" s="3">
        <f t="shared" si="0"/>
        <v>12.01</v>
      </c>
      <c r="I21" s="3">
        <v>92</v>
      </c>
      <c r="J21" s="3"/>
      <c r="K21" s="11"/>
      <c r="L21" s="11"/>
      <c r="M21" s="10">
        <f t="shared" si="2"/>
        <v>0</v>
      </c>
      <c r="N21" s="3"/>
      <c r="O21" s="3"/>
      <c r="P21" s="3"/>
    </row>
    <row r="22" spans="1:16" ht="15.6" hidden="1">
      <c r="A22" s="7" t="s">
        <v>24</v>
      </c>
      <c r="B22" s="10">
        <v>4734101</v>
      </c>
      <c r="C22" s="10">
        <v>596226</v>
      </c>
      <c r="D22" s="9">
        <v>0.12590000000000001</v>
      </c>
      <c r="E22" s="10"/>
      <c r="F22" s="3"/>
      <c r="G22" s="10"/>
      <c r="H22" s="3">
        <f t="shared" si="0"/>
        <v>12.590000000000002</v>
      </c>
      <c r="I22" s="3">
        <v>93</v>
      </c>
      <c r="J22" s="3"/>
      <c r="K22" s="11"/>
      <c r="L22" s="11"/>
      <c r="M22" s="10">
        <f t="shared" si="2"/>
        <v>0</v>
      </c>
      <c r="N22" s="3"/>
      <c r="O22" s="3"/>
      <c r="P22" s="3"/>
    </row>
    <row r="23" spans="1:16" ht="15.6" hidden="1">
      <c r="A23" s="7" t="s">
        <v>25</v>
      </c>
      <c r="B23" s="10">
        <v>4932729</v>
      </c>
      <c r="C23" s="10">
        <v>676424</v>
      </c>
      <c r="D23" s="9">
        <v>0.1371</v>
      </c>
      <c r="E23" s="10"/>
      <c r="F23" s="3"/>
      <c r="G23" s="10"/>
      <c r="H23" s="3">
        <f t="shared" si="0"/>
        <v>13.71</v>
      </c>
      <c r="I23" s="3">
        <v>94</v>
      </c>
      <c r="J23" s="3"/>
      <c r="K23" s="11"/>
      <c r="L23" s="11"/>
      <c r="M23" s="10">
        <f t="shared" si="2"/>
        <v>0</v>
      </c>
      <c r="N23" s="3"/>
      <c r="O23" s="3"/>
      <c r="P23" s="3"/>
    </row>
    <row r="24" spans="1:16" ht="15.6" hidden="1">
      <c r="A24" s="7" t="s">
        <v>26</v>
      </c>
      <c r="B24" s="10">
        <v>5170141</v>
      </c>
      <c r="C24" s="10">
        <v>720424</v>
      </c>
      <c r="D24" s="9">
        <v>0.13930000000000001</v>
      </c>
      <c r="E24" s="10"/>
      <c r="F24" s="3"/>
      <c r="G24" s="10"/>
      <c r="H24" s="3">
        <f t="shared" si="0"/>
        <v>13.930000000000001</v>
      </c>
      <c r="I24" s="3">
        <v>95</v>
      </c>
      <c r="J24" s="3"/>
      <c r="K24" s="11"/>
      <c r="L24" s="11"/>
      <c r="M24" s="10">
        <f t="shared" si="2"/>
        <v>0</v>
      </c>
      <c r="N24" s="3"/>
      <c r="O24" s="3"/>
      <c r="P24" s="3"/>
    </row>
    <row r="25" spans="1:16" ht="15.6" hidden="1">
      <c r="A25" s="7" t="s">
        <v>27</v>
      </c>
      <c r="B25" s="10">
        <v>5415752</v>
      </c>
      <c r="C25" s="10">
        <v>773351</v>
      </c>
      <c r="D25" s="9">
        <v>0.14280000000000001</v>
      </c>
      <c r="E25" s="10"/>
      <c r="F25" s="3"/>
      <c r="G25" s="10"/>
      <c r="H25" s="3">
        <f t="shared" si="0"/>
        <v>14.280000000000001</v>
      </c>
      <c r="I25" s="3">
        <v>96</v>
      </c>
      <c r="J25" s="3"/>
      <c r="K25" s="11"/>
      <c r="L25" s="11"/>
      <c r="M25" s="10">
        <f t="shared" si="2"/>
        <v>0</v>
      </c>
      <c r="N25" s="3"/>
      <c r="O25" s="3"/>
      <c r="P25" s="3"/>
    </row>
    <row r="26" spans="1:16" ht="15.6" hidden="1">
      <c r="A26" s="7" t="s">
        <v>28</v>
      </c>
      <c r="B26" s="10">
        <v>5636555</v>
      </c>
      <c r="C26" s="10">
        <v>835489</v>
      </c>
      <c r="D26" s="9">
        <v>0.1482</v>
      </c>
      <c r="E26" s="10"/>
      <c r="F26" s="3"/>
      <c r="G26" s="10"/>
      <c r="H26" s="3">
        <f t="shared" si="0"/>
        <v>14.82</v>
      </c>
      <c r="I26" s="3">
        <v>97</v>
      </c>
      <c r="J26" s="3"/>
      <c r="K26" s="11"/>
      <c r="L26" s="11"/>
      <c r="M26" s="10">
        <f t="shared" si="2"/>
        <v>0</v>
      </c>
      <c r="N26" s="3"/>
      <c r="O26" s="3"/>
      <c r="P26" s="3"/>
    </row>
    <row r="27" spans="1:16" ht="15.6" hidden="1">
      <c r="A27" s="7" t="s">
        <v>29</v>
      </c>
      <c r="B27" s="10">
        <v>5873014</v>
      </c>
      <c r="C27" s="10">
        <v>846421</v>
      </c>
      <c r="D27" s="9">
        <v>0.14410000000000001</v>
      </c>
      <c r="E27" s="10"/>
      <c r="F27" s="3"/>
      <c r="G27" s="10"/>
      <c r="H27" s="3">
        <f t="shared" si="0"/>
        <v>14.41</v>
      </c>
      <c r="I27" s="3">
        <v>98</v>
      </c>
      <c r="J27" s="3"/>
      <c r="K27" s="11"/>
      <c r="L27" s="11"/>
      <c r="M27" s="10">
        <f t="shared" si="2"/>
        <v>0</v>
      </c>
      <c r="N27" s="3"/>
      <c r="O27" s="3"/>
      <c r="P27" s="3"/>
    </row>
    <row r="28" spans="1:16" ht="15.6" hidden="1">
      <c r="A28" s="7" t="s">
        <v>30</v>
      </c>
      <c r="B28" s="10">
        <v>6062444</v>
      </c>
      <c r="C28" s="10">
        <v>876521</v>
      </c>
      <c r="D28" s="9">
        <v>0.14460000000000001</v>
      </c>
      <c r="E28" s="10"/>
      <c r="F28" s="3"/>
      <c r="G28" s="10"/>
      <c r="H28" s="3">
        <f t="shared" si="0"/>
        <v>14.46</v>
      </c>
      <c r="I28" s="3">
        <v>99</v>
      </c>
      <c r="J28" s="3"/>
      <c r="K28" s="11"/>
      <c r="L28" s="11"/>
      <c r="M28" s="10">
        <f t="shared" si="2"/>
        <v>0</v>
      </c>
      <c r="N28" s="3"/>
      <c r="O28" s="3"/>
      <c r="P28" s="3"/>
    </row>
    <row r="29" spans="1:16" ht="15.6">
      <c r="A29" s="7" t="s">
        <v>31</v>
      </c>
      <c r="B29" s="10">
        <v>6361132</v>
      </c>
      <c r="C29" s="10">
        <v>961595</v>
      </c>
      <c r="D29" s="9">
        <v>0.1512</v>
      </c>
      <c r="E29" s="10"/>
      <c r="F29" s="3"/>
      <c r="G29" s="10"/>
      <c r="H29" s="3">
        <f t="shared" si="0"/>
        <v>15.120000000000001</v>
      </c>
      <c r="I29" s="12" t="s">
        <v>32</v>
      </c>
      <c r="J29" s="3"/>
      <c r="K29" s="11"/>
      <c r="L29" s="11"/>
      <c r="M29" s="10">
        <f t="shared" si="2"/>
        <v>0</v>
      </c>
      <c r="N29" s="3"/>
      <c r="O29" s="3"/>
      <c r="P29" s="3"/>
    </row>
    <row r="30" spans="1:16" ht="15.6">
      <c r="A30" s="7" t="s">
        <v>33</v>
      </c>
      <c r="B30" s="10">
        <v>6739204</v>
      </c>
      <c r="C30" s="10">
        <v>1024717</v>
      </c>
      <c r="D30" s="9">
        <v>0.15210000000000001</v>
      </c>
      <c r="E30" s="10"/>
      <c r="F30" s="3"/>
      <c r="G30" s="10"/>
      <c r="H30" s="3">
        <f t="shared" si="0"/>
        <v>15.21</v>
      </c>
      <c r="I30" s="12" t="s">
        <v>34</v>
      </c>
      <c r="J30" s="3"/>
      <c r="K30" s="11"/>
      <c r="L30" s="11"/>
      <c r="M30" s="10">
        <f t="shared" si="2"/>
        <v>0</v>
      </c>
      <c r="N30" s="3"/>
      <c r="O30" s="3"/>
      <c r="P30" s="3"/>
    </row>
    <row r="31" spans="1:16" ht="15.6">
      <c r="A31" s="7" t="s">
        <v>35</v>
      </c>
      <c r="B31" s="10">
        <v>7081049</v>
      </c>
      <c r="C31" s="10">
        <v>1069963</v>
      </c>
      <c r="D31" s="9">
        <v>0.15110000000000001</v>
      </c>
      <c r="E31" s="10"/>
      <c r="F31" s="3"/>
      <c r="G31" s="10"/>
      <c r="H31" s="3">
        <f t="shared" si="0"/>
        <v>15.110000000000001</v>
      </c>
      <c r="I31" s="12" t="s">
        <v>36</v>
      </c>
      <c r="J31" s="3"/>
      <c r="K31" s="11"/>
      <c r="L31" s="11"/>
      <c r="M31" s="10">
        <f t="shared" si="2"/>
        <v>0</v>
      </c>
      <c r="N31" s="3"/>
      <c r="O31" s="3"/>
      <c r="P31" s="3"/>
    </row>
    <row r="32" spans="1:16" ht="15.6">
      <c r="A32" s="7" t="s">
        <v>37</v>
      </c>
      <c r="B32" s="10">
        <v>7306750</v>
      </c>
      <c r="C32" s="10">
        <v>1138367</v>
      </c>
      <c r="D32" s="9">
        <v>0.15579999999999999</v>
      </c>
      <c r="E32" s="10"/>
      <c r="F32" s="3"/>
      <c r="G32" s="10"/>
      <c r="H32" s="3">
        <f t="shared" si="0"/>
        <v>15.58</v>
      </c>
      <c r="I32" s="13" t="s">
        <v>38</v>
      </c>
      <c r="J32" s="3"/>
      <c r="K32" s="11"/>
      <c r="L32" s="11"/>
      <c r="M32" s="10">
        <f t="shared" si="2"/>
        <v>0</v>
      </c>
      <c r="N32" s="3"/>
      <c r="O32" s="3"/>
      <c r="P32" s="3"/>
    </row>
    <row r="33" spans="1:16" ht="15.6">
      <c r="A33" s="7" t="s">
        <v>39</v>
      </c>
      <c r="B33" s="10">
        <v>7477686</v>
      </c>
      <c r="C33" s="10">
        <v>1203502</v>
      </c>
      <c r="D33" s="9">
        <v>0.16089999999999999</v>
      </c>
      <c r="E33" s="10"/>
      <c r="F33" s="3"/>
      <c r="G33" s="10"/>
      <c r="H33" s="3">
        <f t="shared" si="0"/>
        <v>16.09</v>
      </c>
      <c r="I33" s="13" t="s">
        <v>40</v>
      </c>
      <c r="J33" s="3"/>
      <c r="K33" s="11"/>
      <c r="L33" s="11"/>
      <c r="M33" s="10">
        <f t="shared" si="2"/>
        <v>0</v>
      </c>
      <c r="N33" s="3"/>
      <c r="O33" s="3"/>
      <c r="P33" s="3"/>
    </row>
    <row r="34" spans="1:16" ht="15.6">
      <c r="A34" s="7" t="s">
        <v>41</v>
      </c>
      <c r="B34" s="10">
        <v>7744513</v>
      </c>
      <c r="C34" s="10">
        <v>1255616</v>
      </c>
      <c r="D34" s="9">
        <v>0.16209999999999999</v>
      </c>
      <c r="E34" s="10"/>
      <c r="F34" s="3"/>
      <c r="G34" s="10"/>
      <c r="H34" s="3">
        <f t="shared" si="0"/>
        <v>16.21</v>
      </c>
      <c r="I34" s="13" t="s">
        <v>42</v>
      </c>
      <c r="J34" s="3"/>
      <c r="K34" s="11"/>
      <c r="L34" s="11"/>
      <c r="M34" s="10">
        <f t="shared" si="2"/>
        <v>0</v>
      </c>
      <c r="N34" s="3"/>
      <c r="O34" s="3"/>
      <c r="P34" s="3"/>
    </row>
    <row r="35" spans="1:16" ht="15.6">
      <c r="A35" s="7" t="s">
        <v>43</v>
      </c>
      <c r="B35" s="10">
        <v>8139545</v>
      </c>
      <c r="C35" s="10">
        <v>1317017</v>
      </c>
      <c r="D35" s="9">
        <v>0.1618</v>
      </c>
      <c r="E35" s="10"/>
      <c r="F35" s="3"/>
      <c r="G35" s="10"/>
      <c r="H35" s="3">
        <f t="shared" si="0"/>
        <v>16.18</v>
      </c>
      <c r="I35" s="13" t="s">
        <v>44</v>
      </c>
      <c r="J35" s="3"/>
      <c r="K35" s="11"/>
      <c r="L35" s="11"/>
      <c r="M35" s="10">
        <f t="shared" si="2"/>
        <v>0</v>
      </c>
      <c r="N35" s="3"/>
      <c r="O35" s="3"/>
      <c r="P35" s="3"/>
    </row>
    <row r="36" spans="1:16" ht="15.6">
      <c r="A36" s="7" t="s">
        <v>45</v>
      </c>
      <c r="B36" s="10">
        <v>8653049</v>
      </c>
      <c r="C36" s="10">
        <v>1389607</v>
      </c>
      <c r="D36" s="9">
        <v>0.16059999999999999</v>
      </c>
      <c r="E36" s="10"/>
      <c r="F36" s="3"/>
      <c r="G36" s="10"/>
      <c r="H36" s="3">
        <f t="shared" si="0"/>
        <v>16.059999999999999</v>
      </c>
      <c r="I36" s="13" t="s">
        <v>46</v>
      </c>
      <c r="J36" s="3"/>
      <c r="K36" s="11"/>
      <c r="L36" s="11"/>
      <c r="M36" s="10">
        <f t="shared" si="2"/>
        <v>0</v>
      </c>
      <c r="N36" s="3"/>
      <c r="O36" s="3"/>
      <c r="P36" s="3"/>
    </row>
    <row r="37" spans="1:16" ht="15.6">
      <c r="A37" s="7" t="s">
        <v>47</v>
      </c>
      <c r="B37" s="10">
        <v>9255295</v>
      </c>
      <c r="C37" s="10">
        <v>1464387</v>
      </c>
      <c r="D37" s="9">
        <v>0.15820000000000001</v>
      </c>
      <c r="E37" s="10"/>
      <c r="F37" s="3"/>
      <c r="G37" s="10"/>
      <c r="H37" s="3">
        <f t="shared" si="0"/>
        <v>15.82</v>
      </c>
      <c r="I37" s="13" t="s">
        <v>48</v>
      </c>
      <c r="J37" s="3"/>
      <c r="K37" s="11"/>
      <c r="L37" s="11"/>
      <c r="M37" s="10">
        <f t="shared" si="2"/>
        <v>0</v>
      </c>
      <c r="N37" s="3"/>
      <c r="O37" s="3"/>
      <c r="P37" s="3"/>
    </row>
    <row r="38" spans="1:16" ht="15.6">
      <c r="A38" s="7" t="s">
        <v>49</v>
      </c>
      <c r="B38" s="10">
        <v>9892584</v>
      </c>
      <c r="C38" s="10">
        <v>1559984</v>
      </c>
      <c r="D38" s="9">
        <v>0.15770000000000001</v>
      </c>
      <c r="E38" s="10"/>
      <c r="F38" s="3"/>
      <c r="G38" s="10"/>
      <c r="H38" s="3">
        <f t="shared" si="0"/>
        <v>15.770000000000001</v>
      </c>
      <c r="I38" s="13" t="s">
        <v>50</v>
      </c>
      <c r="J38" s="3"/>
      <c r="K38" s="11"/>
      <c r="L38" s="11"/>
      <c r="M38" s="10">
        <f t="shared" si="2"/>
        <v>0</v>
      </c>
      <c r="N38" s="3"/>
      <c r="O38" s="3"/>
      <c r="P38" s="3"/>
    </row>
    <row r="39" spans="1:16" ht="15.6">
      <c r="A39" s="7" t="s">
        <v>51</v>
      </c>
      <c r="B39" s="10">
        <v>9874106</v>
      </c>
      <c r="C39" s="10">
        <v>1675706.7050000001</v>
      </c>
      <c r="D39" s="9">
        <v>0.16969999999999999</v>
      </c>
      <c r="E39" s="10"/>
      <c r="F39" s="3"/>
      <c r="G39" s="10"/>
      <c r="H39" s="3">
        <f t="shared" si="0"/>
        <v>16.97</v>
      </c>
      <c r="I39" s="13" t="s">
        <v>52</v>
      </c>
      <c r="J39" s="3"/>
      <c r="K39" s="14">
        <v>4943582</v>
      </c>
      <c r="L39" s="14">
        <v>1670763123</v>
      </c>
      <c r="M39" s="10">
        <f t="shared" si="2"/>
        <v>1675706.7050000001</v>
      </c>
      <c r="N39" s="3"/>
      <c r="O39" s="3"/>
      <c r="P39" s="3"/>
    </row>
    <row r="40" spans="1:16" ht="15.6">
      <c r="A40" s="7" t="s">
        <v>53</v>
      </c>
      <c r="B40" s="10">
        <v>9927789</v>
      </c>
      <c r="C40" s="10">
        <v>1829263.5220000001</v>
      </c>
      <c r="D40" s="9">
        <v>0.18429999999999999</v>
      </c>
      <c r="E40" s="10"/>
      <c r="F40" s="3"/>
      <c r="G40" s="10"/>
      <c r="H40" s="3">
        <f t="shared" si="0"/>
        <v>18.43</v>
      </c>
      <c r="I40" s="13">
        <v>11</v>
      </c>
      <c r="J40" s="3"/>
      <c r="K40" s="14">
        <v>5681970</v>
      </c>
      <c r="L40" s="14">
        <v>1823581552</v>
      </c>
      <c r="M40" s="10">
        <f t="shared" si="2"/>
        <v>1829263.5220000001</v>
      </c>
      <c r="N40" s="3"/>
      <c r="O40" s="3"/>
      <c r="P40" s="3"/>
    </row>
    <row r="41" spans="1:16" ht="15.6">
      <c r="A41" s="7" t="s">
        <v>54</v>
      </c>
      <c r="B41" s="10">
        <v>9966999</v>
      </c>
      <c r="C41" s="10">
        <v>1963408.4639999999</v>
      </c>
      <c r="D41" s="9">
        <v>0.19700000000000001</v>
      </c>
      <c r="E41" s="10"/>
      <c r="F41" s="3"/>
      <c r="G41" s="10"/>
      <c r="H41" s="3">
        <f t="shared" si="0"/>
        <v>19.7</v>
      </c>
      <c r="I41" s="13">
        <v>12</v>
      </c>
      <c r="J41" s="3"/>
      <c r="K41" s="14">
        <v>5628425</v>
      </c>
      <c r="L41" s="14">
        <v>1957780039</v>
      </c>
      <c r="M41" s="10">
        <f t="shared" si="2"/>
        <v>1963408.4639999999</v>
      </c>
      <c r="N41" s="3"/>
      <c r="O41" s="3"/>
      <c r="P41" s="3"/>
    </row>
    <row r="42" spans="1:16" ht="15.6">
      <c r="A42" s="7" t="s">
        <v>55</v>
      </c>
      <c r="B42" s="10">
        <v>10107617</v>
      </c>
      <c r="C42" s="10">
        <v>2050011.936</v>
      </c>
      <c r="D42" s="9">
        <v>0.20280000000000001</v>
      </c>
      <c r="E42" s="10"/>
      <c r="F42" s="3"/>
      <c r="G42" s="10"/>
      <c r="H42" s="3">
        <f t="shared" si="0"/>
        <v>20.28</v>
      </c>
      <c r="I42" s="13">
        <v>13</v>
      </c>
      <c r="J42" s="3"/>
      <c r="K42" s="14">
        <v>7185267</v>
      </c>
      <c r="L42" s="14">
        <v>2042826669</v>
      </c>
      <c r="M42" s="10">
        <f t="shared" si="2"/>
        <v>2050011.936</v>
      </c>
      <c r="N42" s="3"/>
      <c r="O42" s="3"/>
      <c r="P42" s="3"/>
    </row>
    <row r="43" spans="1:16" ht="15.6">
      <c r="A43" s="7" t="s">
        <v>56</v>
      </c>
      <c r="B43" s="10">
        <v>10861288</v>
      </c>
      <c r="C43" s="10">
        <v>2113403.423</v>
      </c>
      <c r="D43" s="9">
        <v>0.1946</v>
      </c>
      <c r="E43" s="10"/>
      <c r="F43" s="3"/>
      <c r="G43" s="10"/>
      <c r="H43" s="3">
        <f t="shared" si="0"/>
        <v>19.46</v>
      </c>
      <c r="I43" s="13">
        <v>14</v>
      </c>
      <c r="J43" s="3"/>
      <c r="K43" s="14">
        <v>7280694</v>
      </c>
      <c r="L43" s="14">
        <v>2106122729</v>
      </c>
      <c r="M43" s="10">
        <f t="shared" si="2"/>
        <v>2113403.423</v>
      </c>
      <c r="N43" s="3"/>
      <c r="O43" s="3"/>
      <c r="P43" s="3"/>
    </row>
    <row r="44" spans="1:16" ht="15.6">
      <c r="A44" s="7" t="s">
        <v>57</v>
      </c>
      <c r="B44" s="10">
        <v>11496213.459000001</v>
      </c>
      <c r="C44" s="10">
        <v>2227722.5580000002</v>
      </c>
      <c r="D44" s="9">
        <v>0.1938</v>
      </c>
      <c r="E44" s="10"/>
      <c r="F44" s="3"/>
      <c r="G44" s="10"/>
      <c r="H44" s="3">
        <f t="shared" si="0"/>
        <v>19.38</v>
      </c>
      <c r="I44" s="13">
        <v>15</v>
      </c>
      <c r="J44" s="3"/>
      <c r="K44" s="14">
        <v>7458631</v>
      </c>
      <c r="L44" s="14">
        <v>2220263927</v>
      </c>
      <c r="M44" s="10">
        <f t="shared" si="2"/>
        <v>2227722.5580000002</v>
      </c>
      <c r="N44" s="3"/>
      <c r="O44" s="3"/>
      <c r="P44" s="3"/>
    </row>
    <row r="45" spans="1:16" ht="15.6">
      <c r="A45" s="7" t="s">
        <v>58</v>
      </c>
      <c r="B45" s="10">
        <v>12634085.868000001</v>
      </c>
      <c r="C45" s="10">
        <v>2335771.9957900005</v>
      </c>
      <c r="D45" s="9">
        <v>0.18490000000000001</v>
      </c>
      <c r="E45" s="10"/>
      <c r="F45" s="3"/>
      <c r="G45" s="10"/>
      <c r="H45" s="3">
        <f t="shared" si="0"/>
        <v>18.490000000000002</v>
      </c>
      <c r="I45" s="13">
        <v>16</v>
      </c>
      <c r="J45" s="3"/>
      <c r="K45" s="14">
        <v>7184244.4600000009</v>
      </c>
      <c r="L45" s="14">
        <v>2328587751.3300004</v>
      </c>
      <c r="M45" s="10">
        <f t="shared" si="2"/>
        <v>2335771.9957900005</v>
      </c>
      <c r="N45" s="3"/>
      <c r="O45" s="3"/>
      <c r="P45" s="3"/>
    </row>
    <row r="46" spans="1:16" ht="15.6">
      <c r="A46" s="7" t="s">
        <v>59</v>
      </c>
      <c r="B46" s="10">
        <v>13248700.868000001</v>
      </c>
      <c r="C46" s="10">
        <v>2424327.8380099996</v>
      </c>
      <c r="D46" s="9">
        <v>0.183</v>
      </c>
      <c r="E46" s="10"/>
      <c r="F46" s="3"/>
      <c r="G46" s="10"/>
      <c r="H46" s="3">
        <f t="shared" si="0"/>
        <v>18.3</v>
      </c>
      <c r="I46" s="13">
        <v>17</v>
      </c>
      <c r="J46" s="3"/>
      <c r="K46" s="14">
        <v>7400341.8499999996</v>
      </c>
      <c r="L46" s="14">
        <v>2416927496.1599998</v>
      </c>
      <c r="M46" s="10">
        <f t="shared" si="2"/>
        <v>2424327.8380099996</v>
      </c>
      <c r="N46" s="3"/>
      <c r="O46" s="3"/>
      <c r="P46" s="3"/>
    </row>
    <row r="47" spans="1:16" ht="15.6">
      <c r="A47" s="7" t="s">
        <v>60</v>
      </c>
      <c r="B47" s="10">
        <v>14427866.585000001</v>
      </c>
      <c r="C47" s="10">
        <v>2521391.889</v>
      </c>
      <c r="D47" s="9">
        <v>0.17480000000000001</v>
      </c>
      <c r="E47" s="10"/>
      <c r="F47" s="3"/>
      <c r="G47" s="10"/>
      <c r="H47" s="3">
        <f t="shared" si="0"/>
        <v>17.48</v>
      </c>
      <c r="I47" s="13">
        <v>18</v>
      </c>
      <c r="J47" s="3"/>
      <c r="K47" s="14">
        <v>6843377</v>
      </c>
      <c r="L47" s="14">
        <v>2514548512</v>
      </c>
      <c r="M47" s="10">
        <f t="shared" si="2"/>
        <v>2521391.889</v>
      </c>
      <c r="N47" s="3"/>
      <c r="O47" s="3"/>
      <c r="P47" s="3"/>
    </row>
    <row r="48" spans="1:16" ht="15.6">
      <c r="A48" s="7" t="s">
        <v>61</v>
      </c>
      <c r="B48" s="10">
        <v>16412447.752</v>
      </c>
      <c r="C48" s="10">
        <v>1961395.0179999999</v>
      </c>
      <c r="D48" s="9">
        <v>0.1195</v>
      </c>
      <c r="E48" s="10"/>
      <c r="F48" s="3"/>
      <c r="G48" s="10"/>
      <c r="H48" s="3">
        <f t="shared" si="0"/>
        <v>11.95</v>
      </c>
      <c r="I48" s="13">
        <v>19</v>
      </c>
      <c r="J48" s="3"/>
      <c r="K48" s="14">
        <v>4188043</v>
      </c>
      <c r="L48" s="14">
        <v>1957206975</v>
      </c>
      <c r="M48" s="10">
        <f t="shared" si="2"/>
        <v>1961395.0179999999</v>
      </c>
      <c r="N48" s="3"/>
      <c r="O48" s="3"/>
      <c r="P48" s="3"/>
    </row>
    <row r="49" spans="1:16" ht="15.6">
      <c r="A49" s="7" t="s">
        <v>62</v>
      </c>
      <c r="B49" s="10">
        <v>16887031.844999999</v>
      </c>
      <c r="C49" s="10">
        <v>1765201.3060000001</v>
      </c>
      <c r="D49" s="9">
        <v>0.1045</v>
      </c>
      <c r="E49" s="10"/>
      <c r="F49" s="3"/>
      <c r="G49" s="10"/>
      <c r="H49" s="3">
        <f t="shared" si="0"/>
        <v>10.45</v>
      </c>
      <c r="I49" s="13">
        <v>20</v>
      </c>
      <c r="J49" s="3"/>
      <c r="K49" s="14">
        <v>5074277</v>
      </c>
      <c r="L49" s="14">
        <v>1760127029</v>
      </c>
      <c r="M49" s="10">
        <f t="shared" si="2"/>
        <v>1765201.3060000001</v>
      </c>
      <c r="N49" s="3"/>
      <c r="O49" s="3"/>
      <c r="P49" s="3"/>
    </row>
    <row r="50" spans="1:16" ht="15.6">
      <c r="A50" s="15" t="s">
        <v>63</v>
      </c>
      <c r="B50" s="16">
        <v>17143760.671999998</v>
      </c>
      <c r="C50" s="17">
        <v>2069995.713</v>
      </c>
      <c r="D50" s="18">
        <v>0.1207</v>
      </c>
      <c r="E50" s="10"/>
      <c r="F50" s="3"/>
      <c r="G50" s="10"/>
      <c r="H50" s="3">
        <f t="shared" si="0"/>
        <v>12.07</v>
      </c>
      <c r="I50" s="13">
        <v>21</v>
      </c>
      <c r="J50" s="3"/>
      <c r="K50" s="14">
        <v>5404036</v>
      </c>
      <c r="L50" s="14">
        <v>2064591677</v>
      </c>
      <c r="M50" s="10">
        <f t="shared" si="2"/>
        <v>2069995.713</v>
      </c>
      <c r="N50" s="3"/>
      <c r="O50" s="3"/>
      <c r="P50" s="3"/>
    </row>
    <row r="51" spans="1:16" ht="15.6">
      <c r="A51" s="19" t="s">
        <v>64</v>
      </c>
      <c r="B51" s="20">
        <v>18478741.013999999</v>
      </c>
      <c r="C51" s="21">
        <v>2236088.327</v>
      </c>
      <c r="D51" s="22">
        <v>0.121</v>
      </c>
      <c r="E51" s="10"/>
      <c r="F51" s="3"/>
      <c r="G51" s="10"/>
      <c r="H51" s="3">
        <f t="shared" si="0"/>
        <v>12.1</v>
      </c>
      <c r="I51" s="13">
        <v>22</v>
      </c>
      <c r="J51" s="3"/>
      <c r="K51" s="14">
        <v>5027802</v>
      </c>
      <c r="L51" s="14">
        <v>2231060525</v>
      </c>
      <c r="M51" s="10">
        <f t="shared" si="2"/>
        <v>2236088.327</v>
      </c>
      <c r="N51" s="3"/>
      <c r="O51" s="3"/>
      <c r="P51" s="3"/>
    </row>
    <row r="52" spans="1:16" ht="15.6">
      <c r="A52" s="19" t="s">
        <v>65</v>
      </c>
      <c r="B52" s="20">
        <v>19580423</v>
      </c>
      <c r="C52" s="21">
        <v>2405621.4840000002</v>
      </c>
      <c r="D52" s="22">
        <v>0.1229</v>
      </c>
      <c r="E52" s="10"/>
      <c r="F52" s="3"/>
      <c r="G52" s="10"/>
      <c r="H52" s="3">
        <f t="shared" si="0"/>
        <v>12.29</v>
      </c>
      <c r="I52" s="13">
        <v>23</v>
      </c>
      <c r="J52" s="3"/>
      <c r="K52" s="23">
        <v>4943282</v>
      </c>
      <c r="L52" s="23">
        <v>2400678202</v>
      </c>
      <c r="M52" s="10">
        <f t="shared" si="2"/>
        <v>2405621.4840000002</v>
      </c>
      <c r="N52" s="3"/>
      <c r="O52" s="3"/>
      <c r="P52" s="3"/>
    </row>
    <row r="53" spans="1:16" ht="15.6">
      <c r="A53" s="15" t="s">
        <v>66</v>
      </c>
      <c r="B53" s="16">
        <v>20314050</v>
      </c>
      <c r="C53" s="17">
        <v>2549915.2480000001</v>
      </c>
      <c r="D53" s="18">
        <v>0.1255</v>
      </c>
      <c r="E53" s="10"/>
      <c r="F53" s="3"/>
      <c r="G53" s="10"/>
      <c r="H53" s="3">
        <f t="shared" si="0"/>
        <v>12.55</v>
      </c>
      <c r="I53" s="13">
        <v>24</v>
      </c>
      <c r="J53" s="3"/>
      <c r="K53" s="23">
        <v>5306525</v>
      </c>
      <c r="L53" s="23">
        <v>2544608723</v>
      </c>
      <c r="M53" s="10">
        <f t="shared" si="2"/>
        <v>2549915.2480000001</v>
      </c>
      <c r="N53" s="3"/>
      <c r="O53" s="3"/>
      <c r="P53" s="3"/>
    </row>
    <row r="54" spans="1:16" ht="15.6">
      <c r="A54" s="19" t="s">
        <v>70</v>
      </c>
      <c r="B54" s="20">
        <v>21042657</v>
      </c>
      <c r="C54" s="17">
        <v>2708438.6260000002</v>
      </c>
      <c r="D54" s="22">
        <v>0.12870000000000001</v>
      </c>
      <c r="H54" s="3">
        <f t="shared" si="0"/>
        <v>12.870000000000001</v>
      </c>
      <c r="I54" s="12">
        <v>25</v>
      </c>
      <c r="K54" s="23">
        <v>6129817</v>
      </c>
      <c r="L54" s="23">
        <v>2702308809</v>
      </c>
      <c r="M54" s="10">
        <f t="shared" si="2"/>
        <v>2708438.6260000002</v>
      </c>
    </row>
    <row r="55" spans="1:16" ht="15.6">
      <c r="A55" s="19" t="s">
        <v>71</v>
      </c>
      <c r="B55" s="20">
        <v>22060068</v>
      </c>
      <c r="C55" s="21">
        <v>2915981.3470000001</v>
      </c>
      <c r="D55" s="22">
        <v>0.13220000000000001</v>
      </c>
      <c r="H55" s="3">
        <f t="shared" si="0"/>
        <v>13.22</v>
      </c>
      <c r="I55" s="3">
        <v>26</v>
      </c>
      <c r="J55" s="3"/>
      <c r="K55" s="23">
        <v>4910735</v>
      </c>
      <c r="L55" s="23">
        <v>2911070612</v>
      </c>
      <c r="M55" s="10">
        <f t="shared" si="2"/>
        <v>2915981.3470000001</v>
      </c>
    </row>
    <row r="56" spans="1:16" ht="15">
      <c r="A56" s="25" t="s">
        <v>67</v>
      </c>
    </row>
    <row r="57" spans="1:16" ht="15">
      <c r="A57" s="25" t="s">
        <v>68</v>
      </c>
    </row>
    <row r="58" spans="1:16" ht="15">
      <c r="A58" s="25" t="s">
        <v>72</v>
      </c>
    </row>
  </sheetData>
  <mergeCells count="1">
    <mergeCell ref="A1:D1"/>
  </mergeCells>
  <printOptions horizontalCentered="1"/>
  <pageMargins left="0.9" right="0.9" top="0.93" bottom="0.81" header="0.5" footer="0.5"/>
  <pageSetup scale="65" fitToHeight="0" orientation="portrait" horizontalDpi="1200" verticalDpi="1200" r:id="rId1"/>
  <headerFooter>
    <oddFooter>&amp;Rp.&amp;P│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Table3(26)Table</vt:lpstr>
      <vt:lpstr>'Table3(26)Table'!Print_Titles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Buckle</dc:creator>
  <cp:lastModifiedBy>Rachel Buckle</cp:lastModifiedBy>
  <cp:lastPrinted>2025-06-13T18:30:45Z</cp:lastPrinted>
  <dcterms:created xsi:type="dcterms:W3CDTF">2025-06-13T16:14:06Z</dcterms:created>
  <dcterms:modified xsi:type="dcterms:W3CDTF">2026-04-20T21:46:40Z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2025-06-13T16:29:19Z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d828fb45-1b94-46c6-b088-89b1d26a30e8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