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P:\S Drive Files\FISCAL\IDEA Grants\iGrants&amp;LEA App\2026-27\FP 267\"/>
    </mc:Choice>
  </mc:AlternateContent>
  <xr:revisionPtr revIDLastSave="0" documentId="13_ncr:1_{5EF2715E-DBE9-4438-88C9-54AE483B380A}" xr6:coauthVersionLast="47" xr6:coauthVersionMax="47" xr10:uidLastSave="{00000000-0000-0000-0000-000000000000}"/>
  <bookViews>
    <workbookView xWindow="28680" yWindow="-120" windowWidth="29040" windowHeight="15720" xr2:uid="{3A90FB56-D6D8-4AD1-A1FF-D66451D4A49E}"/>
  </bookViews>
  <sheets>
    <sheet name="Form Instructions" sheetId="14" r:id="rId1"/>
    <sheet name="Reporting Form" sheetId="13" r:id="rId2"/>
    <sheet name="Allowable Expenditures" sheetId="23" r:id="rId3"/>
    <sheet name="Resources" sheetId="9" r:id="rId4"/>
    <sheet name="CCDDD List" sheetId="12" r:id="rId5"/>
    <sheet name="data" sheetId="22" r:id="rId6"/>
  </sheets>
  <definedNames>
    <definedName name="_xlnm._FilterDatabase" localSheetId="4" hidden="1">'CCDDD List'!$A$1:$C$321</definedName>
    <definedName name="_xlnm._FilterDatabase" localSheetId="5" hidden="1">data!$A$4:$X$303</definedName>
    <definedName name="_xlnm.Print_Area" localSheetId="1">'Reporting Form'!$A$1:$H$33</definedName>
    <definedName name="_xlnm.Print_Area" localSheetId="3">Resources!$A$1:$B$16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3" l="1"/>
  <c r="E32" i="13"/>
  <c r="G32" i="13"/>
  <c r="F32" i="13"/>
  <c r="B33" i="13"/>
  <c r="D32" i="13"/>
  <c r="C32" i="13"/>
  <c r="B32" i="13"/>
  <c r="G25" i="13"/>
  <c r="F25" i="13"/>
  <c r="E25" i="13"/>
  <c r="B26" i="13"/>
  <c r="D25" i="13"/>
  <c r="C25" i="13"/>
  <c r="G18" i="13"/>
  <c r="F18" i="13"/>
  <c r="E18" i="13"/>
  <c r="B19" i="13"/>
  <c r="D18" i="13"/>
  <c r="C18" i="13"/>
  <c r="B18" i="13"/>
  <c r="H2" i="13" l="1"/>
  <c r="F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tc={848BA632-04B5-4BA8-A38F-F23357D7B8C0}</author>
    <author>tc={C72E2CB8-E6D5-4944-8EA3-9EA244F05020}</author>
    <author>tc={F2478DD1-436F-4B81-AB15-B723A3898055}</author>
    <author>tc={6F9DB9B1-995F-4A7E-A84D-11B9B7C57720}</author>
    <author>tc={53383827-04E2-444B-A972-9FB6799D75BC}</author>
    <author>tc={86DECF85-9C90-477C-861F-008720935FD2}</author>
    <author>tc={E2BB34D4-0EEE-4450-A229-37B09B2AC95D}</author>
  </authors>
  <commentList>
    <comment ref="K41" authorId="0" shapeId="0" xr:uid="{848BA632-04B5-4BA8-A38F-F23357D7B8C0}">
      <text>
        <t>[Threaded comment]
Your version of Excel allows you to read this threaded comment; however, any edits to it will get removed if the file is opened in a newer version of Excel. Learn more: https://go.microsoft.com/fwlink/?linkid=870924
Comment:
    They will need to complete this</t>
      </text>
    </comment>
    <comment ref="K83" authorId="1" shapeId="0" xr:uid="{C72E2CB8-E6D5-4944-8EA3-9EA244F05020}">
      <text>
        <t>[Threaded comment]
Your version of Excel allows you to read this threaded comment; however, any edits to it will get removed if the file is opened in a newer version of Excel. Learn more: https://go.microsoft.com/fwlink/?linkid=870924
Comment:
    They will need to complete this</t>
      </text>
    </comment>
    <comment ref="C165" authorId="2" shapeId="0" xr:uid="{F2478DD1-436F-4B81-AB15-B723A3898055}">
      <text>
        <t>[Threaded comment]
Your version of Excel allows you to read this threaded comment; however, any edits to it will get removed if the file is opened in a newer version of Excel. Learn more: https://go.microsoft.com/fwlink/?linkid=870924
Comment:
    Submitted plan for 2023-24 - Sept 2023
Reply:
    Submitted plan for 24-25 as well</t>
      </text>
    </comment>
    <comment ref="C176" authorId="3" shapeId="0" xr:uid="{6F9DB9B1-995F-4A7E-A84D-11B9B7C57720}">
      <text>
        <t>[Threaded comment]
Your version of Excel allows you to read this threaded comment; however, any edits to it will get removed if the file is opened in a newer version of Excel. Learn more: https://go.microsoft.com/fwlink/?linkid=870924
Comment:
    Submitted plan for 2023-24 - Sept 2023</t>
      </text>
    </comment>
    <comment ref="K227" authorId="4" shapeId="0" xr:uid="{53383827-04E2-444B-A972-9FB6799D75BC}">
      <text>
        <t>[Threaded comment]
Your version of Excel allows you to read this threaded comment; however, any edits to it will get removed if the file is opened in a newer version of Excel. Learn more: https://go.microsoft.com/fwlink/?linkid=870924
Comment:
    They will need to complete this</t>
      </text>
    </comment>
    <comment ref="K228" authorId="5" shapeId="0" xr:uid="{86DECF85-9C90-477C-861F-008720935FD2}">
      <text>
        <t>[Threaded comment]
Your version of Excel allows you to read this threaded comment; however, any edits to it will get removed if the file is opened in a newer version of Excel. Learn more: https://go.microsoft.com/fwlink/?linkid=870924
Comment:
    They will need to complete this</t>
      </text>
    </comment>
    <comment ref="K300" authorId="6" shapeId="0" xr:uid="{E2BB34D4-0EEE-4450-A229-37B09B2AC95D}">
      <text>
        <t>[Threaded comment]
Your version of Excel allows you to read this threaded comment; however, any edits to it will get removed if the file is opened in a newer version of Excel. Learn more: https://go.microsoft.com/fwlink/?linkid=870924
Comment:
    They will need to complete this</t>
      </text>
    </comment>
  </commentList>
</comments>
</file>

<file path=xl/sharedStrings.xml><?xml version="1.0" encoding="utf-8"?>
<sst xmlns="http://schemas.openxmlformats.org/spreadsheetml/2006/main" count="8106" uniqueCount="1144">
  <si>
    <r>
      <t>CEIS (</t>
    </r>
    <r>
      <rPr>
        <b/>
        <sz val="14"/>
        <color rgb="FF0070C0"/>
        <rFont val="Segoe UI"/>
        <family val="2"/>
      </rPr>
      <t>Voluntary</t>
    </r>
    <r>
      <rPr>
        <b/>
        <sz val="14"/>
        <color theme="1"/>
        <rFont val="Segoe UI"/>
        <family val="2"/>
      </rPr>
      <t>) and CCEIS (</t>
    </r>
    <r>
      <rPr>
        <b/>
        <sz val="14"/>
        <color rgb="FF7030A0"/>
        <rFont val="Segoe UI"/>
        <family val="2"/>
      </rPr>
      <t>Mandatory</t>
    </r>
    <r>
      <rPr>
        <b/>
        <sz val="14"/>
        <color theme="1"/>
        <rFont val="Segoe UI"/>
        <family val="2"/>
      </rPr>
      <t>) Reporting Instructions</t>
    </r>
  </si>
  <si>
    <t>Overview:</t>
  </si>
  <si>
    <r>
      <t>LEAs may choose to spend up to 15% of their federal IDEA funds to provide Coordinated Early Intervening Services (</t>
    </r>
    <r>
      <rPr>
        <b/>
        <sz val="11"/>
        <color rgb="FF0070C0"/>
        <rFont val="Segoe UI"/>
        <family val="2"/>
      </rPr>
      <t>CEIS - voluntary</t>
    </r>
    <r>
      <rPr>
        <sz val="11"/>
        <color theme="1"/>
        <rFont val="Segoe UI"/>
        <family val="2"/>
      </rPr>
      <t>). Or, an LEA may be required to use a full 15% of their federal IDEA funds to provide Comprehensive Coordinated Early Intervening Services (</t>
    </r>
    <r>
      <rPr>
        <b/>
        <sz val="11"/>
        <color rgb="FF7030A0"/>
        <rFont val="Segoe UI"/>
        <family val="2"/>
      </rPr>
      <t>CCEIS - mandatory</t>
    </r>
    <r>
      <rPr>
        <sz val="11"/>
        <color theme="1"/>
        <rFont val="Segoe UI"/>
        <family val="2"/>
      </rPr>
      <t xml:space="preserve">) as a result of a designation of Significant Disproportionality. </t>
    </r>
  </si>
  <si>
    <t>After implementing CEIS/CCEIS, LEAs are required to report: (1) the total amount spent on CEIS/CCEIS that year; (2) how many students received CEIS/CCEIS that year; and (3) of the students who received CEIS/CCEIS, how many had an initial evaluation that found them eligible that year and the two following years. This Reporting Form is intended to provide this required information.</t>
  </si>
  <si>
    <t>Instructions:</t>
  </si>
  <si>
    <r>
      <t xml:space="preserve">1. LEAs who implemented </t>
    </r>
    <r>
      <rPr>
        <b/>
        <sz val="11"/>
        <color rgb="FF0070C0"/>
        <rFont val="Segoe UI"/>
        <family val="2"/>
      </rPr>
      <t>CEIS (voluntary)</t>
    </r>
    <r>
      <rPr>
        <sz val="11"/>
        <color theme="1"/>
        <rFont val="Segoe UI"/>
        <family val="2"/>
      </rPr>
      <t xml:space="preserve"> or </t>
    </r>
    <r>
      <rPr>
        <b/>
        <sz val="11"/>
        <color rgb="FF7030A0"/>
        <rFont val="Segoe UI"/>
        <family val="2"/>
      </rPr>
      <t>CCEIS (mandatory)</t>
    </r>
    <r>
      <rPr>
        <sz val="11"/>
        <color theme="1"/>
        <rFont val="Segoe UI"/>
        <family val="2"/>
      </rPr>
      <t xml:space="preserve"> </t>
    </r>
    <r>
      <rPr>
        <u/>
        <sz val="11"/>
        <color theme="1"/>
        <rFont val="Segoe UI"/>
        <family val="2"/>
      </rPr>
      <t>within the past three years</t>
    </r>
    <r>
      <rPr>
        <sz val="11"/>
        <color theme="1"/>
        <rFont val="Segoe UI"/>
        <family val="2"/>
      </rPr>
      <t xml:space="preserve"> must complete the tab titled "</t>
    </r>
    <r>
      <rPr>
        <b/>
        <sz val="11"/>
        <color rgb="FF00B050"/>
        <rFont val="Segoe UI"/>
        <family val="2"/>
      </rPr>
      <t>Reporting Form</t>
    </r>
    <r>
      <rPr>
        <sz val="11"/>
        <color theme="1"/>
        <rFont val="Segoe UI"/>
        <family val="2"/>
      </rPr>
      <t xml:space="preserve">".  </t>
    </r>
  </si>
  <si>
    <t>2. In Cell B2, enter the LEA's CCDDD number. If you are unsure of the LEA's CCDDD number, see the tab titled "CCDDD List".</t>
  </si>
  <si>
    <t>3. In the yellow cells, as applicable (depending on which year(s) the LEA implemented CEIS/CCEIS), enter the number of students who received CEIS/CCEIS and the number of those students who later became eligible for special education.  The top of the Reporting Form includes instructions for completing the yellow cells in each section.</t>
  </si>
  <si>
    <t>4. If the LEA implemented CEIS or CCEIS in the 2025-26 school year, upload CEIS/CCEIS expenditure detail as reported in the district's year-end closing records, as a file to the application in the 2026-27 EGMS Form Package 267.  The expenditure detail transaction recap should include the amount spent for allowable activities at the program/activity/ object level for the entire 2025-26 school year.  This expenditure transaction recap detail is available at the end of the 2025-26 fiscal period (August 31, 2026), and should be submitted to OSPI at that time.</t>
  </si>
  <si>
    <t>Important Reminders:</t>
  </si>
  <si>
    <t>a. Data must be gathered from each building implementing CEIS/CCEIS regarding the number of students served through CEIS/CCEIS and the number of those students who later became eligible for special education.  These must be aggregated for this report; however, individual student- and school-level data must be kept on file and should be made available to OSPI staff for review if requested.</t>
  </si>
  <si>
    <t xml:space="preserve">b. DO NOT include the entire child count number for the whole district.  In the column for each year, report ONLY those students who became initially eligible during that year. DO NOT include students that were found eligible in previous years.  </t>
  </si>
  <si>
    <t>c. Some students may receive CEIS/CCEIS in multiple content areas.  Ensure that students are only counted once per year for the total number served.  (Unduplicated Count)</t>
  </si>
  <si>
    <t>If you have questions, please contact:</t>
  </si>
  <si>
    <t>specedfiscal@k12.wa.us</t>
  </si>
  <si>
    <r>
      <t>2025-26 CEIS (</t>
    </r>
    <r>
      <rPr>
        <b/>
        <sz val="14"/>
        <color rgb="FF0070C0"/>
        <rFont val="Segoe UI"/>
        <family val="2"/>
      </rPr>
      <t>VOLUNTARY</t>
    </r>
    <r>
      <rPr>
        <b/>
        <sz val="14"/>
        <color theme="1"/>
        <rFont val="Segoe UI"/>
        <family val="2"/>
      </rPr>
      <t>) and CCEIS (</t>
    </r>
    <r>
      <rPr>
        <b/>
        <sz val="14"/>
        <color rgb="FF7030A0"/>
        <rFont val="Segoe UI"/>
        <family val="2"/>
      </rPr>
      <t>MANDATORY</t>
    </r>
    <r>
      <rPr>
        <b/>
        <sz val="14"/>
        <color theme="1"/>
        <rFont val="Segoe UI"/>
        <family val="2"/>
      </rPr>
      <t>) Student and Fiscal Data Summary</t>
    </r>
  </si>
  <si>
    <t>Enter CCDDD:</t>
  </si>
  <si>
    <t>99999</t>
  </si>
  <si>
    <t>School District:</t>
  </si>
  <si>
    <t>ESD:</t>
  </si>
  <si>
    <r>
      <t xml:space="preserve">Some students may receive CEIS/CCEIS in multiple content areas.  Ensure that students are only counted </t>
    </r>
    <r>
      <rPr>
        <b/>
        <u/>
        <sz val="12"/>
        <color theme="1"/>
        <rFont val="Segoe UI"/>
        <family val="2"/>
      </rPr>
      <t>once</t>
    </r>
    <r>
      <rPr>
        <b/>
        <sz val="12"/>
        <color theme="1"/>
        <rFont val="Segoe UI"/>
        <family val="2"/>
      </rPr>
      <t xml:space="preserve"> for the total number served (unduplicated count).</t>
    </r>
  </si>
  <si>
    <r>
      <t xml:space="preserve">1. If the LEA provided CEIS </t>
    </r>
    <r>
      <rPr>
        <b/>
        <sz val="11"/>
        <color theme="1"/>
        <rFont val="Segoe UI"/>
        <family val="2"/>
      </rPr>
      <t>or</t>
    </r>
    <r>
      <rPr>
        <sz val="11"/>
        <color theme="1"/>
        <rFont val="Segoe UI"/>
        <family val="2"/>
      </rPr>
      <t xml:space="preserve"> CCEIS in </t>
    </r>
    <r>
      <rPr>
        <b/>
        <sz val="11"/>
        <color theme="1"/>
        <rFont val="Segoe UI"/>
        <family val="2"/>
      </rPr>
      <t>2023-24</t>
    </r>
    <r>
      <rPr>
        <sz val="11"/>
        <color theme="1"/>
        <rFont val="Segoe UI"/>
        <family val="2"/>
      </rPr>
      <t xml:space="preserve">, enter the number of students who received CEIS/CCEIS in 2023-24 who became </t>
    </r>
    <r>
      <rPr>
        <u/>
        <sz val="11"/>
        <color theme="1"/>
        <rFont val="Segoe UI"/>
        <family val="2"/>
      </rPr>
      <t>initially</t>
    </r>
    <r>
      <rPr>
        <sz val="11"/>
        <color theme="1"/>
        <rFont val="Segoe UI"/>
        <family val="2"/>
      </rPr>
      <t xml:space="preserve"> eligible for special education in 2025-26 (</t>
    </r>
    <r>
      <rPr>
        <sz val="11"/>
        <color rgb="FF0070C0"/>
        <rFont val="Segoe UI"/>
        <family val="2"/>
      </rPr>
      <t>cell G18</t>
    </r>
    <r>
      <rPr>
        <sz val="11"/>
        <color theme="1"/>
        <rFont val="Segoe UI"/>
        <family val="2"/>
      </rPr>
      <t>).</t>
    </r>
  </si>
  <si>
    <r>
      <t xml:space="preserve">2. If the LEA provided CEIS </t>
    </r>
    <r>
      <rPr>
        <b/>
        <sz val="11"/>
        <color theme="1"/>
        <rFont val="Segoe UI"/>
        <family val="2"/>
      </rPr>
      <t>or</t>
    </r>
    <r>
      <rPr>
        <sz val="11"/>
        <color theme="1"/>
        <rFont val="Segoe UI"/>
        <family val="2"/>
      </rPr>
      <t xml:space="preserve"> CCEIS in</t>
    </r>
    <r>
      <rPr>
        <b/>
        <sz val="11"/>
        <color theme="1"/>
        <rFont val="Segoe UI"/>
        <family val="2"/>
      </rPr>
      <t xml:space="preserve"> 2024-25</t>
    </r>
    <r>
      <rPr>
        <sz val="11"/>
        <color theme="1"/>
        <rFont val="Segoe UI"/>
        <family val="2"/>
      </rPr>
      <t xml:space="preserve">, enter the number of students who received CEIS/CCEIS in 2024-25 who became </t>
    </r>
    <r>
      <rPr>
        <u/>
        <sz val="11"/>
        <color theme="1"/>
        <rFont val="Segoe UI"/>
        <family val="2"/>
      </rPr>
      <t>initially</t>
    </r>
    <r>
      <rPr>
        <sz val="11"/>
        <color theme="1"/>
        <rFont val="Segoe UI"/>
        <family val="2"/>
      </rPr>
      <t xml:space="preserve"> eligible for special education in 2025-26 (</t>
    </r>
    <r>
      <rPr>
        <sz val="11"/>
        <color rgb="FF0070C0"/>
        <rFont val="Segoe UI"/>
        <family val="2"/>
      </rPr>
      <t>cell F25</t>
    </r>
    <r>
      <rPr>
        <sz val="11"/>
        <color theme="1"/>
        <rFont val="Segoe UI"/>
        <family val="2"/>
      </rPr>
      <t>).</t>
    </r>
  </si>
  <si>
    <r>
      <t xml:space="preserve">3. If the LEA provided </t>
    </r>
    <r>
      <rPr>
        <u/>
        <sz val="11"/>
        <color theme="1"/>
        <rFont val="Segoe UI"/>
        <family val="2"/>
      </rPr>
      <t>CCEIS</t>
    </r>
    <r>
      <rPr>
        <sz val="11"/>
        <color theme="1"/>
        <rFont val="Segoe UI"/>
        <family val="2"/>
      </rPr>
      <t xml:space="preserve"> in </t>
    </r>
    <r>
      <rPr>
        <b/>
        <sz val="11"/>
        <color theme="1"/>
        <rFont val="Segoe UI"/>
        <family val="2"/>
      </rPr>
      <t>2025-26</t>
    </r>
    <r>
      <rPr>
        <sz val="11"/>
        <color theme="1"/>
        <rFont val="Segoe UI"/>
        <family val="2"/>
      </rPr>
      <t xml:space="preserve">, enter the number of students </t>
    </r>
    <r>
      <rPr>
        <u/>
        <sz val="11"/>
        <color theme="1"/>
        <rFont val="Segoe UI"/>
        <family val="2"/>
      </rPr>
      <t>WITHOUT IEPS</t>
    </r>
    <r>
      <rPr>
        <sz val="11"/>
        <color theme="1"/>
        <rFont val="Segoe UI"/>
        <family val="2"/>
      </rPr>
      <t xml:space="preserve"> who received CCEIS in 2025-26 (</t>
    </r>
    <r>
      <rPr>
        <sz val="11"/>
        <color rgb="FF0070C0"/>
        <rFont val="Segoe UI"/>
        <family val="2"/>
      </rPr>
      <t>cell B32</t>
    </r>
    <r>
      <rPr>
        <sz val="11"/>
        <color theme="1"/>
        <rFont val="Segoe UI"/>
        <family val="2"/>
      </rPr>
      <t>). Note: this section must be completed ONLY if the LEA implemented</t>
    </r>
    <r>
      <rPr>
        <b/>
        <sz val="11"/>
        <color theme="1"/>
        <rFont val="Segoe UI"/>
        <family val="2"/>
      </rPr>
      <t xml:space="preserve"> mandatory CCEIS </t>
    </r>
    <r>
      <rPr>
        <sz val="11"/>
        <color theme="1"/>
        <rFont val="Segoe UI"/>
        <family val="2"/>
      </rPr>
      <t>in 2025-26.</t>
    </r>
  </si>
  <si>
    <r>
      <t xml:space="preserve">4. If the LEA provided </t>
    </r>
    <r>
      <rPr>
        <u/>
        <sz val="11"/>
        <color theme="1"/>
        <rFont val="Segoe UI"/>
        <family val="2"/>
      </rPr>
      <t>CCEIS</t>
    </r>
    <r>
      <rPr>
        <sz val="11"/>
        <color theme="1"/>
        <rFont val="Segoe UI"/>
        <family val="2"/>
      </rPr>
      <t xml:space="preserve"> in </t>
    </r>
    <r>
      <rPr>
        <b/>
        <sz val="11"/>
        <color theme="1"/>
        <rFont val="Segoe UI"/>
        <family val="2"/>
      </rPr>
      <t>2025-26</t>
    </r>
    <r>
      <rPr>
        <sz val="11"/>
        <color theme="1"/>
        <rFont val="Segoe UI"/>
        <family val="2"/>
      </rPr>
      <t xml:space="preserve">, enter the number of students </t>
    </r>
    <r>
      <rPr>
        <u/>
        <sz val="11"/>
        <color theme="1"/>
        <rFont val="Segoe UI"/>
        <family val="2"/>
      </rPr>
      <t xml:space="preserve">WITH IEPS </t>
    </r>
    <r>
      <rPr>
        <sz val="11"/>
        <color theme="1"/>
        <rFont val="Segoe UI"/>
        <family val="2"/>
      </rPr>
      <t>who received CEIS in 2025-26 (</t>
    </r>
    <r>
      <rPr>
        <sz val="11"/>
        <color rgb="FF0070C0"/>
        <rFont val="Segoe UI"/>
        <family val="2"/>
      </rPr>
      <t>cell C32</t>
    </r>
    <r>
      <rPr>
        <sz val="11"/>
        <color theme="1"/>
        <rFont val="Segoe UI"/>
        <family val="2"/>
      </rPr>
      <t xml:space="preserve">). Note: this section must be completed ONLY if the LEA implemented </t>
    </r>
    <r>
      <rPr>
        <b/>
        <sz val="11"/>
        <color theme="1"/>
        <rFont val="Segoe UI"/>
        <family val="2"/>
      </rPr>
      <t>mandatory CCEIS</t>
    </r>
    <r>
      <rPr>
        <sz val="11"/>
        <color theme="1"/>
        <rFont val="Segoe UI"/>
        <family val="2"/>
      </rPr>
      <t xml:space="preserve"> in 2025-26.</t>
    </r>
  </si>
  <si>
    <r>
      <t xml:space="preserve">5. If the LEA provided CEIS </t>
    </r>
    <r>
      <rPr>
        <b/>
        <sz val="11"/>
        <color theme="1"/>
        <rFont val="Segoe UI"/>
        <family val="2"/>
      </rPr>
      <t xml:space="preserve">or </t>
    </r>
    <r>
      <rPr>
        <sz val="11"/>
        <color theme="1"/>
        <rFont val="Segoe UI"/>
        <family val="2"/>
      </rPr>
      <t xml:space="preserve">CCEIS in </t>
    </r>
    <r>
      <rPr>
        <b/>
        <sz val="11"/>
        <color theme="1"/>
        <rFont val="Segoe UI"/>
        <family val="2"/>
      </rPr>
      <t>2025-26</t>
    </r>
    <r>
      <rPr>
        <sz val="11"/>
        <color theme="1"/>
        <rFont val="Segoe UI"/>
        <family val="2"/>
      </rPr>
      <t>, enter the TOTAL number of students who received CEIS in 2025-26 (</t>
    </r>
    <r>
      <rPr>
        <sz val="11"/>
        <color rgb="FF0070C0"/>
        <rFont val="Segoe UI"/>
        <family val="2"/>
      </rPr>
      <t>cell D32</t>
    </r>
    <r>
      <rPr>
        <sz val="11"/>
        <color theme="1"/>
        <rFont val="Segoe UI"/>
        <family val="2"/>
      </rPr>
      <t>). Note: for LEAs implementing mandatory CCEIS, this number is the total of the numbers in cells B32 and C32.</t>
    </r>
  </si>
  <si>
    <r>
      <t xml:space="preserve">6. If the LEA provided CEIS </t>
    </r>
    <r>
      <rPr>
        <b/>
        <sz val="11"/>
        <color theme="1"/>
        <rFont val="Segoe UI"/>
        <family val="2"/>
      </rPr>
      <t xml:space="preserve">or </t>
    </r>
    <r>
      <rPr>
        <sz val="11"/>
        <color theme="1"/>
        <rFont val="Segoe UI"/>
        <family val="2"/>
      </rPr>
      <t xml:space="preserve">CCEIS in </t>
    </r>
    <r>
      <rPr>
        <b/>
        <sz val="11"/>
        <color theme="1"/>
        <rFont val="Segoe UI"/>
        <family val="2"/>
      </rPr>
      <t>2025-26</t>
    </r>
    <r>
      <rPr>
        <sz val="11"/>
        <color theme="1"/>
        <rFont val="Segoe UI"/>
        <family val="2"/>
      </rPr>
      <t xml:space="preserve">, enter the number of students who received CEIS/CCEIS in 2025-26 who became </t>
    </r>
    <r>
      <rPr>
        <u/>
        <sz val="11"/>
        <color theme="1"/>
        <rFont val="Segoe UI"/>
        <family val="2"/>
      </rPr>
      <t>initially</t>
    </r>
    <r>
      <rPr>
        <sz val="11"/>
        <color theme="1"/>
        <rFont val="Segoe UI"/>
        <family val="2"/>
      </rPr>
      <t xml:space="preserve"> eligible for special education in 2025-26 (</t>
    </r>
    <r>
      <rPr>
        <sz val="11"/>
        <color rgb="FF0070C0"/>
        <rFont val="Segoe UI"/>
        <family val="2"/>
      </rPr>
      <t>cell E32</t>
    </r>
    <r>
      <rPr>
        <sz val="11"/>
        <color theme="1"/>
        <rFont val="Segoe UI"/>
        <family val="2"/>
      </rPr>
      <t>).</t>
    </r>
  </si>
  <si>
    <r>
      <t xml:space="preserve">7. If the LEA provided CEIS </t>
    </r>
    <r>
      <rPr>
        <b/>
        <sz val="11"/>
        <color theme="1"/>
        <rFont val="Segoe UI"/>
        <family val="2"/>
      </rPr>
      <t>or</t>
    </r>
    <r>
      <rPr>
        <sz val="11"/>
        <color theme="1"/>
        <rFont val="Segoe UI"/>
        <family val="2"/>
      </rPr>
      <t xml:space="preserve"> CCEIS in </t>
    </r>
    <r>
      <rPr>
        <b/>
        <sz val="11"/>
        <color theme="1"/>
        <rFont val="Segoe UI"/>
        <family val="2"/>
      </rPr>
      <t>2025-26</t>
    </r>
    <r>
      <rPr>
        <sz val="11"/>
        <color theme="1"/>
        <rFont val="Segoe UI"/>
        <family val="2"/>
      </rPr>
      <t>, enter the total amount spent on CEIS/CCEIS services during the 2025-26 school year (</t>
    </r>
    <r>
      <rPr>
        <sz val="11"/>
        <color rgb="FF0070C0"/>
        <rFont val="Segoe UI"/>
        <family val="2"/>
      </rPr>
      <t>cell B33</t>
    </r>
    <r>
      <rPr>
        <sz val="11"/>
        <color theme="1"/>
        <rFont val="Segoe UI"/>
        <family val="2"/>
      </rPr>
      <t>).</t>
    </r>
  </si>
  <si>
    <t>School Year 2023-24 Cohort</t>
  </si>
  <si>
    <t>2023-24</t>
  </si>
  <si>
    <t>2024-25</t>
  </si>
  <si>
    <t>2025-26</t>
  </si>
  <si>
    <r>
      <rPr>
        <b/>
        <sz val="11"/>
        <color theme="1"/>
        <rFont val="Segoe UI"/>
        <family val="2"/>
      </rPr>
      <t>FOR MANDATORY CCEIS ONLY --</t>
    </r>
    <r>
      <rPr>
        <sz val="11"/>
        <color theme="1"/>
        <rFont val="Segoe UI"/>
        <family val="2"/>
      </rPr>
      <t xml:space="preserve">
# of students </t>
    </r>
    <r>
      <rPr>
        <u/>
        <sz val="11"/>
        <color theme="1"/>
        <rFont val="Segoe UI"/>
        <family val="2"/>
      </rPr>
      <t>without IEPs</t>
    </r>
    <r>
      <rPr>
        <sz val="11"/>
        <color theme="1"/>
        <rFont val="Segoe UI"/>
        <family val="2"/>
      </rPr>
      <t xml:space="preserve"> that received CCEIS during the 2023-24 school year</t>
    </r>
  </si>
  <si>
    <r>
      <rPr>
        <b/>
        <sz val="11"/>
        <color theme="1"/>
        <rFont val="Segoe UI"/>
        <family val="2"/>
      </rPr>
      <t xml:space="preserve">FOR MANDATORY CCEIS ONLY -- </t>
    </r>
    <r>
      <rPr>
        <sz val="11"/>
        <color theme="1"/>
        <rFont val="Segoe UI"/>
        <family val="2"/>
      </rPr>
      <t xml:space="preserve">
# of students </t>
    </r>
    <r>
      <rPr>
        <u/>
        <sz val="11"/>
        <color theme="1"/>
        <rFont val="Segoe UI"/>
        <family val="2"/>
      </rPr>
      <t>with IEPs</t>
    </r>
    <r>
      <rPr>
        <sz val="11"/>
        <color theme="1"/>
        <rFont val="Segoe UI"/>
        <family val="2"/>
      </rPr>
      <t xml:space="preserve"> that received CCEIS Services during the 2023-24 school year</t>
    </r>
  </si>
  <si>
    <r>
      <t>Total # of students that received CEIS/CCEIS Services during the 2023-24 school year</t>
    </r>
    <r>
      <rPr>
        <i/>
        <sz val="11"/>
        <color theme="1"/>
        <rFont val="Segoe UI"/>
        <family val="2"/>
      </rPr>
      <t xml:space="preserve"> 
(B25 + C25)</t>
    </r>
  </si>
  <si>
    <r>
      <t xml:space="preserve">Of the # of students who received CEIS/CCEIS in 2023-24, how many became </t>
    </r>
    <r>
      <rPr>
        <u/>
        <sz val="11"/>
        <color theme="1"/>
        <rFont val="Segoe UI"/>
        <family val="2"/>
      </rPr>
      <t xml:space="preserve">initially </t>
    </r>
    <r>
      <rPr>
        <sz val="11"/>
        <color theme="1"/>
        <rFont val="Segoe UI"/>
        <family val="2"/>
      </rPr>
      <t>eligible for special education in 2023-24?</t>
    </r>
  </si>
  <si>
    <r>
      <t xml:space="preserve">Of the # of students who received CEIS/CCEIS in 2023-24, how many became </t>
    </r>
    <r>
      <rPr>
        <u/>
        <sz val="11"/>
        <color theme="1"/>
        <rFont val="Segoe UI"/>
        <family val="2"/>
      </rPr>
      <t>initially</t>
    </r>
    <r>
      <rPr>
        <sz val="11"/>
        <color theme="1"/>
        <rFont val="Segoe UI"/>
        <family val="2"/>
      </rPr>
      <t xml:space="preserve"> eligible for special education in 2024-25?</t>
    </r>
  </si>
  <si>
    <r>
      <t xml:space="preserve">Of the total # of students who received CEIS/CCEIS in 2023-24 (cell D16), how many became </t>
    </r>
    <r>
      <rPr>
        <b/>
        <u/>
        <sz val="11"/>
        <color theme="1"/>
        <rFont val="Segoe UI"/>
        <family val="2"/>
      </rPr>
      <t>initially</t>
    </r>
    <r>
      <rPr>
        <sz val="11"/>
        <color theme="1"/>
        <rFont val="Segoe UI"/>
        <family val="2"/>
      </rPr>
      <t xml:space="preserve"> eligible for special education in 2025-26?</t>
    </r>
  </si>
  <si>
    <t>Amount spent:</t>
  </si>
  <si>
    <t>School Year 2024-25 Cohort</t>
  </si>
  <si>
    <t>2026-27</t>
  </si>
  <si>
    <r>
      <rPr>
        <b/>
        <sz val="11"/>
        <color theme="1"/>
        <rFont val="Segoe UI"/>
        <family val="2"/>
      </rPr>
      <t>FOR MANDATORY CCEIS ONLY --</t>
    </r>
    <r>
      <rPr>
        <sz val="11"/>
        <color theme="1"/>
        <rFont val="Segoe UI"/>
        <family val="2"/>
      </rPr>
      <t xml:space="preserve">
# of students </t>
    </r>
    <r>
      <rPr>
        <u/>
        <sz val="11"/>
        <color theme="1"/>
        <rFont val="Segoe UI"/>
        <family val="2"/>
      </rPr>
      <t>without IEPs</t>
    </r>
    <r>
      <rPr>
        <sz val="11"/>
        <color theme="1"/>
        <rFont val="Segoe UI"/>
        <family val="2"/>
      </rPr>
      <t xml:space="preserve"> that received CCEIS during the 2024-25 school year</t>
    </r>
  </si>
  <si>
    <r>
      <rPr>
        <b/>
        <sz val="11"/>
        <color theme="1"/>
        <rFont val="Segoe UI"/>
        <family val="2"/>
      </rPr>
      <t xml:space="preserve">FOR MANDATORY CCEIS ONLY -- </t>
    </r>
    <r>
      <rPr>
        <sz val="11"/>
        <color theme="1"/>
        <rFont val="Segoe UI"/>
        <family val="2"/>
      </rPr>
      <t xml:space="preserve">
# of students </t>
    </r>
    <r>
      <rPr>
        <u/>
        <sz val="11"/>
        <color theme="1"/>
        <rFont val="Segoe UI"/>
        <family val="2"/>
      </rPr>
      <t>with IEPs</t>
    </r>
    <r>
      <rPr>
        <sz val="11"/>
        <color theme="1"/>
        <rFont val="Segoe UI"/>
        <family val="2"/>
      </rPr>
      <t xml:space="preserve"> that received CCEIS Services during the 2024-25 school year</t>
    </r>
  </si>
  <si>
    <r>
      <t>Total # of students that received CEIS/CCEIS Services during the 2024-25 school year</t>
    </r>
    <r>
      <rPr>
        <i/>
        <sz val="11"/>
        <color theme="1"/>
        <rFont val="Segoe UI"/>
        <family val="2"/>
      </rPr>
      <t xml:space="preserve"> 
(B25 + C25)</t>
    </r>
  </si>
  <si>
    <r>
      <t xml:space="preserve">Of the # of students who received CEIS/CCEIS in 2024-25, how many became </t>
    </r>
    <r>
      <rPr>
        <u/>
        <sz val="11"/>
        <color theme="1"/>
        <rFont val="Segoe UI"/>
        <family val="2"/>
      </rPr>
      <t>initially</t>
    </r>
    <r>
      <rPr>
        <sz val="11"/>
        <color theme="1"/>
        <rFont val="Segoe UI"/>
        <family val="2"/>
      </rPr>
      <t xml:space="preserve"> eligible for special education in 2024-25?</t>
    </r>
  </si>
  <si>
    <r>
      <t xml:space="preserve">Of the total # of students who received CEIS/CCEIS in 2024-25 
(cell D23), how many became </t>
    </r>
    <r>
      <rPr>
        <b/>
        <u/>
        <sz val="11"/>
        <color theme="1"/>
        <rFont val="Segoe UI"/>
        <family val="2"/>
      </rPr>
      <t>initially</t>
    </r>
    <r>
      <rPr>
        <sz val="11"/>
        <color theme="1"/>
        <rFont val="Segoe UI"/>
        <family val="2"/>
      </rPr>
      <t xml:space="preserve"> eligible for special education in 2025-26?</t>
    </r>
  </si>
  <si>
    <r>
      <t xml:space="preserve">Of the # of students who received CEIS/CCEIS in 2024-25, how many became </t>
    </r>
    <r>
      <rPr>
        <u/>
        <sz val="11"/>
        <color theme="1"/>
        <rFont val="Segoe UI"/>
        <family val="2"/>
      </rPr>
      <t>initially</t>
    </r>
    <r>
      <rPr>
        <sz val="11"/>
        <color theme="1"/>
        <rFont val="Segoe UI"/>
        <family val="2"/>
      </rPr>
      <t xml:space="preserve"> eligible for special education in 2026-27?</t>
    </r>
  </si>
  <si>
    <t>School Year 2025-26 Cohort</t>
  </si>
  <si>
    <t>2027-28</t>
  </si>
  <si>
    <r>
      <rPr>
        <b/>
        <sz val="11"/>
        <color theme="1"/>
        <rFont val="Segoe UI"/>
        <family val="2"/>
      </rPr>
      <t xml:space="preserve">FOR MANDATORY CCEIS ONLY -- 
</t>
    </r>
    <r>
      <rPr>
        <sz val="11"/>
        <color theme="1"/>
        <rFont val="Segoe UI"/>
        <family val="2"/>
      </rPr>
      <t xml:space="preserve"># of students </t>
    </r>
    <r>
      <rPr>
        <b/>
        <u/>
        <sz val="11"/>
        <color theme="1"/>
        <rFont val="Segoe UI"/>
        <family val="2"/>
      </rPr>
      <t>without IEPs</t>
    </r>
    <r>
      <rPr>
        <b/>
        <sz val="11"/>
        <color theme="1"/>
        <rFont val="Segoe UI"/>
        <family val="2"/>
      </rPr>
      <t xml:space="preserve"> </t>
    </r>
    <r>
      <rPr>
        <sz val="11"/>
        <color theme="1"/>
        <rFont val="Segoe UI"/>
        <family val="2"/>
      </rPr>
      <t>that received CEIS/CCEIS Services during the 2025-26 school year</t>
    </r>
  </si>
  <si>
    <r>
      <rPr>
        <b/>
        <sz val="11"/>
        <color theme="1"/>
        <rFont val="Segoe UI"/>
        <family val="2"/>
      </rPr>
      <t xml:space="preserve">FOR MANDATORY CCEIS ONLY -- 
</t>
    </r>
    <r>
      <rPr>
        <sz val="11"/>
        <color theme="1"/>
        <rFont val="Segoe UI"/>
        <family val="2"/>
      </rPr>
      <t xml:space="preserve"># of students </t>
    </r>
    <r>
      <rPr>
        <b/>
        <u/>
        <sz val="11"/>
        <color theme="1"/>
        <rFont val="Segoe UI"/>
        <family val="2"/>
      </rPr>
      <t xml:space="preserve">with IEPs </t>
    </r>
    <r>
      <rPr>
        <sz val="11"/>
        <color theme="1"/>
        <rFont val="Segoe UI"/>
        <family val="2"/>
      </rPr>
      <t>that received CEIS/CCEIS Services during the 2025-26 school year</t>
    </r>
  </si>
  <si>
    <r>
      <rPr>
        <b/>
        <sz val="11"/>
        <color theme="1"/>
        <rFont val="Segoe UI"/>
        <family val="2"/>
      </rPr>
      <t>Total</t>
    </r>
    <r>
      <rPr>
        <sz val="11"/>
        <color theme="1"/>
        <rFont val="Segoe UI"/>
        <family val="2"/>
      </rPr>
      <t xml:space="preserve"> </t>
    </r>
    <r>
      <rPr>
        <b/>
        <sz val="11"/>
        <color theme="1"/>
        <rFont val="Segoe UI"/>
        <family val="2"/>
      </rPr>
      <t xml:space="preserve"># </t>
    </r>
    <r>
      <rPr>
        <sz val="11"/>
        <color theme="1"/>
        <rFont val="Segoe UI"/>
        <family val="2"/>
      </rPr>
      <t>of students that received CEIS/CCEIS Services during the 2025-26 school year</t>
    </r>
    <r>
      <rPr>
        <i/>
        <sz val="11"/>
        <color theme="1"/>
        <rFont val="Segoe UI"/>
        <family val="2"/>
      </rPr>
      <t xml:space="preserve"> 
(B32 + C32)</t>
    </r>
  </si>
  <si>
    <r>
      <t xml:space="preserve">Of the # of students who received CEIS/CCEIS in 2025-26 (cell D30), how many became </t>
    </r>
    <r>
      <rPr>
        <b/>
        <u/>
        <sz val="11"/>
        <color theme="1"/>
        <rFont val="Segoe UI"/>
        <family val="2"/>
      </rPr>
      <t>initially</t>
    </r>
    <r>
      <rPr>
        <b/>
        <sz val="11"/>
        <color theme="1"/>
        <rFont val="Segoe UI"/>
        <family val="2"/>
      </rPr>
      <t xml:space="preserve"> </t>
    </r>
    <r>
      <rPr>
        <sz val="11"/>
        <color theme="1"/>
        <rFont val="Segoe UI"/>
        <family val="2"/>
      </rPr>
      <t>eligible for special education in 2025-26?</t>
    </r>
  </si>
  <si>
    <r>
      <t xml:space="preserve">Of the # of students who received CEIS/CCEIS in 2025-26, how many became </t>
    </r>
    <r>
      <rPr>
        <u/>
        <sz val="11"/>
        <color theme="1"/>
        <rFont val="Segoe UI"/>
        <family val="2"/>
      </rPr>
      <t>initially</t>
    </r>
    <r>
      <rPr>
        <sz val="11"/>
        <color theme="1"/>
        <rFont val="Segoe UI"/>
        <family val="2"/>
      </rPr>
      <t xml:space="preserve"> eligible for special education in 2026-27?</t>
    </r>
  </si>
  <si>
    <r>
      <t xml:space="preserve">Of the # of students who received CEIS/CCEIS in 2025-26, how many became </t>
    </r>
    <r>
      <rPr>
        <u/>
        <sz val="11"/>
        <color theme="1"/>
        <rFont val="Segoe UI"/>
        <family val="2"/>
      </rPr>
      <t>initially</t>
    </r>
    <r>
      <rPr>
        <sz val="11"/>
        <color theme="1"/>
        <rFont val="Segoe UI"/>
        <family val="2"/>
      </rPr>
      <t xml:space="preserve"> eligible for special education in 2027-28?</t>
    </r>
  </si>
  <si>
    <t>Allowable Expenditures for CEIS and CCEIS</t>
  </si>
  <si>
    <t>This resource is intended to help LEAs understand whether common activities are allowed under CEIS/CCEIS.</t>
  </si>
  <si>
    <t xml:space="preserve">LEAs may voluntarily choose to use up to 15% of their federal special education allocation to provide </t>
  </si>
  <si>
    <r>
      <rPr>
        <b/>
        <sz val="11"/>
        <color rgb="FF0070C0"/>
        <rFont val="Segoe UI"/>
        <family val="2"/>
      </rPr>
      <t>Coordinated Early Intervening Services (CEIS)</t>
    </r>
    <r>
      <rPr>
        <sz val="11"/>
        <color theme="1"/>
        <rFont val="Segoe UI"/>
        <family val="2"/>
      </rPr>
      <t xml:space="preserve"> to students who are not eligible for special education. LEAs </t>
    </r>
  </si>
  <si>
    <t>LEAs designated as having Significant Disproportionality with regard to the identification, placement, or discipline</t>
  </si>
  <si>
    <t xml:space="preserve">for students with disabilities by race/ethnicity are required to spend the full 15% of their federal special education  </t>
  </si>
  <si>
    <r>
      <t xml:space="preserve">allocation to provide </t>
    </r>
    <r>
      <rPr>
        <b/>
        <sz val="11"/>
        <color rgb="FF7030A0"/>
        <rFont val="Segoe UI"/>
        <family val="2"/>
      </rPr>
      <t>Comprehensive Coordinated Early Intervening Services (CCEIS)</t>
    </r>
    <r>
      <rPr>
        <sz val="11"/>
        <color theme="1"/>
        <rFont val="Segoe UI"/>
        <family val="2"/>
      </rPr>
      <t xml:space="preserve">.  </t>
    </r>
  </si>
  <si>
    <t>For additional information on CEIS/CCEIS, please visit the Center for IDEA Fiscal Reporting (CIFR) webpage at:</t>
  </si>
  <si>
    <t xml:space="preserve">https://cifr.wested.org/resources/ceis/ </t>
  </si>
  <si>
    <t>For additional information on Disproportionality, please visit the OSPI website at:</t>
  </si>
  <si>
    <t>Disproportionality</t>
  </si>
  <si>
    <r>
      <t xml:space="preserve">This resource </t>
    </r>
    <r>
      <rPr>
        <b/>
        <sz val="11"/>
        <color theme="1"/>
        <rFont val="Segoe UI"/>
        <family val="2"/>
      </rPr>
      <t xml:space="preserve">is not </t>
    </r>
    <r>
      <rPr>
        <sz val="11"/>
        <color theme="1"/>
        <rFont val="Segoe UI"/>
        <family val="2"/>
      </rPr>
      <t>an exhaustive list of allowable costs. For additional support or guidance, please email</t>
    </r>
  </si>
  <si>
    <t xml:space="preserve">speced.fiscal@k12.wa.us </t>
  </si>
  <si>
    <r>
      <t>•</t>
    </r>
    <r>
      <rPr>
        <b/>
        <sz val="11"/>
        <color theme="1"/>
        <rFont val="Segoe UI"/>
        <family val="2"/>
      </rPr>
      <t xml:space="preserve"> </t>
    </r>
    <r>
      <rPr>
        <b/>
        <sz val="11"/>
        <color rgb="FF0070C0"/>
        <rFont val="Segoe UI"/>
        <family val="2"/>
      </rPr>
      <t>Voluntary CEIS</t>
    </r>
    <r>
      <rPr>
        <b/>
        <sz val="11"/>
        <color theme="1"/>
        <rFont val="Segoe UI"/>
        <family val="2"/>
      </rPr>
      <t xml:space="preserve"> -</t>
    </r>
    <r>
      <rPr>
        <sz val="11"/>
        <color theme="1"/>
        <rFont val="Segoe UI"/>
        <family val="2"/>
      </rPr>
      <t xml:space="preserve"> LEAs may use these funds for students in kindergarten (including four-year-olds in transitional</t>
    </r>
  </si>
  <si>
    <r>
      <t xml:space="preserve">kindergarten) through grade 12 </t>
    </r>
    <r>
      <rPr>
        <b/>
        <sz val="11"/>
        <color theme="1"/>
        <rFont val="Segoe UI"/>
        <family val="2"/>
      </rPr>
      <t>who are not</t>
    </r>
    <r>
      <rPr>
        <sz val="11"/>
        <color theme="1"/>
        <rFont val="Segoe UI"/>
        <family val="2"/>
      </rPr>
      <t xml:space="preserve"> currently identified as needing special education or related services.</t>
    </r>
  </si>
  <si>
    <r>
      <t>•</t>
    </r>
    <r>
      <rPr>
        <b/>
        <sz val="11"/>
        <color theme="1"/>
        <rFont val="Segoe UI"/>
        <family val="2"/>
      </rPr>
      <t xml:space="preserve"> </t>
    </r>
    <r>
      <rPr>
        <b/>
        <sz val="11"/>
        <color rgb="FF7030A0"/>
        <rFont val="Segoe UI"/>
        <family val="2"/>
      </rPr>
      <t>Mandatory CCEIS</t>
    </r>
    <r>
      <rPr>
        <b/>
        <sz val="11"/>
        <color theme="1"/>
        <rFont val="Segoe UI"/>
        <family val="2"/>
      </rPr>
      <t xml:space="preserve"> - </t>
    </r>
    <r>
      <rPr>
        <sz val="11"/>
        <color theme="1"/>
        <rFont val="Segoe UI"/>
        <family val="2"/>
      </rPr>
      <t>LEAs can use these funds for students ages 3 through grade 12 who are: 1) general education</t>
    </r>
  </si>
  <si>
    <t>students, or 2) general education and students with disabilities.</t>
  </si>
  <si>
    <t>• In both cases, whether voluntary or mandatory, LEAs must use these funds on students needing additional</t>
  </si>
  <si>
    <t>academic and behavioral intervention at the Tier 2 or Tier 3 levels to succeed in a general education environment.</t>
  </si>
  <si>
    <t>In general, CEIS/CCEIS funds may be used for:</t>
  </si>
  <si>
    <t>34 CFR 300.226(b)</t>
  </si>
  <si>
    <t>• Professional development for teachers and other school staff to enable such personnel to deliver scientifically</t>
  </si>
  <si>
    <t xml:space="preserve">   based academic and behavior interventions, including scientifically based literacy instruction and, where</t>
  </si>
  <si>
    <t xml:space="preserve">   appropriate, instruction on the use of adaptive and instructional software; and</t>
  </si>
  <si>
    <t>• Providing educational and behavioral evaluations, services, and supports, including scientifically based literacy</t>
  </si>
  <si>
    <t xml:space="preserve">   instruction.</t>
  </si>
  <si>
    <t>CEIS/CCEIS ALLOWABLE EXPENDITURES</t>
  </si>
  <si>
    <t>Additional Information</t>
  </si>
  <si>
    <r>
      <rPr>
        <b/>
        <sz val="11"/>
        <color theme="1"/>
        <rFont val="Segoe UI"/>
        <family val="2"/>
      </rPr>
      <t>AFTER SCHOOL:</t>
    </r>
    <r>
      <rPr>
        <sz val="11"/>
        <color theme="1"/>
        <rFont val="Segoe UI"/>
        <family val="2"/>
      </rPr>
      <t xml:space="preserve">  CEIS/CCEIS funds may be used to provide academic &amp; behavioral interventions after school under certain circumstances.</t>
    </r>
  </si>
  <si>
    <r>
      <t xml:space="preserve">CEIS/CCEIS funds </t>
    </r>
    <r>
      <rPr>
        <b/>
        <u/>
        <sz val="11"/>
        <color theme="1"/>
        <rFont val="Segoe UI"/>
        <family val="2"/>
      </rPr>
      <t>may not</t>
    </r>
    <r>
      <rPr>
        <sz val="11"/>
        <color theme="1"/>
        <rFont val="Segoe UI"/>
        <family val="2"/>
      </rPr>
      <t xml:space="preserve"> be used for after school programming open to all students. </t>
    </r>
  </si>
  <si>
    <r>
      <rPr>
        <b/>
        <sz val="11"/>
        <color theme="1"/>
        <rFont val="Segoe UI"/>
        <family val="2"/>
      </rPr>
      <t>ALTERNATIVE EDUCATION:</t>
    </r>
    <r>
      <rPr>
        <sz val="11"/>
        <color theme="1"/>
        <rFont val="Segoe UI"/>
        <family val="2"/>
      </rPr>
      <t xml:space="preserve">  CEIS/CCEIS funds </t>
    </r>
    <r>
      <rPr>
        <b/>
        <u/>
        <sz val="11"/>
        <color theme="1"/>
        <rFont val="Segoe UI"/>
        <family val="2"/>
      </rPr>
      <t>may be used only</t>
    </r>
    <r>
      <rPr>
        <sz val="11"/>
        <color theme="1"/>
        <rFont val="Segoe UI"/>
        <family val="2"/>
      </rPr>
      <t xml:space="preserve"> in programming that provides interventions in addition to universal/core programming.</t>
    </r>
  </si>
  <si>
    <r>
      <t xml:space="preserve">CEIS/CCEIS funds </t>
    </r>
    <r>
      <rPr>
        <b/>
        <u/>
        <sz val="11"/>
        <color theme="1"/>
        <rFont val="Segoe UI"/>
        <family val="2"/>
      </rPr>
      <t>may not</t>
    </r>
    <r>
      <rPr>
        <sz val="11"/>
        <color theme="1"/>
        <rFont val="Segoe UI"/>
        <family val="2"/>
      </rPr>
      <t xml:space="preserve"> be used for alternative or at-risk programming that replaces universal/core programming.</t>
    </r>
  </si>
  <si>
    <r>
      <rPr>
        <b/>
        <sz val="11"/>
        <color theme="1"/>
        <rFont val="Segoe UI"/>
        <family val="2"/>
      </rPr>
      <t xml:space="preserve">AT-RISK PROGRAMMING: </t>
    </r>
    <r>
      <rPr>
        <sz val="11"/>
        <color theme="1"/>
        <rFont val="Segoe UI"/>
        <family val="2"/>
      </rPr>
      <t xml:space="preserve">  CEIS/CCEIS funds </t>
    </r>
    <r>
      <rPr>
        <b/>
        <u/>
        <sz val="11"/>
        <color theme="1"/>
        <rFont val="Segoe UI"/>
        <family val="2"/>
      </rPr>
      <t>may be used only</t>
    </r>
    <r>
      <rPr>
        <sz val="11"/>
        <color theme="1"/>
        <rFont val="Segoe UI"/>
        <family val="2"/>
      </rPr>
      <t xml:space="preserve"> in programming that provides interventions in addition to universal/core programming.</t>
    </r>
  </si>
  <si>
    <r>
      <t xml:space="preserve">CEIS/CCEIS funds </t>
    </r>
    <r>
      <rPr>
        <b/>
        <u/>
        <sz val="11"/>
        <color theme="1"/>
        <rFont val="Segoe UI"/>
        <family val="2"/>
      </rPr>
      <t>may not</t>
    </r>
    <r>
      <rPr>
        <sz val="11"/>
        <color theme="1"/>
        <rFont val="Segoe UI"/>
        <family val="2"/>
      </rPr>
      <t xml:space="preserve"> be used for alternative or at-risk programming that replaces universal/core programming. </t>
    </r>
  </si>
  <si>
    <r>
      <rPr>
        <b/>
        <sz val="11"/>
        <color theme="1"/>
        <rFont val="Segoe UI"/>
        <family val="2"/>
      </rPr>
      <t>CEIS/CCEIS COORDINATOR SALARY:</t>
    </r>
    <r>
      <rPr>
        <sz val="11"/>
        <color theme="1"/>
        <rFont val="Segoe UI"/>
        <family val="2"/>
      </rPr>
      <t xml:space="preserve">  CEIS/CCEIS funs may be used for salaries and fringe benefits, or portion thereof, for staff directly coordinating or supervising allowable CEIF/CCEIS allowable activities.</t>
    </r>
  </si>
  <si>
    <t>See Unlocking State and Federal Program Funds to Support Student Success for information on funding flexibility,</t>
  </si>
  <si>
    <r>
      <rPr>
        <b/>
        <sz val="11"/>
        <color theme="1"/>
        <rFont val="Segoe UI"/>
        <family val="2"/>
      </rPr>
      <t xml:space="preserve">COACHES (Mentors): </t>
    </r>
    <r>
      <rPr>
        <sz val="11"/>
        <color theme="1"/>
        <rFont val="Segoe UI"/>
        <family val="2"/>
      </rPr>
      <t xml:space="preserve"> LEAs may hire or contract with individuals or organizations for mentoring/coaching services to help carry out allowable activities funded by CEIS/CCEIS.  A mentor or coach, must be appropriately licensed, to provide instruction to students eligible for CEIS/CCEIS services.  Mentors and coaches </t>
    </r>
    <r>
      <rPr>
        <b/>
        <u/>
        <sz val="11"/>
        <color theme="1"/>
        <rFont val="Segoe UI"/>
        <family val="2"/>
      </rPr>
      <t>may support, reinforce, or follow-up on</t>
    </r>
    <r>
      <rPr>
        <sz val="11"/>
        <color theme="1"/>
        <rFont val="Segoe UI"/>
        <family val="2"/>
      </rPr>
      <t xml:space="preserve"> instruction provided by and under the supervision of an appropriately licensed general education teacher.</t>
    </r>
  </si>
  <si>
    <r>
      <rPr>
        <b/>
        <sz val="11"/>
        <color theme="1"/>
        <rFont val="Segoe UI"/>
        <family val="2"/>
      </rPr>
      <t xml:space="preserve">COMPUTING DEVICES: </t>
    </r>
    <r>
      <rPr>
        <sz val="11"/>
        <color theme="1"/>
        <rFont val="Segoe UI"/>
        <family val="2"/>
      </rPr>
      <t xml:space="preserve"> CEIS/CCEIS funds may be used to purchase computers, laptops, touch screen devices, etc., </t>
    </r>
    <r>
      <rPr>
        <b/>
        <sz val="11"/>
        <color theme="1"/>
        <rFont val="Segoe UI"/>
        <family val="2"/>
      </rPr>
      <t>if</t>
    </r>
    <r>
      <rPr>
        <sz val="11"/>
        <color theme="1"/>
        <rFont val="Segoe UI"/>
        <family val="2"/>
      </rPr>
      <t xml:space="preserve"> the devices will be used primarily for the delivery of academic or behavioral interventions in an established multi-level system of supports (MTSS).</t>
    </r>
  </si>
  <si>
    <t>LEAs must track these devices and ensure that their usage aligns with LEAs activities as reported in the approved CEIS/CCEIS Plan narrative  &amp; budget.</t>
  </si>
  <si>
    <r>
      <rPr>
        <b/>
        <sz val="11"/>
        <color theme="1"/>
        <rFont val="Segoe UI"/>
        <family val="2"/>
      </rPr>
      <t>CORE CURRICULUM:</t>
    </r>
    <r>
      <rPr>
        <sz val="11"/>
        <color theme="1"/>
        <rFont val="Segoe UI"/>
        <family val="2"/>
      </rPr>
      <t xml:space="preserve">  CEIS/CCEIS funds </t>
    </r>
    <r>
      <rPr>
        <b/>
        <u/>
        <sz val="11"/>
        <color theme="1"/>
        <rFont val="Segoe UI"/>
        <family val="2"/>
      </rPr>
      <t>may be used to</t>
    </r>
    <r>
      <rPr>
        <sz val="11"/>
        <color theme="1"/>
        <rFont val="Segoe UI"/>
        <family val="2"/>
      </rPr>
      <t xml:space="preserve"> fund supplemental academic and behavioral interventions for students determined to need additional academic and behavioral supports to succeed in general education.</t>
    </r>
  </si>
  <si>
    <t xml:space="preserve">CEIS/CCEIS funds are not intended to be used for Core Curriculum. </t>
  </si>
  <si>
    <r>
      <rPr>
        <b/>
        <sz val="11"/>
        <color theme="1"/>
        <rFont val="Segoe UI"/>
        <family val="2"/>
      </rPr>
      <t>ELECTRONIC DEVICES:</t>
    </r>
    <r>
      <rPr>
        <sz val="11"/>
        <color theme="1"/>
        <rFont val="Segoe UI"/>
        <family val="2"/>
      </rPr>
      <t xml:space="preserve">  CEIS/CCEIS funds may be used to purchase DVD players, camcorders, computing devices, etc. </t>
    </r>
    <r>
      <rPr>
        <b/>
        <u/>
        <sz val="11"/>
        <color theme="1"/>
        <rFont val="Segoe UI"/>
        <family val="2"/>
      </rPr>
      <t>if</t>
    </r>
    <r>
      <rPr>
        <sz val="11"/>
        <color theme="1"/>
        <rFont val="Segoe UI"/>
        <family val="2"/>
      </rPr>
      <t xml:space="preserve"> the devices will be used primarily for the delivery of academic or behavioral interventions in an established multi-level system of supports (MTSS).</t>
    </r>
  </si>
  <si>
    <t>LEAs must track these devices and ensure that their usage aligns with LEAs activities as reported in the approved CEIS/CCEIS Plan narrative and budget.</t>
  </si>
  <si>
    <r>
      <rPr>
        <b/>
        <sz val="11"/>
        <color theme="1"/>
        <rFont val="Segoe UI"/>
        <family val="2"/>
      </rPr>
      <t>EXTENDED CONTRACTS/ENTENDED HOURS:</t>
    </r>
    <r>
      <rPr>
        <sz val="11"/>
        <color theme="1"/>
        <rFont val="Segoe UI"/>
        <family val="2"/>
      </rPr>
      <t xml:space="preserve">  CEIS/CCEIS funds may be used to pay for extended contracts or extended hours for staff directly involved with the coordination, supervision, or delivery of academic or behavioral interventions and progress monitoring.</t>
    </r>
  </si>
  <si>
    <r>
      <rPr>
        <b/>
        <sz val="11"/>
        <color theme="1"/>
        <rFont val="Segoe UI"/>
        <family val="2"/>
      </rPr>
      <t>GENERAL EDUCATION TEACHER SALARIES:</t>
    </r>
    <r>
      <rPr>
        <sz val="11"/>
        <color theme="1"/>
        <rFont val="Segoe UI"/>
        <family val="2"/>
      </rPr>
      <t xml:space="preserve">  CEIS/CCEIS funding for general education teachers may provide academic interventions, behavioral interventions, assessments and receive/deliver professional development.  </t>
    </r>
  </si>
  <si>
    <t xml:space="preserve">Any staff charged to a federal grant must be appropriately licensed in the area in which they are providing academic instruction.  </t>
  </si>
  <si>
    <r>
      <rPr>
        <b/>
        <sz val="11"/>
        <color theme="1"/>
        <rFont val="Segoe UI"/>
        <family val="2"/>
      </rPr>
      <t>GUIDANCE COUNSELOR SALARIES - SCHOOL BASED:</t>
    </r>
    <r>
      <rPr>
        <sz val="11"/>
        <color theme="1"/>
        <rFont val="Segoe UI"/>
        <family val="2"/>
      </rPr>
      <t xml:space="preserve">  Examples of activities that may be funded with CEIS/CCEIS include a school guidance counselor's efforts to implement behavioral interventions, progress monitoring, other CEIS/CCEIS evaluations, and related professional development.</t>
    </r>
  </si>
  <si>
    <t xml:space="preserve">School guidance counselors may not deliver reading or math instruction under CEIS/CCEIS funding unless they also hold the appropriate license to deliver reading or math instruction. </t>
  </si>
  <si>
    <r>
      <rPr>
        <b/>
        <sz val="11"/>
        <color theme="1"/>
        <rFont val="Segoe UI"/>
        <family val="2"/>
      </rPr>
      <t>INDIRECT COSTS:</t>
    </r>
    <r>
      <rPr>
        <sz val="11"/>
        <color theme="1"/>
        <rFont val="Segoe UI"/>
        <family val="2"/>
      </rPr>
      <t xml:space="preserve"> LEAs are allowed to identify an indirect rate up to its negotiated indirect rate for CEIS/CCEIS. The indirect percentage identified for LEAs IDEA flow-through budget is the same percentage charged to LEAs CEIS/CCEIS budget, as they are the same funding source.</t>
    </r>
  </si>
  <si>
    <r>
      <rPr>
        <b/>
        <sz val="11"/>
        <color theme="1"/>
        <rFont val="Segoe UI"/>
        <family val="2"/>
      </rPr>
      <t>INCENTIVES for STUDENTS:</t>
    </r>
    <r>
      <rPr>
        <sz val="11"/>
        <color theme="1"/>
        <rFont val="Segoe UI"/>
        <family val="2"/>
      </rPr>
      <t xml:space="preserve">  Nominal items of low value may be purchased with CEIS/CCEIS funds to be used as part of the coordinated delivery of academic or behavioral interventions.  The items should be educational in nature.  The amount charged to the CEIS/CCEIS set-aside funds must be reasonable and prudent. </t>
    </r>
  </si>
  <si>
    <r>
      <t xml:space="preserve">The following </t>
    </r>
    <r>
      <rPr>
        <b/>
        <u/>
        <sz val="11"/>
        <color theme="1"/>
        <rFont val="Segoe UI"/>
        <family val="2"/>
      </rPr>
      <t>are not</t>
    </r>
    <r>
      <rPr>
        <sz val="11"/>
        <color theme="1"/>
        <rFont val="Segoe UI"/>
        <family val="2"/>
      </rPr>
      <t xml:space="preserve"> allowed incentives:  cash, cash cards, gift cards, computing devices (such as iPads, Nooks, Kindles, etc.)</t>
    </r>
  </si>
  <si>
    <r>
      <rPr>
        <b/>
        <sz val="11"/>
        <color theme="1"/>
        <rFont val="Segoe UI"/>
        <family val="2"/>
      </rPr>
      <t>INSTUCTIONAL MATERIALS:</t>
    </r>
    <r>
      <rPr>
        <sz val="11"/>
        <color theme="1"/>
        <rFont val="Segoe UI"/>
        <family val="2"/>
      </rPr>
      <t xml:space="preserve">  Instructional materials purchased with CEIS/CCEIS funds must be exclusively used for delivering academic or behavioral interventions to students who, through a universal screening process, have been determined to be struggling.</t>
    </r>
  </si>
  <si>
    <r>
      <t xml:space="preserve">CEIS/CCEIS funds </t>
    </r>
    <r>
      <rPr>
        <b/>
        <u/>
        <sz val="11"/>
        <color theme="1"/>
        <rFont val="Segoe UI"/>
        <family val="2"/>
      </rPr>
      <t>may not</t>
    </r>
    <r>
      <rPr>
        <sz val="11"/>
        <color theme="1"/>
        <rFont val="Segoe UI"/>
        <family val="2"/>
      </rPr>
      <t xml:space="preserve"> be used to purchase materials used in the core instructional program intended for all students.</t>
    </r>
  </si>
  <si>
    <r>
      <rPr>
        <b/>
        <sz val="11"/>
        <color theme="1"/>
        <rFont val="Segoe UI"/>
        <family val="2"/>
      </rPr>
      <t>MENTORS:</t>
    </r>
    <r>
      <rPr>
        <sz val="11"/>
        <color theme="1"/>
        <rFont val="Segoe UI"/>
        <family val="2"/>
      </rPr>
      <t xml:space="preserve">  LEAs may hire or contract with individuals or organizations for mentoring/coaching services to help carry out activities funded by CEIS/CCEIS.  Mentors and coaches </t>
    </r>
    <r>
      <rPr>
        <b/>
        <u/>
        <sz val="11"/>
        <color theme="1"/>
        <rFont val="Segoe UI"/>
        <family val="2"/>
      </rPr>
      <t>may support, reinforce, or follow-up on</t>
    </r>
    <r>
      <rPr>
        <sz val="11"/>
        <color theme="1"/>
        <rFont val="Segoe UI"/>
        <family val="2"/>
      </rPr>
      <t xml:space="preserve"> instruction provided by and under the supervision of an appropriately licensed general education teacher.</t>
    </r>
  </si>
  <si>
    <r>
      <t xml:space="preserve">A mentor or coach, unless appropriately licensed, </t>
    </r>
    <r>
      <rPr>
        <b/>
        <u/>
        <sz val="11"/>
        <color theme="1"/>
        <rFont val="Segoe UI"/>
        <family val="2"/>
      </rPr>
      <t>may not</t>
    </r>
    <r>
      <rPr>
        <sz val="11"/>
        <color theme="1"/>
        <rFont val="Segoe UI"/>
        <family val="2"/>
      </rPr>
      <t xml:space="preserve"> provide instruction to students.</t>
    </r>
  </si>
  <si>
    <r>
      <rPr>
        <b/>
        <sz val="11"/>
        <color theme="1"/>
        <rFont val="Segoe UI"/>
        <family val="2"/>
      </rPr>
      <t>NURSE SALARIES - SCHOOL BASED:</t>
    </r>
    <r>
      <rPr>
        <sz val="11"/>
        <color theme="1"/>
        <rFont val="Segoe UI"/>
        <family val="2"/>
      </rPr>
      <t xml:space="preserve">  Examples of activities that may be funded with CEIS/CCEIS include a school nurse's efforts to implement progress monitoring, other CEIS/CCEIS evaluations, behavioral interventions, and related professional development.</t>
    </r>
  </si>
  <si>
    <r>
      <t xml:space="preserve">School nurses </t>
    </r>
    <r>
      <rPr>
        <b/>
        <u/>
        <sz val="11"/>
        <color theme="1"/>
        <rFont val="Segoe UI"/>
        <family val="2"/>
      </rPr>
      <t>may not</t>
    </r>
    <r>
      <rPr>
        <sz val="11"/>
        <color theme="1"/>
        <rFont val="Segoe UI"/>
        <family val="2"/>
      </rPr>
      <t xml:space="preserve"> deliver reading or math instruction under CEIS/CCEIS funding if they do not hold the appropriate license to deliver reading or math instruction.</t>
    </r>
  </si>
  <si>
    <r>
      <rPr>
        <b/>
        <sz val="11"/>
        <color theme="1"/>
        <rFont val="Segoe UI"/>
        <family val="2"/>
      </rPr>
      <t>PARAPROFESSIONAL SALARIES:</t>
    </r>
    <r>
      <rPr>
        <sz val="11"/>
        <color theme="1"/>
        <rFont val="Segoe UI"/>
        <family val="2"/>
      </rPr>
      <t xml:space="preserve"> The paraprofessional must serve as a general education paraprofessional and may: 1) Participate in professional development to enable the paraprofessional to support the delivery of scientifically based academic and behavioral interventions, and, if appropriate, the use of adaptive and instructional software. 2) Support, reinforce, or follow-up on the provision of educational and behavioral services provided by and under the supervision of an appropriately licensed general education teacher. See also “Supervision” in the Information section.</t>
    </r>
  </si>
  <si>
    <r>
      <rPr>
        <b/>
        <sz val="11"/>
        <color theme="1"/>
        <rFont val="Segoe UI"/>
        <family val="2"/>
      </rPr>
      <t>PROFESSIONAL DEVELOPMENT SERVICES:</t>
    </r>
    <r>
      <rPr>
        <sz val="11"/>
        <color theme="1"/>
        <rFont val="Segoe UI"/>
        <family val="2"/>
      </rPr>
      <t xml:space="preserve">  LEAs may purchase professional development services provided it is for teachers and other school staff to enable such personnel to deliver scientifically based academic and behavioral interventions, including scientifically based literacy instruction, and, where appropriate, instruction on the use of adaptive and instructional software; and providing educational and behavioral evaluations, services, and supports, including scientifically based literacy instruction."</t>
    </r>
  </si>
  <si>
    <r>
      <rPr>
        <b/>
        <sz val="11"/>
        <color theme="1"/>
        <rFont val="Segoe UI"/>
        <family val="2"/>
      </rPr>
      <t xml:space="preserve">PROGRESS MONITORING ACTIVITIES/SOFTWARE: </t>
    </r>
    <r>
      <rPr>
        <sz val="11"/>
        <color theme="1"/>
        <rFont val="Segoe UI"/>
        <family val="2"/>
      </rPr>
      <t xml:space="preserve"> CEIS/CCEIS funds may be used for progress monitoring of supplemental interventions provided to those students determined to need additional academic and behavioral supports to succeed in general education.  </t>
    </r>
  </si>
  <si>
    <r>
      <t xml:space="preserve">CEIS/CCEIS funds </t>
    </r>
    <r>
      <rPr>
        <b/>
        <u/>
        <sz val="11"/>
        <color theme="1"/>
        <rFont val="Segoe UI"/>
        <family val="2"/>
      </rPr>
      <t>may not</t>
    </r>
    <r>
      <rPr>
        <sz val="11"/>
        <color theme="1"/>
        <rFont val="Segoe UI"/>
        <family val="2"/>
      </rPr>
      <t xml:space="preserve"> be used for universal screening or assessment administered to all students in a grade, school, or LEA.</t>
    </r>
  </si>
  <si>
    <r>
      <rPr>
        <b/>
        <sz val="11"/>
        <color theme="1"/>
        <rFont val="Segoe UI"/>
        <family val="2"/>
      </rPr>
      <t>PSYCHOLOGIST SALARIES - SCHOOL BASED:</t>
    </r>
    <r>
      <rPr>
        <sz val="11"/>
        <color theme="1"/>
        <rFont val="Segoe UI"/>
        <family val="2"/>
      </rPr>
      <t xml:space="preserve">  Examples of activities that may be funded with CEIS/CCEIS include a school psychologist's efforts to implement behavioral interventions, progress monitoring, other CEIS/CCEIS evaluations, and related professional development.  </t>
    </r>
  </si>
  <si>
    <r>
      <t xml:space="preserve">School psychologists </t>
    </r>
    <r>
      <rPr>
        <b/>
        <u/>
        <sz val="11"/>
        <color theme="1"/>
        <rFont val="Segoe UI"/>
        <family val="2"/>
      </rPr>
      <t>may not</t>
    </r>
    <r>
      <rPr>
        <sz val="11"/>
        <color theme="1"/>
        <rFont val="Segoe UI"/>
        <family val="2"/>
      </rPr>
      <t xml:space="preserve"> deliver reading or math instruction under CEIS funding </t>
    </r>
    <r>
      <rPr>
        <b/>
        <u/>
        <sz val="11"/>
        <color theme="1"/>
        <rFont val="Segoe UI"/>
        <family val="2"/>
      </rPr>
      <t>unless</t>
    </r>
    <r>
      <rPr>
        <sz val="11"/>
        <color theme="1"/>
        <rFont val="Segoe UI"/>
        <family val="2"/>
      </rPr>
      <t xml:space="preserve"> they also hold the appropriate license to deliver reading or math instruction.</t>
    </r>
  </si>
  <si>
    <r>
      <rPr>
        <b/>
        <sz val="11"/>
        <color theme="1"/>
        <rFont val="Segoe UI"/>
        <family val="2"/>
      </rPr>
      <t>RTI/MTSS COORDINATOR SALARY:</t>
    </r>
    <r>
      <rPr>
        <sz val="11"/>
        <color theme="1"/>
        <rFont val="Segoe UI"/>
        <family val="2"/>
      </rPr>
      <t xml:space="preserve">  CEIS/CCEIS funds may be used for salaries and fringe benefits, or portion thereof, of staff that directly coordinate or supervise the delivery and monitoring of academic or behavioral interventions.  RTI Coordinator costs must align with the LEA's activities as reported in the CEIS/CCEIS narrative. </t>
    </r>
  </si>
  <si>
    <r>
      <rPr>
        <sz val="11"/>
        <rFont val="Segoe UI"/>
        <family val="2"/>
      </rPr>
      <t xml:space="preserve">CEIS/CCEIS funds may not be used to fund coordination of services intended to benefit all students or only students with disabilities. </t>
    </r>
    <r>
      <rPr>
        <u/>
        <sz val="11"/>
        <rFont val="Segoe UI"/>
        <family val="2"/>
      </rPr>
      <t xml:space="preserve">     </t>
    </r>
    <r>
      <rPr>
        <u/>
        <sz val="11"/>
        <color theme="10"/>
        <rFont val="Calibri"/>
        <family val="2"/>
        <scheme val="minor"/>
      </rPr>
      <t xml:space="preserve">                                                                                                               
</t>
    </r>
    <r>
      <rPr>
        <b/>
        <u/>
        <sz val="11"/>
        <color theme="10"/>
        <rFont val="Segoe UI"/>
        <family val="2"/>
      </rPr>
      <t>See Unlocking State and Federal Program Funds to Support Student Success for information on funding flexibility.</t>
    </r>
  </si>
  <si>
    <r>
      <rPr>
        <b/>
        <sz val="11"/>
        <color theme="1"/>
        <rFont val="Segoe UI"/>
        <family val="2"/>
      </rPr>
      <t xml:space="preserve">SOCIAL WORKER SALARIES - SCHOOL BASED: </t>
    </r>
    <r>
      <rPr>
        <sz val="11"/>
        <color theme="1"/>
        <rFont val="Segoe UI"/>
        <family val="2"/>
      </rPr>
      <t xml:space="preserve"> Examples of activities that may be funded with CEIS/CCEIS include a school social worker's efforts to implement progress monitoring, other CEIS/CCEIS evaluations, behavioral interventions, and related professional development.  </t>
    </r>
  </si>
  <si>
    <r>
      <t xml:space="preserve">School social workers </t>
    </r>
    <r>
      <rPr>
        <b/>
        <u/>
        <sz val="11"/>
        <color theme="1"/>
        <rFont val="Segoe UI"/>
        <family val="2"/>
      </rPr>
      <t>may not</t>
    </r>
    <r>
      <rPr>
        <sz val="11"/>
        <color theme="1"/>
        <rFont val="Segoe UI"/>
        <family val="2"/>
      </rPr>
      <t xml:space="preserve"> deliver reading or math instruction under CEIS/CCEIS funding if they do not hold the appropriate license to delver reading or math instruction.</t>
    </r>
  </si>
  <si>
    <r>
      <rPr>
        <b/>
        <sz val="11"/>
        <color theme="1"/>
        <rFont val="Segoe UI"/>
        <family val="2"/>
      </rPr>
      <t xml:space="preserve">SOFTWARE (Instructional): </t>
    </r>
    <r>
      <rPr>
        <sz val="11"/>
        <color theme="1"/>
        <rFont val="Segoe UI"/>
        <family val="2"/>
      </rPr>
      <t xml:space="preserve"> Software purchased with CEIS/CCEIS funds must be exclusively used in the delivery of academic or behavioral intervening services, which includes instruction and progress monitoring.</t>
    </r>
  </si>
  <si>
    <r>
      <t xml:space="preserve">CEIS/CCEIS funds </t>
    </r>
    <r>
      <rPr>
        <b/>
        <u/>
        <sz val="11"/>
        <color theme="1"/>
        <rFont val="Segoe UI"/>
        <family val="2"/>
      </rPr>
      <t>may not</t>
    </r>
    <r>
      <rPr>
        <sz val="11"/>
        <color theme="1"/>
        <rFont val="Segoe UI"/>
        <family val="2"/>
      </rPr>
      <t xml:space="preserve"> be used to purchase software used in the core instructional program nor universal screening intended for all students.  Computer software used for CEIS/CCEIS often include a universal screening function along with interventions for the students who are identified as needing Tier 2 and Tier 3 supports.  The universal screening aspect of such software is unallowable, and the LEA </t>
    </r>
    <r>
      <rPr>
        <b/>
        <u/>
        <sz val="11"/>
        <color theme="1"/>
        <rFont val="Segoe UI"/>
        <family val="2"/>
      </rPr>
      <t xml:space="preserve">must be </t>
    </r>
    <r>
      <rPr>
        <sz val="11"/>
        <color theme="1"/>
        <rFont val="Segoe UI"/>
        <family val="2"/>
      </rPr>
      <t>able to determine what portion of the cost of the software is allocable to CEIS/CCEIS funding, determining the cost of the program that can be funded through CEIS/CCEIS and what has to be absorbed by the LEA.  If the LEA is unable to make this determination, then the cost is unallowable.</t>
    </r>
  </si>
  <si>
    <r>
      <t xml:space="preserve">SPECIAL EDUCATION TEACHER SALARIES:  </t>
    </r>
    <r>
      <rPr>
        <sz val="11"/>
        <color theme="1"/>
        <rFont val="Segoe UI"/>
        <family val="2"/>
      </rPr>
      <t xml:space="preserve">Teachers who hold both special education </t>
    </r>
    <r>
      <rPr>
        <b/>
        <u/>
        <sz val="11"/>
        <color theme="1"/>
        <rFont val="Segoe UI"/>
        <family val="2"/>
      </rPr>
      <t>and</t>
    </r>
    <r>
      <rPr>
        <sz val="11"/>
        <color theme="1"/>
        <rFont val="Segoe UI"/>
        <family val="2"/>
      </rPr>
      <t xml:space="preserve"> general education licenses may provide CEIS/CCEIS if their job assignment is prorated.</t>
    </r>
    <r>
      <rPr>
        <b/>
        <sz val="11"/>
        <color theme="1"/>
        <rFont val="Segoe UI"/>
        <family val="2"/>
      </rPr>
      <t xml:space="preserve">  </t>
    </r>
    <r>
      <rPr>
        <sz val="11"/>
        <color theme="1"/>
        <rFont val="Segoe UI"/>
        <family val="2"/>
      </rPr>
      <t xml:space="preserve"> Special Education Teachers</t>
    </r>
    <r>
      <rPr>
        <b/>
        <u/>
        <sz val="11"/>
        <color theme="1"/>
        <rFont val="Segoe UI"/>
        <family val="2"/>
      </rPr>
      <t xml:space="preserve"> may be</t>
    </r>
    <r>
      <rPr>
        <sz val="11"/>
        <color theme="1"/>
        <rFont val="Segoe UI"/>
        <family val="2"/>
      </rPr>
      <t xml:space="preserve"> compensated through CEIS/CCEIS to deliver Tier 2 and Tier 3 interventions to students needing such interventions.  In such instances, proper time and effort records must be kept.</t>
    </r>
  </si>
  <si>
    <r>
      <rPr>
        <sz val="11"/>
        <rFont val="Segoe UI"/>
        <family val="2"/>
      </rPr>
      <t xml:space="preserve">Special education staff </t>
    </r>
    <r>
      <rPr>
        <b/>
        <u/>
        <sz val="11"/>
        <rFont val="Segoe UI"/>
        <family val="2"/>
      </rPr>
      <t>may not</t>
    </r>
    <r>
      <rPr>
        <sz val="11"/>
        <rFont val="Segoe UI"/>
        <family val="2"/>
      </rPr>
      <t xml:space="preserve"> be funded with CEIS/CCEIS funds to deliver special education to students with disabilities.   
        </t>
    </r>
    <r>
      <rPr>
        <u/>
        <sz val="11"/>
        <rFont val="Segoe UI"/>
        <family val="2"/>
      </rPr>
      <t xml:space="preserve">  </t>
    </r>
    <r>
      <rPr>
        <b/>
        <u/>
        <sz val="11"/>
        <rFont val="Segoe UI"/>
        <family val="2"/>
      </rPr>
      <t xml:space="preserve">     </t>
    </r>
    <r>
      <rPr>
        <b/>
        <u/>
        <sz val="11"/>
        <color theme="10"/>
        <rFont val="Segoe UI"/>
        <family val="2"/>
      </rPr>
      <t xml:space="preserve">                                                                                    See Unlocking State and Federal Program Funds to Support Student Success for information on funding flexibility.</t>
    </r>
  </si>
  <si>
    <r>
      <rPr>
        <b/>
        <sz val="11"/>
        <color theme="1"/>
        <rFont val="Segoe UI"/>
        <family val="2"/>
      </rPr>
      <t>SUBSTITUTE TEACHER SALARIES:</t>
    </r>
    <r>
      <rPr>
        <sz val="11"/>
        <color theme="1"/>
        <rFont val="Segoe UI"/>
        <family val="2"/>
      </rPr>
      <t xml:space="preserve">  LEAs may budget for general education substitute teachers to help carry out activities funded by CEIS/CCEIS, including providing opportunities for teachers to participate in professional development related to CEIS/CCEIS activities.</t>
    </r>
  </si>
  <si>
    <r>
      <rPr>
        <b/>
        <sz val="11"/>
        <color theme="1"/>
        <rFont val="Segoe UI"/>
        <family val="2"/>
      </rPr>
      <t xml:space="preserve">TRAVEL - STAFF: </t>
    </r>
    <r>
      <rPr>
        <sz val="11"/>
        <color theme="1"/>
        <rFont val="Segoe UI"/>
        <family val="2"/>
      </rPr>
      <t xml:space="preserve"> Travel costs must be generated as a result of implementing activities funded by CEIS/CCEIS, such as professional development.</t>
    </r>
  </si>
  <si>
    <r>
      <rPr>
        <b/>
        <sz val="11"/>
        <color theme="1"/>
        <rFont val="Segoe UI"/>
        <family val="2"/>
      </rPr>
      <t>TUTORS:</t>
    </r>
    <r>
      <rPr>
        <sz val="11"/>
        <color theme="1"/>
        <rFont val="Segoe UI"/>
        <family val="2"/>
      </rPr>
      <t xml:space="preserve">  LEAs may hire or contract with individuals or organizations for tutoring services to carry out CEIS/CCEIS activities.  Tutors may: 1) Participate in or provide professional development to enable teachers and other school staff to deliver scientifically based academic and behavioral interventions, and, if appropriate, the use of adaptive and instructional software.  2) Support, reinforce, or follow-up on the provision of educational and behavioral services provided by and under the supervision of an appropriately licensed general education teacher.</t>
    </r>
  </si>
  <si>
    <r>
      <rPr>
        <b/>
        <sz val="11"/>
        <color theme="1"/>
        <rFont val="Segoe UI"/>
        <family val="2"/>
      </rPr>
      <t>SUPERVISION:</t>
    </r>
    <r>
      <rPr>
        <sz val="11"/>
        <color theme="1"/>
        <rFont val="Segoe UI"/>
        <family val="2"/>
      </rPr>
      <t xml:space="preserve">  Supervision means regular, continuing interaction between the appropriately licensed staff member (supervisor) and the individual carrying out CEIS/CCEIS activities. There must be sufficient contact between the supervisor and the individual carrying out CEIS/CCEIS activities, and between the supervisor and the student to monitor the services provided.</t>
    </r>
  </si>
  <si>
    <r>
      <t xml:space="preserve">Any staff charged to a federal grant </t>
    </r>
    <r>
      <rPr>
        <b/>
        <u/>
        <sz val="11"/>
        <color theme="1"/>
        <rFont val="Segoe UI"/>
        <family val="2"/>
      </rPr>
      <t>must</t>
    </r>
    <r>
      <rPr>
        <sz val="11"/>
        <color theme="1"/>
        <rFont val="Segoe UI"/>
        <family val="2"/>
      </rPr>
      <t xml:space="preserve"> maintain Time and Effort documentation.  </t>
    </r>
  </si>
  <si>
    <t>Note:  This resource was originally developed by Wisconsin and adapted by OSPI for Washington state.</t>
  </si>
  <si>
    <t>Revised 4-23-2020</t>
  </si>
  <si>
    <t>Additional CEIS/CCEIS Resources</t>
  </si>
  <si>
    <t>1. Coordinated early intervening services</t>
  </si>
  <si>
    <t>WAC 392-172A-06085</t>
  </si>
  <si>
    <r>
      <t xml:space="preserve">2. Memo 08-09 Coordinated Early Intervening Services (Office of Special Education Programs (OSEP), July 28, 2008)      </t>
    </r>
    <r>
      <rPr>
        <strike/>
        <sz val="12"/>
        <rFont val="Segoe UI"/>
        <family val="2"/>
      </rPr>
      <t xml:space="preserve">  </t>
    </r>
  </si>
  <si>
    <t>OSEP Memo CEIS</t>
  </si>
  <si>
    <t>3. Center for IDEA Fiscal Reporting (CIFR)</t>
  </si>
  <si>
    <t xml:space="preserve"> https://cifr.wested.org/resources/ceis/ </t>
  </si>
  <si>
    <t>4. IDEA Data Center - Comparison of Mandatory Comprehensive Coordinated Early Intervening Services (CCEIS) and Voluntary Coordinated Early Intervening Services (CEIS)</t>
  </si>
  <si>
    <t>Comparison of CEIS and CCEIS</t>
  </si>
  <si>
    <t>5. For additional information on Disproportionaility see OSPI's website</t>
  </si>
  <si>
    <t xml:space="preserve">Disproportionality </t>
  </si>
  <si>
    <t>6. For information on funding flexibility see OSPI's website</t>
  </si>
  <si>
    <t>Unlocking Federal and State Program Funds to Support Student Success 2024</t>
  </si>
  <si>
    <t>CCDDD</t>
  </si>
  <si>
    <t>ESD</t>
  </si>
  <si>
    <t>District</t>
  </si>
  <si>
    <t>revised 5-13-22</t>
  </si>
  <si>
    <t>14005</t>
  </si>
  <si>
    <t>113</t>
  </si>
  <si>
    <t>ABERDEEN</t>
  </si>
  <si>
    <t>21226</t>
  </si>
  <si>
    <t>ADNA</t>
  </si>
  <si>
    <t>22017</t>
  </si>
  <si>
    <t>101</t>
  </si>
  <si>
    <t>ALMIRA</t>
  </si>
  <si>
    <t>29103</t>
  </si>
  <si>
    <t>189</t>
  </si>
  <si>
    <t>ANACORTES</t>
  </si>
  <si>
    <t>31016</t>
  </si>
  <si>
    <t>ARLINGTON</t>
  </si>
  <si>
    <t>02420</t>
  </si>
  <si>
    <t>123</t>
  </si>
  <si>
    <t>ASOTIN-ANATONE</t>
  </si>
  <si>
    <t>17408</t>
  </si>
  <si>
    <t>121</t>
  </si>
  <si>
    <t>AUBURN</t>
  </si>
  <si>
    <t>18303</t>
  </si>
  <si>
    <t>BAINBRIDGE</t>
  </si>
  <si>
    <t>06119</t>
  </si>
  <si>
    <t>112</t>
  </si>
  <si>
    <t>BATTLE GROUND</t>
  </si>
  <si>
    <t>17405</t>
  </si>
  <si>
    <t>BELLEVUE</t>
  </si>
  <si>
    <t>37501</t>
  </si>
  <si>
    <t>BELLINGHAM</t>
  </si>
  <si>
    <t>01122</t>
  </si>
  <si>
    <t>BENGE</t>
  </si>
  <si>
    <t>27403</t>
  </si>
  <si>
    <t>BETHEL</t>
  </si>
  <si>
    <t>20203</t>
  </si>
  <si>
    <t>105</t>
  </si>
  <si>
    <t>BICKLETON</t>
  </si>
  <si>
    <t>37503</t>
  </si>
  <si>
    <t>BLAINE</t>
  </si>
  <si>
    <t>21234</t>
  </si>
  <si>
    <t>BOISTFORT</t>
  </si>
  <si>
    <t>18100</t>
  </si>
  <si>
    <t>114</t>
  </si>
  <si>
    <t>BREMERTON</t>
  </si>
  <si>
    <t>24111</t>
  </si>
  <si>
    <t>171</t>
  </si>
  <si>
    <t>BREWSTER</t>
  </si>
  <si>
    <t>09075</t>
  </si>
  <si>
    <t>BRIDGEPORT</t>
  </si>
  <si>
    <t>16046</t>
  </si>
  <si>
    <t>BRINNON</t>
  </si>
  <si>
    <t>29100</t>
  </si>
  <si>
    <t>BURLINGTON EDISON</t>
  </si>
  <si>
    <t>06117</t>
  </si>
  <si>
    <t>CAMAS</t>
  </si>
  <si>
    <t>05401</t>
  </si>
  <si>
    <t>CAPE FLATTERY</t>
  </si>
  <si>
    <t>27019</t>
  </si>
  <si>
    <t>CARBONADO</t>
  </si>
  <si>
    <t>04228</t>
  </si>
  <si>
    <t>CASCADE</t>
  </si>
  <si>
    <t>04222</t>
  </si>
  <si>
    <t>CASHMERE</t>
  </si>
  <si>
    <t>08401</t>
  </si>
  <si>
    <t>CASTLE ROCK</t>
  </si>
  <si>
    <t>20215</t>
  </si>
  <si>
    <t>CENTERVILLE</t>
  </si>
  <si>
    <t>18901</t>
  </si>
  <si>
    <t>CATALYST PUBLIC SCHOOLS</t>
  </si>
  <si>
    <t>18401</t>
  </si>
  <si>
    <t>CENTRAL KITSAP</t>
  </si>
  <si>
    <t>32356</t>
  </si>
  <si>
    <t>CENTRAL VALLEY</t>
  </si>
  <si>
    <t>21401</t>
  </si>
  <si>
    <t>CENTRALIA</t>
  </si>
  <si>
    <t>21302</t>
  </si>
  <si>
    <t>CHEHALIS</t>
  </si>
  <si>
    <t>32360</t>
  </si>
  <si>
    <t>CHENEY</t>
  </si>
  <si>
    <t>33036</t>
  </si>
  <si>
    <t>CHEWELAH</t>
  </si>
  <si>
    <t>16049</t>
  </si>
  <si>
    <t>CHIMACUM</t>
  </si>
  <si>
    <t>02250</t>
  </si>
  <si>
    <t>CLARKSTON</t>
  </si>
  <si>
    <t>19404</t>
  </si>
  <si>
    <t>CLE ELUM-ROSLYN</t>
  </si>
  <si>
    <t>27400</t>
  </si>
  <si>
    <t>CLOVER PARK</t>
  </si>
  <si>
    <t>38300</t>
  </si>
  <si>
    <t>COLFAX</t>
  </si>
  <si>
    <t>36250</t>
  </si>
  <si>
    <t>COLLEGE PLACE</t>
  </si>
  <si>
    <t>38306</t>
  </si>
  <si>
    <t>COLTON</t>
  </si>
  <si>
    <t>33206</t>
  </si>
  <si>
    <t>COLUMBIA 206 (Stevens)</t>
  </si>
  <si>
    <t>36400</t>
  </si>
  <si>
    <t>COLUMBIA 400 (Walla Walla)</t>
  </si>
  <si>
    <t>33115</t>
  </si>
  <si>
    <t>COLVILLE</t>
  </si>
  <si>
    <t>29011</t>
  </si>
  <si>
    <t>CONCRETE</t>
  </si>
  <si>
    <t>29317</t>
  </si>
  <si>
    <t>CONWAY</t>
  </si>
  <si>
    <t>14099</t>
  </si>
  <si>
    <t>COSMOPOLIS</t>
  </si>
  <si>
    <t>13151</t>
  </si>
  <si>
    <t>COULEE/HARTLINE</t>
  </si>
  <si>
    <t>15204</t>
  </si>
  <si>
    <t>COUPEVILLE</t>
  </si>
  <si>
    <t>05313</t>
  </si>
  <si>
    <t>CRESCENT</t>
  </si>
  <si>
    <t>22073</t>
  </si>
  <si>
    <t>CRESTON</t>
  </si>
  <si>
    <t>10050</t>
  </si>
  <si>
    <t>CURLEW</t>
  </si>
  <si>
    <t>26059</t>
  </si>
  <si>
    <t>CUSICK</t>
  </si>
  <si>
    <t>19007</t>
  </si>
  <si>
    <t>DAMMAN</t>
  </si>
  <si>
    <t>31330</t>
  </si>
  <si>
    <t>DARRINGTON</t>
  </si>
  <si>
    <t>22207</t>
  </si>
  <si>
    <t>DAVENPORT</t>
  </si>
  <si>
    <t>07002</t>
  </si>
  <si>
    <t>DAYTON</t>
  </si>
  <si>
    <t>32414</t>
  </si>
  <si>
    <t>DEER PARK</t>
  </si>
  <si>
    <t>27343</t>
  </si>
  <si>
    <t>DIERINGER</t>
  </si>
  <si>
    <t>36101</t>
  </si>
  <si>
    <t>DIXIE</t>
  </si>
  <si>
    <t>32361</t>
  </si>
  <si>
    <t>EAST VALLEY 361 (Spokane)</t>
  </si>
  <si>
    <t>39090</t>
  </si>
  <si>
    <t>EAST VALLEY 90 (Yakima)</t>
  </si>
  <si>
    <t>09206</t>
  </si>
  <si>
    <t>EASTMONT</t>
  </si>
  <si>
    <t>19028</t>
  </si>
  <si>
    <t>EASTON</t>
  </si>
  <si>
    <t>27404</t>
  </si>
  <si>
    <t>EATONVILLE</t>
  </si>
  <si>
    <t>31015</t>
  </si>
  <si>
    <t>EDMONDS</t>
  </si>
  <si>
    <t>19401</t>
  </si>
  <si>
    <t>ELLENSBURG</t>
  </si>
  <si>
    <t>14068</t>
  </si>
  <si>
    <t>ELMA</t>
  </si>
  <si>
    <t>38308</t>
  </si>
  <si>
    <t>ENDICOTT</t>
  </si>
  <si>
    <t>04127</t>
  </si>
  <si>
    <t>ENTIAT</t>
  </si>
  <si>
    <t>17216</t>
  </si>
  <si>
    <t>ENUMCLAW</t>
  </si>
  <si>
    <t>13165</t>
  </si>
  <si>
    <t>EPHRATA</t>
  </si>
  <si>
    <t>06701</t>
  </si>
  <si>
    <t>ESD 112</t>
  </si>
  <si>
    <t>21036</t>
  </si>
  <si>
    <t>EVALINE</t>
  </si>
  <si>
    <t>31002</t>
  </si>
  <si>
    <t>EVERETT</t>
  </si>
  <si>
    <t>06114</t>
  </si>
  <si>
    <t>EVERGREEN 114 (Clark ESD)</t>
  </si>
  <si>
    <t>33205</t>
  </si>
  <si>
    <t>EVERGREEN 205 (Stevens)</t>
  </si>
  <si>
    <t>17210</t>
  </si>
  <si>
    <t>FEDERAL WAY</t>
  </si>
  <si>
    <t>37502</t>
  </si>
  <si>
    <t>FERNDALE</t>
  </si>
  <si>
    <t>27417</t>
  </si>
  <si>
    <t>FIFE</t>
  </si>
  <si>
    <t>03053</t>
  </si>
  <si>
    <t>FINLEY</t>
  </si>
  <si>
    <t>27402</t>
  </si>
  <si>
    <t>FRANKLIN PIERCE</t>
  </si>
  <si>
    <t>32358</t>
  </si>
  <si>
    <t>FREEMAN</t>
  </si>
  <si>
    <t>38302</t>
  </si>
  <si>
    <t>GARFIELD</t>
  </si>
  <si>
    <t>20401</t>
  </si>
  <si>
    <t>GLENWOOD</t>
  </si>
  <si>
    <t>20404</t>
  </si>
  <si>
    <t>GOLDENDALE</t>
  </si>
  <si>
    <t>13301</t>
  </si>
  <si>
    <t>GRAND COULEE DAM</t>
  </si>
  <si>
    <t>39200</t>
  </si>
  <si>
    <t>GRANDVIEW</t>
  </si>
  <si>
    <t>39204</t>
  </si>
  <si>
    <t>GRANGER</t>
  </si>
  <si>
    <t>31332</t>
  </si>
  <si>
    <t>GRANITE FALLS</t>
  </si>
  <si>
    <t>23054</t>
  </si>
  <si>
    <t>GRAPEVIEW</t>
  </si>
  <si>
    <t>32312</t>
  </si>
  <si>
    <t>GREAT NORTHERN</t>
  </si>
  <si>
    <t>06103</t>
  </si>
  <si>
    <t>GREEN MOUNTAIN</t>
  </si>
  <si>
    <t>34324</t>
  </si>
  <si>
    <t>GRIFFIN</t>
  </si>
  <si>
    <t>22204</t>
  </si>
  <si>
    <t>HARRINGTON</t>
  </si>
  <si>
    <t>39203</t>
  </si>
  <si>
    <t>HIGHLAND</t>
  </si>
  <si>
    <t>17401</t>
  </si>
  <si>
    <t>HIGHLINE</t>
  </si>
  <si>
    <t>06098</t>
  </si>
  <si>
    <t>HOCKINSON</t>
  </si>
  <si>
    <t>23404</t>
  </si>
  <si>
    <t>HOOD CANAL</t>
  </si>
  <si>
    <t>14028</t>
  </si>
  <si>
    <t>HOQUIAM</t>
  </si>
  <si>
    <t>17919</t>
  </si>
  <si>
    <t xml:space="preserve">IMPACT Black River </t>
  </si>
  <si>
    <t>27902</t>
  </si>
  <si>
    <t>IMPACT COMMENCEMENT BAY TACOMA</t>
  </si>
  <si>
    <t>17911</t>
  </si>
  <si>
    <t>IMPACT PUBLIC CHARTER</t>
  </si>
  <si>
    <t>17916</t>
  </si>
  <si>
    <t>IMPACT SALISH SEA ELEMENTARY</t>
  </si>
  <si>
    <t>10070</t>
  </si>
  <si>
    <t>INCHELIUM</t>
  </si>
  <si>
    <t>31063</t>
  </si>
  <si>
    <t>INDEX</t>
  </si>
  <si>
    <t>17411</t>
  </si>
  <si>
    <t>ISSAQUAH</t>
  </si>
  <si>
    <t>11056</t>
  </si>
  <si>
    <t>KAHLOTUS</t>
  </si>
  <si>
    <t>08402</t>
  </si>
  <si>
    <t>KALAMA</t>
  </si>
  <si>
    <t>10003</t>
  </si>
  <si>
    <t>KELLER</t>
  </si>
  <si>
    <t>08458</t>
  </si>
  <si>
    <t>KELSO</t>
  </si>
  <si>
    <t>03017</t>
  </si>
  <si>
    <t>KENNEWICK</t>
  </si>
  <si>
    <t>17415</t>
  </si>
  <si>
    <t>KENT</t>
  </si>
  <si>
    <t>33212</t>
  </si>
  <si>
    <t>KETTLE FALLS</t>
  </si>
  <si>
    <t>03052</t>
  </si>
  <si>
    <t>KIONA BENTON</t>
  </si>
  <si>
    <t>19403</t>
  </si>
  <si>
    <t>KITTITAS</t>
  </si>
  <si>
    <t>20402</t>
  </si>
  <si>
    <t>KLICKITAT</t>
  </si>
  <si>
    <t>06101</t>
  </si>
  <si>
    <t>LA CENTER</t>
  </si>
  <si>
    <t>29311</t>
  </si>
  <si>
    <t>LA CONNER</t>
  </si>
  <si>
    <t>38126</t>
  </si>
  <si>
    <t>LACROSSE JOINT</t>
  </si>
  <si>
    <t>04129</t>
  </si>
  <si>
    <t>LAKE CHELAN</t>
  </si>
  <si>
    <t>14097</t>
  </si>
  <si>
    <t>LAKE QUINAULT</t>
  </si>
  <si>
    <t>31004</t>
  </si>
  <si>
    <t>LAKE STEVENS</t>
  </si>
  <si>
    <t>17414</t>
  </si>
  <si>
    <t>LAKE WASHINGTON</t>
  </si>
  <si>
    <t>31306</t>
  </si>
  <si>
    <t>LAKEWOOD</t>
  </si>
  <si>
    <t>38264</t>
  </si>
  <si>
    <t>LAMONT</t>
  </si>
  <si>
    <t>32362</t>
  </si>
  <si>
    <t>LIBERTY</t>
  </si>
  <si>
    <t>01158</t>
  </si>
  <si>
    <t>LIND</t>
  </si>
  <si>
    <t>08122</t>
  </si>
  <si>
    <t>LONGVIEW</t>
  </si>
  <si>
    <t>33183</t>
  </si>
  <si>
    <t>LOON LAKE</t>
  </si>
  <si>
    <t>28144</t>
  </si>
  <si>
    <t>LOPEZ ISLAND</t>
  </si>
  <si>
    <t>32903</t>
  </si>
  <si>
    <t>LUMENS HIGH SCHOOL</t>
  </si>
  <si>
    <t>20406</t>
  </si>
  <si>
    <t>LYLE</t>
  </si>
  <si>
    <t>37504</t>
  </si>
  <si>
    <t>LYNDEN</t>
  </si>
  <si>
    <t>39120</t>
  </si>
  <si>
    <t>MABTON</t>
  </si>
  <si>
    <t>09207</t>
  </si>
  <si>
    <t>MANSFIELD</t>
  </si>
  <si>
    <t>04019</t>
  </si>
  <si>
    <t>MANSON</t>
  </si>
  <si>
    <t>23311</t>
  </si>
  <si>
    <t>MARY M KNIGHT</t>
  </si>
  <si>
    <t>33207</t>
  </si>
  <si>
    <t>MARY WALKER</t>
  </si>
  <si>
    <t>31025</t>
  </si>
  <si>
    <t>MARYSVILLE</t>
  </si>
  <si>
    <t>14065</t>
  </si>
  <si>
    <t>MC CLEARY</t>
  </si>
  <si>
    <t>32354</t>
  </si>
  <si>
    <t>MEAD</t>
  </si>
  <si>
    <t>32326</t>
  </si>
  <si>
    <t>MEDICAL LAKE</t>
  </si>
  <si>
    <t>17400</t>
  </si>
  <si>
    <t>MERCER ISLAND</t>
  </si>
  <si>
    <t>37505</t>
  </si>
  <si>
    <t>MERIDIAN</t>
  </si>
  <si>
    <t>24350</t>
  </si>
  <si>
    <t>METHOW VALLEY</t>
  </si>
  <si>
    <t>30031</t>
  </si>
  <si>
    <t>MILL A</t>
  </si>
  <si>
    <t>31103</t>
  </si>
  <si>
    <t>MONROE</t>
  </si>
  <si>
    <t>14066</t>
  </si>
  <si>
    <t>MONTESANO</t>
  </si>
  <si>
    <t>21214</t>
  </si>
  <si>
    <t>MORTON</t>
  </si>
  <si>
    <t>13161</t>
  </si>
  <si>
    <t>MOSES LAKE</t>
  </si>
  <si>
    <t>21206</t>
  </si>
  <si>
    <t>MOSSYROCK</t>
  </si>
  <si>
    <t>39209</t>
  </si>
  <si>
    <t>MOUNT ADAMS</t>
  </si>
  <si>
    <t>37507</t>
  </si>
  <si>
    <t>MOUNT BAKER</t>
  </si>
  <si>
    <t>30029</t>
  </si>
  <si>
    <t>MOUNT PLEASANT</t>
  </si>
  <si>
    <t>29320</t>
  </si>
  <si>
    <t>MT VERNON</t>
  </si>
  <si>
    <t>31006</t>
  </si>
  <si>
    <t>MUKILTEO</t>
  </si>
  <si>
    <t>39003</t>
  </si>
  <si>
    <t>NACHES VALLEY</t>
  </si>
  <si>
    <t>21014</t>
  </si>
  <si>
    <t>NAPAVINE</t>
  </si>
  <si>
    <t>25155</t>
  </si>
  <si>
    <t>NASELLE GRAYS RIVER</t>
  </si>
  <si>
    <t>24014</t>
  </si>
  <si>
    <t>NESPELEM</t>
  </si>
  <si>
    <t>26056</t>
  </si>
  <si>
    <t>NEWPORT</t>
  </si>
  <si>
    <t>32325</t>
  </si>
  <si>
    <t>NINE MILE FALLS</t>
  </si>
  <si>
    <t>37506</t>
  </si>
  <si>
    <t>NOOKSACK VALLEY</t>
  </si>
  <si>
    <t>14064</t>
  </si>
  <si>
    <t>NORTH BEACH</t>
  </si>
  <si>
    <t>11051</t>
  </si>
  <si>
    <t>NORTH FRANKLIN</t>
  </si>
  <si>
    <t>18400</t>
  </si>
  <si>
    <t>NORTH KITSAP</t>
  </si>
  <si>
    <t>23403</t>
  </si>
  <si>
    <t>NORTH MASON</t>
  </si>
  <si>
    <t>25200</t>
  </si>
  <si>
    <t>NORTH RIVER</t>
  </si>
  <si>
    <t>34003</t>
  </si>
  <si>
    <t>NORTH THURSTON</t>
  </si>
  <si>
    <t>33211</t>
  </si>
  <si>
    <t>NORTHPORT</t>
  </si>
  <si>
    <t>17417</t>
  </si>
  <si>
    <t>NORTHSHORE</t>
  </si>
  <si>
    <t>15201</t>
  </si>
  <si>
    <t>OAK HARBOR</t>
  </si>
  <si>
    <t>38324</t>
  </si>
  <si>
    <t>OAKESDALE</t>
  </si>
  <si>
    <t>14400</t>
  </si>
  <si>
    <t>OAKVILLE</t>
  </si>
  <si>
    <t>25101</t>
  </si>
  <si>
    <t>OCEAN BEACH</t>
  </si>
  <si>
    <t>14172</t>
  </si>
  <si>
    <t>OCOSTA</t>
  </si>
  <si>
    <t>22105</t>
  </si>
  <si>
    <t>ODESSA</t>
  </si>
  <si>
    <t>24105</t>
  </si>
  <si>
    <t>OKANOGAN</t>
  </si>
  <si>
    <t>34111</t>
  </si>
  <si>
    <t>OLYMPIA</t>
  </si>
  <si>
    <t>24019</t>
  </si>
  <si>
    <t>OMAK</t>
  </si>
  <si>
    <t>21300</t>
  </si>
  <si>
    <t>ONALASKA</t>
  </si>
  <si>
    <t>33030</t>
  </si>
  <si>
    <t>ONION CREEK</t>
  </si>
  <si>
    <t>28137</t>
  </si>
  <si>
    <t>ORCAS</t>
  </si>
  <si>
    <t>32123</t>
  </si>
  <si>
    <t>ORCHARD PRAIRIE</t>
  </si>
  <si>
    <t>10065</t>
  </si>
  <si>
    <t>ORIENT</t>
  </si>
  <si>
    <t>09013</t>
  </si>
  <si>
    <t>ORONDO</t>
  </si>
  <si>
    <t>24410</t>
  </si>
  <si>
    <t>OROVILLE</t>
  </si>
  <si>
    <t>27344</t>
  </si>
  <si>
    <t>ORTING</t>
  </si>
  <si>
    <t>01147</t>
  </si>
  <si>
    <t>OTHELLO</t>
  </si>
  <si>
    <t>09102</t>
  </si>
  <si>
    <t>PALISADES</t>
  </si>
  <si>
    <t>38301</t>
  </si>
  <si>
    <t>PALOUSE</t>
  </si>
  <si>
    <t>11001</t>
  </si>
  <si>
    <t>PASCO</t>
  </si>
  <si>
    <t>24122</t>
  </si>
  <si>
    <t>PATEROS</t>
  </si>
  <si>
    <t>03050</t>
  </si>
  <si>
    <t>PATERSON</t>
  </si>
  <si>
    <t>21301</t>
  </si>
  <si>
    <t>PE ELL</t>
  </si>
  <si>
    <t>27401</t>
  </si>
  <si>
    <t>PENINSULA</t>
  </si>
  <si>
    <t>04901</t>
  </si>
  <si>
    <t>PINNACLES PREP</t>
  </si>
  <si>
    <t>23402</t>
  </si>
  <si>
    <t>PIONEER</t>
  </si>
  <si>
    <t>12110</t>
  </si>
  <si>
    <t>POMEROY</t>
  </si>
  <si>
    <t>05121</t>
  </si>
  <si>
    <t>PORT ANGELES</t>
  </si>
  <si>
    <t>16050</t>
  </si>
  <si>
    <t>PORT TOWNSEND</t>
  </si>
  <si>
    <t>36402</t>
  </si>
  <si>
    <t>PRESCOTT</t>
  </si>
  <si>
    <t>32907</t>
  </si>
  <si>
    <t>PRIDE PREP/INNOVATION HS</t>
  </si>
  <si>
    <t>03116</t>
  </si>
  <si>
    <t>PROSSER</t>
  </si>
  <si>
    <t>38267</t>
  </si>
  <si>
    <t>PULLMAN</t>
  </si>
  <si>
    <t>27003</t>
  </si>
  <si>
    <t>PUYALLUP</t>
  </si>
  <si>
    <t>16020</t>
  </si>
  <si>
    <t>QUEETS-CLEARWATER</t>
  </si>
  <si>
    <t>16048</t>
  </si>
  <si>
    <t>QUILCENE</t>
  </si>
  <si>
    <t>05903</t>
  </si>
  <si>
    <t xml:space="preserve">Quileute Tribal </t>
  </si>
  <si>
    <t>05402</t>
  </si>
  <si>
    <t>QUILLAYUTE VALLEY</t>
  </si>
  <si>
    <t>13144</t>
  </si>
  <si>
    <t>QUINCY</t>
  </si>
  <si>
    <t>34307</t>
  </si>
  <si>
    <t>RAINIER</t>
  </si>
  <si>
    <t>17908</t>
  </si>
  <si>
    <t>RAINIER PREP 5TH-8TH</t>
  </si>
  <si>
    <t>17910</t>
  </si>
  <si>
    <t>RAINIER VALLEY LEADERSHIP</t>
  </si>
  <si>
    <t>25116</t>
  </si>
  <si>
    <t>RAYMOND</t>
  </si>
  <si>
    <t>22009</t>
  </si>
  <si>
    <t>REARDAN-EDWALL</t>
  </si>
  <si>
    <t>17403</t>
  </si>
  <si>
    <t>RENTON</t>
  </si>
  <si>
    <t>10309</t>
  </si>
  <si>
    <t>REPUBLIC</t>
  </si>
  <si>
    <t>03400</t>
  </si>
  <si>
    <t>RICHLAND</t>
  </si>
  <si>
    <t>06122</t>
  </si>
  <si>
    <t>RIDGEFIELD</t>
  </si>
  <si>
    <t>01160</t>
  </si>
  <si>
    <t>RITZVILLE</t>
  </si>
  <si>
    <t>32416</t>
  </si>
  <si>
    <t>RIVERSIDE</t>
  </si>
  <si>
    <t>17407</t>
  </si>
  <si>
    <t>RIVERVIEW</t>
  </si>
  <si>
    <t>34401</t>
  </si>
  <si>
    <t>ROCHESTER</t>
  </si>
  <si>
    <t>20403</t>
  </si>
  <si>
    <t>ROOSEVELT</t>
  </si>
  <si>
    <t>06901</t>
  </si>
  <si>
    <t>ROOTED SCHOOLS</t>
  </si>
  <si>
    <t>38320</t>
  </si>
  <si>
    <t>ROSALIA</t>
  </si>
  <si>
    <t>13160</t>
  </si>
  <si>
    <t>ROYAL</t>
  </si>
  <si>
    <t>28149</t>
  </si>
  <si>
    <t>SAN JUAN</t>
  </si>
  <si>
    <t>14104</t>
  </si>
  <si>
    <t>SATSOP</t>
  </si>
  <si>
    <t>34974</t>
  </si>
  <si>
    <t>SCHOOL FOR THE BLIND</t>
  </si>
  <si>
    <t>34975</t>
  </si>
  <si>
    <t>SCHOOL FOR THE DEAF</t>
  </si>
  <si>
    <t>17001</t>
  </si>
  <si>
    <t>SEATTLE</t>
  </si>
  <si>
    <t>29101</t>
  </si>
  <si>
    <t>SEDRO WOOLLEY</t>
  </si>
  <si>
    <t>39119</t>
  </si>
  <si>
    <t>SELAH</t>
  </si>
  <si>
    <t>26070</t>
  </si>
  <si>
    <t>SELKIRK</t>
  </si>
  <si>
    <t>05323</t>
  </si>
  <si>
    <t>SEQUIM</t>
  </si>
  <si>
    <t>28010</t>
  </si>
  <si>
    <t>SHAW</t>
  </si>
  <si>
    <t>23309</t>
  </si>
  <si>
    <t>SHELTON</t>
  </si>
  <si>
    <t>17412</t>
  </si>
  <si>
    <t>SHORELINE</t>
  </si>
  <si>
    <t>30002</t>
  </si>
  <si>
    <t>SKAMANIA</t>
  </si>
  <si>
    <t>17404</t>
  </si>
  <si>
    <t>SKYKOMISH</t>
  </si>
  <si>
    <t>31201</t>
  </si>
  <si>
    <t>SNOHOMISH</t>
  </si>
  <si>
    <t>17410</t>
  </si>
  <si>
    <t>SNOQUALMIE VALLEY</t>
  </si>
  <si>
    <t>13156</t>
  </si>
  <si>
    <t>SOAP LAKE</t>
  </si>
  <si>
    <t>25118</t>
  </si>
  <si>
    <t>SOUTH BEND</t>
  </si>
  <si>
    <t>18402</t>
  </si>
  <si>
    <t>SOUTH KITSAP</t>
  </si>
  <si>
    <t>15206</t>
  </si>
  <si>
    <t>SOUTH WHIDBEY</t>
  </si>
  <si>
    <t>23042</t>
  </si>
  <si>
    <t>SOUTHSIDE</t>
  </si>
  <si>
    <t>32081</t>
  </si>
  <si>
    <t>SPOKANE</t>
  </si>
  <si>
    <t>32901</t>
  </si>
  <si>
    <t>SPOKANE INTL ACADEMY K-8TH</t>
  </si>
  <si>
    <t>22008</t>
  </si>
  <si>
    <t>SPRAGUE</t>
  </si>
  <si>
    <t>38322</t>
  </si>
  <si>
    <t>ST JOHN</t>
  </si>
  <si>
    <t>31401</t>
  </si>
  <si>
    <t>STANWOOD-CAMANO</t>
  </si>
  <si>
    <t>11054</t>
  </si>
  <si>
    <t>STAR</t>
  </si>
  <si>
    <t>07035</t>
  </si>
  <si>
    <t>STARBUCK</t>
  </si>
  <si>
    <t>04069</t>
  </si>
  <si>
    <t>STEHEKIN</t>
  </si>
  <si>
    <t>27001</t>
  </si>
  <si>
    <t>STEILACOOM HIST.</t>
  </si>
  <si>
    <t>38304</t>
  </si>
  <si>
    <t>STEPTOE</t>
  </si>
  <si>
    <t>30303</t>
  </si>
  <si>
    <t>STEVENSON-CARSON</t>
  </si>
  <si>
    <t>31311</t>
  </si>
  <si>
    <t>SULTAN</t>
  </si>
  <si>
    <t>17905</t>
  </si>
  <si>
    <t>SUMMIT ATLAS 6TH-12TH</t>
  </si>
  <si>
    <t>27905</t>
  </si>
  <si>
    <t>SUMMIT OLYMPUS 9TH-11TH</t>
  </si>
  <si>
    <t>17902</t>
  </si>
  <si>
    <t>SUMMIT SIERRA 9TH-11TH</t>
  </si>
  <si>
    <t>33202</t>
  </si>
  <si>
    <t>SUMMIT VALLEY</t>
  </si>
  <si>
    <t>27320</t>
  </si>
  <si>
    <t>SUMNER</t>
  </si>
  <si>
    <t>39201</t>
  </si>
  <si>
    <t>SUNNYSIDE</t>
  </si>
  <si>
    <t>18902</t>
  </si>
  <si>
    <t>900</t>
  </si>
  <si>
    <t>SUQUAMISH TRIBAL-CHIEF KITSAP ACADEMY</t>
  </si>
  <si>
    <t>27010</t>
  </si>
  <si>
    <t>TACOMA</t>
  </si>
  <si>
    <t>14077</t>
  </si>
  <si>
    <t>TAHOLAH</t>
  </si>
  <si>
    <t>17409</t>
  </si>
  <si>
    <t>TAHOMA</t>
  </si>
  <si>
    <t>38265</t>
  </si>
  <si>
    <t>TEKOA</t>
  </si>
  <si>
    <t>34402</t>
  </si>
  <si>
    <t>TENINO</t>
  </si>
  <si>
    <t>19400</t>
  </si>
  <si>
    <t>THORP</t>
  </si>
  <si>
    <t>21237</t>
  </si>
  <si>
    <t>TOLEDO</t>
  </si>
  <si>
    <t>24404</t>
  </si>
  <si>
    <t>TONASKET</t>
  </si>
  <si>
    <t>39202</t>
  </si>
  <si>
    <t>TOPPENISH</t>
  </si>
  <si>
    <t>36300</t>
  </si>
  <si>
    <t>TOUCHET</t>
  </si>
  <si>
    <t>08130</t>
  </si>
  <si>
    <t>TOUTLE LAKE</t>
  </si>
  <si>
    <t>20400</t>
  </si>
  <si>
    <t>TROUT LAKE</t>
  </si>
  <si>
    <t>17406</t>
  </si>
  <si>
    <t>TUKWILA</t>
  </si>
  <si>
    <t>34033</t>
  </si>
  <si>
    <t>TUMWATER</t>
  </si>
  <si>
    <t>39002</t>
  </si>
  <si>
    <t>UNION GAP</t>
  </si>
  <si>
    <t>27083</t>
  </si>
  <si>
    <t>UNIVERSITY PLACE</t>
  </si>
  <si>
    <t>33070</t>
  </si>
  <si>
    <t>VALLEY</t>
  </si>
  <si>
    <t>06037</t>
  </si>
  <si>
    <t>VANCOUVER</t>
  </si>
  <si>
    <t>17402</t>
  </si>
  <si>
    <t>VASHON ISLAND</t>
  </si>
  <si>
    <t>35200</t>
  </si>
  <si>
    <t>WAHKIAKUM</t>
  </si>
  <si>
    <t>13073</t>
  </si>
  <si>
    <t>WAHLUKE</t>
  </si>
  <si>
    <t>36401</t>
  </si>
  <si>
    <t>WAITSBURG</t>
  </si>
  <si>
    <t>36140</t>
  </si>
  <si>
    <t>WALLA WALLA</t>
  </si>
  <si>
    <t>39207</t>
  </si>
  <si>
    <t>WAPATO</t>
  </si>
  <si>
    <t>13146</t>
  </si>
  <si>
    <t>WARDEN</t>
  </si>
  <si>
    <t>06112</t>
  </si>
  <si>
    <t>WASHOUGAL</t>
  </si>
  <si>
    <t>01109</t>
  </si>
  <si>
    <t>WASHTUCNA</t>
  </si>
  <si>
    <t>09209</t>
  </si>
  <si>
    <t>WATERVILLE</t>
  </si>
  <si>
    <t>33049</t>
  </si>
  <si>
    <t>WELLPINIT</t>
  </si>
  <si>
    <t>04246</t>
  </si>
  <si>
    <t>WENATCHEE</t>
  </si>
  <si>
    <t>39208</t>
  </si>
  <si>
    <t>WEST VALLEY 208 (Yakima)</t>
  </si>
  <si>
    <t>32363</t>
  </si>
  <si>
    <t>WEST VALLEY 363 (Spokane)</t>
  </si>
  <si>
    <t>37902</t>
  </si>
  <si>
    <t>WHATCOM INTERGENERATIONAL HS</t>
  </si>
  <si>
    <t>21303</t>
  </si>
  <si>
    <t>WHITE PASS</t>
  </si>
  <si>
    <t>27416</t>
  </si>
  <si>
    <t>WHITE RIVER</t>
  </si>
  <si>
    <t>20405</t>
  </si>
  <si>
    <t>WHITE SALMON</t>
  </si>
  <si>
    <t>17917</t>
  </si>
  <si>
    <t>WHY NOT YOU</t>
  </si>
  <si>
    <t>22200</t>
  </si>
  <si>
    <t>WILBUR</t>
  </si>
  <si>
    <t>25160</t>
  </si>
  <si>
    <t>WILLAPA VALLEY</t>
  </si>
  <si>
    <t>36901</t>
  </si>
  <si>
    <t>WILLOW PUBLIC CHARTER 6TH-8TH</t>
  </si>
  <si>
    <t>13167</t>
  </si>
  <si>
    <t>WILSON CREEK</t>
  </si>
  <si>
    <t>21232</t>
  </si>
  <si>
    <t>WINLOCK</t>
  </si>
  <si>
    <t>14117</t>
  </si>
  <si>
    <t>WISHKAH VALLEY</t>
  </si>
  <si>
    <t>20094</t>
  </si>
  <si>
    <t>WISHRAM</t>
  </si>
  <si>
    <t>08404</t>
  </si>
  <si>
    <t>WOODLAND</t>
  </si>
  <si>
    <t>39007</t>
  </si>
  <si>
    <t>YAKIMA</t>
  </si>
  <si>
    <t>34002</t>
  </si>
  <si>
    <t>YELM</t>
  </si>
  <si>
    <t>39205</t>
  </si>
  <si>
    <t>ZILLAH</t>
  </si>
  <si>
    <t>These cells need data plugged in from last year</t>
  </si>
  <si>
    <t>These are where the SDs will enter data</t>
  </si>
  <si>
    <t>CEIS Provided in 2023-24</t>
  </si>
  <si>
    <t>CEIS Provided in 2024-25</t>
  </si>
  <si>
    <t>CEIS Provided in 2025-26</t>
  </si>
  <si>
    <t>Active/Inactive</t>
  </si>
  <si>
    <t>CEIS District</t>
  </si>
  <si>
    <t>2023-24  - # students WITHOUT IEPS receiving CCEIS</t>
  </si>
  <si>
    <t>2023-24  - # students WITH IEPS receiving CCEIS</t>
  </si>
  <si>
    <t>2023-24  - TOTAL # students receiving CEIS/CCEIS</t>
  </si>
  <si>
    <t>2023-24 - Amount Spent for CEIS/CCEIS</t>
  </si>
  <si>
    <t>2023-24 # students found eligible in 2023-24</t>
  </si>
  <si>
    <t>2023-24 - # students found eligible in 2024-25</t>
  </si>
  <si>
    <t>2023-24 - # students found eligible in 2025-26</t>
  </si>
  <si>
    <t>2024-25  - # students WITHOUT IEPS receiving CCEIS</t>
  </si>
  <si>
    <t>2024-25  - # students WITH IEPS receiving CCEIS</t>
  </si>
  <si>
    <t>2024-25  - TOTAL # students receiving CEIS/CCEIS</t>
  </si>
  <si>
    <t>2024-25 - Amount Spent for CEIS/CCEIS</t>
  </si>
  <si>
    <t>2024-25 # students found eligible in 2024-25</t>
  </si>
  <si>
    <t>2024-25 - # students found eligible in 2025-26</t>
  </si>
  <si>
    <t>2024-25 - # students found eligible in 2026-27</t>
  </si>
  <si>
    <t>2025-26  - # students WITHOUT IEPS receiving CCEIS</t>
  </si>
  <si>
    <t>2025-26  - # students WITH IEPS receiving CCEIS</t>
  </si>
  <si>
    <t>2025-26  - TOTAL # students receiving CEIS/CCEIS</t>
  </si>
  <si>
    <t>2025-26 - Amount Spent for CEIS/CCEIS</t>
  </si>
  <si>
    <t>2025-26 # students found eligible in 2025-26</t>
  </si>
  <si>
    <t>2025-26 - # students found eligible in 2026-27</t>
  </si>
  <si>
    <t>2025-26 - # students found eligible in 2027-28</t>
  </si>
  <si>
    <t>Aberdeen</t>
  </si>
  <si>
    <t>n/a</t>
  </si>
  <si>
    <t>Adna</t>
  </si>
  <si>
    <t>Almira</t>
  </si>
  <si>
    <t>Anacortes</t>
  </si>
  <si>
    <t>inactive</t>
  </si>
  <si>
    <t>Mandatory - last yr was 22-23</t>
  </si>
  <si>
    <t>Arlington</t>
  </si>
  <si>
    <t>Asotin-Anatone</t>
  </si>
  <si>
    <t>Auburn</t>
  </si>
  <si>
    <t>Bainbridge Island</t>
  </si>
  <si>
    <t>Battle Ground</t>
  </si>
  <si>
    <t>Bellevue</t>
  </si>
  <si>
    <t>active</t>
  </si>
  <si>
    <t>Mandatory - 25-26</t>
  </si>
  <si>
    <t xml:space="preserve"> </t>
  </si>
  <si>
    <t>TBD</t>
  </si>
  <si>
    <t>Bellingham</t>
  </si>
  <si>
    <t>Benge</t>
  </si>
  <si>
    <t>Bethel</t>
  </si>
  <si>
    <t>Bickleton</t>
  </si>
  <si>
    <t>Blaine</t>
  </si>
  <si>
    <t>Boistfort</t>
  </si>
  <si>
    <t>Bremerton</t>
  </si>
  <si>
    <t xml:space="preserve">Brewster </t>
  </si>
  <si>
    <t>Bridgeport</t>
  </si>
  <si>
    <t>Brinnon</t>
  </si>
  <si>
    <t>Burlington-Edison</t>
  </si>
  <si>
    <t>Camas</t>
  </si>
  <si>
    <t>Cape Flattery</t>
  </si>
  <si>
    <t>Carbonado</t>
  </si>
  <si>
    <t>Cascade</t>
  </si>
  <si>
    <t>Cashmere</t>
  </si>
  <si>
    <t>Castle Rock</t>
  </si>
  <si>
    <t>Centerville</t>
  </si>
  <si>
    <t>Central Kitsap</t>
  </si>
  <si>
    <t>Central Valley</t>
  </si>
  <si>
    <t>Centralia</t>
  </si>
  <si>
    <t>Chehalis</t>
  </si>
  <si>
    <t>Cheney</t>
  </si>
  <si>
    <t>Chewelah</t>
  </si>
  <si>
    <t>Chimacum</t>
  </si>
  <si>
    <t>Clarkston</t>
  </si>
  <si>
    <t>Cle Elum - Roslyn</t>
  </si>
  <si>
    <t>Mandatory - 23-24 only</t>
  </si>
  <si>
    <t xml:space="preserve">Clover Park </t>
  </si>
  <si>
    <t>Colfax</t>
  </si>
  <si>
    <t>College Place</t>
  </si>
  <si>
    <t>Colton</t>
  </si>
  <si>
    <t>Columbia No. 206</t>
  </si>
  <si>
    <t>Columbia No. 400</t>
  </si>
  <si>
    <t>Colville</t>
  </si>
  <si>
    <t>Concrete</t>
  </si>
  <si>
    <t>Conway</t>
  </si>
  <si>
    <t>Cosmopolis</t>
  </si>
  <si>
    <t>Coulee-Hartline</t>
  </si>
  <si>
    <t>Coupeville</t>
  </si>
  <si>
    <t>Crescent</t>
  </si>
  <si>
    <t>Creston</t>
  </si>
  <si>
    <t>Curlew</t>
  </si>
  <si>
    <t>Cusick</t>
  </si>
  <si>
    <t>Damman</t>
  </si>
  <si>
    <t>Darrington</t>
  </si>
  <si>
    <t>Davenport</t>
  </si>
  <si>
    <t>Dayton</t>
  </si>
  <si>
    <t>Deer Park</t>
  </si>
  <si>
    <t>Dieringer</t>
  </si>
  <si>
    <t>Dixie</t>
  </si>
  <si>
    <t>East Valley No 361</t>
  </si>
  <si>
    <t>East Valley No 90</t>
  </si>
  <si>
    <t>Eastmont</t>
  </si>
  <si>
    <t>Easton</t>
  </si>
  <si>
    <t>Eatonville</t>
  </si>
  <si>
    <t>Edmonds</t>
  </si>
  <si>
    <t>Ellensburg</t>
  </si>
  <si>
    <t>Elma</t>
  </si>
  <si>
    <t>Endicott</t>
  </si>
  <si>
    <t>Entiat</t>
  </si>
  <si>
    <t>Enumclaw</t>
  </si>
  <si>
    <t>Ephrata</t>
  </si>
  <si>
    <t>06801</t>
  </si>
  <si>
    <t>ESA 112</t>
  </si>
  <si>
    <t>Evaline</t>
  </si>
  <si>
    <t>Everett</t>
  </si>
  <si>
    <t>Evergreen No. 114</t>
  </si>
  <si>
    <t>Evergreen No. 205</t>
  </si>
  <si>
    <t>Federal Way</t>
  </si>
  <si>
    <t>Ferndale</t>
  </si>
  <si>
    <t>Mandatory</t>
  </si>
  <si>
    <t>Fife</t>
  </si>
  <si>
    <t>Finley</t>
  </si>
  <si>
    <t>Franklin Pierce</t>
  </si>
  <si>
    <t>Freeman</t>
  </si>
  <si>
    <t>Garfield</t>
  </si>
  <si>
    <t>Glenwood</t>
  </si>
  <si>
    <t>Goldendale</t>
  </si>
  <si>
    <t>Grand Coulee Dam</t>
  </si>
  <si>
    <t>Grandview</t>
  </si>
  <si>
    <t>Mandatory - last yr was 20-21</t>
  </si>
  <si>
    <t>Granger</t>
  </si>
  <si>
    <t>Granite Falls</t>
  </si>
  <si>
    <t>Grapeview</t>
  </si>
  <si>
    <t>Great Northern</t>
  </si>
  <si>
    <t>Green Mountain</t>
  </si>
  <si>
    <t>Griffin</t>
  </si>
  <si>
    <t>Harrington</t>
  </si>
  <si>
    <t>Highland</t>
  </si>
  <si>
    <t>Highline</t>
  </si>
  <si>
    <t>Hockinson</t>
  </si>
  <si>
    <t>Hood Canal</t>
  </si>
  <si>
    <t>Hoquiam</t>
  </si>
  <si>
    <t>Inchelium</t>
  </si>
  <si>
    <t>Index</t>
  </si>
  <si>
    <t>Issaquah</t>
  </si>
  <si>
    <t>Kahlotus</t>
  </si>
  <si>
    <t>Kalama</t>
  </si>
  <si>
    <t>Keller</t>
  </si>
  <si>
    <t>Kelso</t>
  </si>
  <si>
    <t>Kennewick</t>
  </si>
  <si>
    <t>Kent</t>
  </si>
  <si>
    <t>Kettle Falls</t>
  </si>
  <si>
    <t>Kiona-Benton</t>
  </si>
  <si>
    <t>Kittitas</t>
  </si>
  <si>
    <t>Klickitat</t>
  </si>
  <si>
    <t>La Conner</t>
  </si>
  <si>
    <t>LaCenter</t>
  </si>
  <si>
    <t>LaCrosse</t>
  </si>
  <si>
    <t>Lake Chelan</t>
  </si>
  <si>
    <t>Lake Quinault</t>
  </si>
  <si>
    <t>Lake Stevens</t>
  </si>
  <si>
    <t>Lake Washington</t>
  </si>
  <si>
    <t>Lakewood</t>
  </si>
  <si>
    <t>Lamont</t>
  </si>
  <si>
    <t>Liberty</t>
  </si>
  <si>
    <t>Lind</t>
  </si>
  <si>
    <t>Longview</t>
  </si>
  <si>
    <t>Loon Lake</t>
  </si>
  <si>
    <t>Lopez Island</t>
  </si>
  <si>
    <t>Mandatory - 22-23 only</t>
  </si>
  <si>
    <t>Lyle</t>
  </si>
  <si>
    <t>Lynden</t>
  </si>
  <si>
    <t>Mabton</t>
  </si>
  <si>
    <t>Mansfield</t>
  </si>
  <si>
    <t>Manson</t>
  </si>
  <si>
    <t>Mary M Knight</t>
  </si>
  <si>
    <t>Mary Walker</t>
  </si>
  <si>
    <t>Marysville</t>
  </si>
  <si>
    <t>McCleary</t>
  </si>
  <si>
    <t>Mead</t>
  </si>
  <si>
    <t>Medical Lake</t>
  </si>
  <si>
    <t>Mercer Island</t>
  </si>
  <si>
    <t>Voluntary - last yr was 19-20</t>
  </si>
  <si>
    <t>Meridian</t>
  </si>
  <si>
    <t>Methow Valley</t>
  </si>
  <si>
    <t>Mill A</t>
  </si>
  <si>
    <t>Monroe</t>
  </si>
  <si>
    <t>Montesano</t>
  </si>
  <si>
    <t>Morton</t>
  </si>
  <si>
    <t>Moses Lake</t>
  </si>
  <si>
    <t>Mossyrock</t>
  </si>
  <si>
    <t>Mount Adams</t>
  </si>
  <si>
    <t>Mandatory - 20-21 only</t>
  </si>
  <si>
    <t xml:space="preserve">Mount Baker </t>
  </si>
  <si>
    <t>Mount Pleasant</t>
  </si>
  <si>
    <t>Mount Vernon</t>
  </si>
  <si>
    <t>Mukilteo</t>
  </si>
  <si>
    <t>Naches Valley</t>
  </si>
  <si>
    <t>Napavine</t>
  </si>
  <si>
    <t>Naselle-Grays River</t>
  </si>
  <si>
    <t>Nespelem</t>
  </si>
  <si>
    <t>Newport</t>
  </si>
  <si>
    <t>Nine Mile Falls</t>
  </si>
  <si>
    <t>Nooksack Valley</t>
  </si>
  <si>
    <t>North Beach</t>
  </si>
  <si>
    <t>North Franklin</t>
  </si>
  <si>
    <t>Voluntary 23-24 thru 25-26, mandatory 26-27</t>
  </si>
  <si>
    <t>North Kitsap</t>
  </si>
  <si>
    <t>North Mason</t>
  </si>
  <si>
    <t>North River</t>
  </si>
  <si>
    <t>North Thurston</t>
  </si>
  <si>
    <t>Northport</t>
  </si>
  <si>
    <t>Northshore</t>
  </si>
  <si>
    <t>Oak Harbor</t>
  </si>
  <si>
    <t>Oakesdale</t>
  </si>
  <si>
    <t>Oakville</t>
  </si>
  <si>
    <t>Ocean Beach</t>
  </si>
  <si>
    <t>Ocosta</t>
  </si>
  <si>
    <t>Active</t>
  </si>
  <si>
    <t>Voluntary - 23-24 on</t>
  </si>
  <si>
    <t>Odessa</t>
  </si>
  <si>
    <t>Okanogan</t>
  </si>
  <si>
    <t>Olympia</t>
  </si>
  <si>
    <t>Omak</t>
  </si>
  <si>
    <t>Onalaska</t>
  </si>
  <si>
    <t>Onion Creek</t>
  </si>
  <si>
    <t>Orcas Island</t>
  </si>
  <si>
    <t>Orchard Prairie</t>
  </si>
  <si>
    <t>Orient</t>
  </si>
  <si>
    <t>Orondo</t>
  </si>
  <si>
    <t>Oroville</t>
  </si>
  <si>
    <t>Orting</t>
  </si>
  <si>
    <t>Othello</t>
  </si>
  <si>
    <t>Palisades</t>
  </si>
  <si>
    <t>Palouse</t>
  </si>
  <si>
    <t>Pasco</t>
  </si>
  <si>
    <t>Pateros</t>
  </si>
  <si>
    <t>Paterson</t>
  </si>
  <si>
    <t>Pe Ell</t>
  </si>
  <si>
    <t>Peninsula</t>
  </si>
  <si>
    <t>Pioneer</t>
  </si>
  <si>
    <t>Pomeroy</t>
  </si>
  <si>
    <t>Port Angeles</t>
  </si>
  <si>
    <t>Port Townsend</t>
  </si>
  <si>
    <t>Prescott</t>
  </si>
  <si>
    <t>Prosser</t>
  </si>
  <si>
    <t>Pullman</t>
  </si>
  <si>
    <t>Puyallup</t>
  </si>
  <si>
    <t>Queets-Clearwater</t>
  </si>
  <si>
    <t>Quilcene</t>
  </si>
  <si>
    <t>Quillayute Valley</t>
  </si>
  <si>
    <t>Quincy</t>
  </si>
  <si>
    <t>Rainier</t>
  </si>
  <si>
    <t>Raymond</t>
  </si>
  <si>
    <t>Reardan-Edwall</t>
  </si>
  <si>
    <t>Renton</t>
  </si>
  <si>
    <t>Republic</t>
  </si>
  <si>
    <t>Richland</t>
  </si>
  <si>
    <t>Ridgefield</t>
  </si>
  <si>
    <t>Ritzville</t>
  </si>
  <si>
    <t>Riverside</t>
  </si>
  <si>
    <t>Riverview</t>
  </si>
  <si>
    <t>Mandatory - last yr was 24-25</t>
  </si>
  <si>
    <t>Rochester</t>
  </si>
  <si>
    <t>Roosevelt</t>
  </si>
  <si>
    <t>Rosalia</t>
  </si>
  <si>
    <t>Royal</t>
  </si>
  <si>
    <t>Voluntary - all years</t>
  </si>
  <si>
    <t>San Juan Island</t>
  </si>
  <si>
    <t>Satsop</t>
  </si>
  <si>
    <t>School for the Blind</t>
  </si>
  <si>
    <t>School for the Deaf</t>
  </si>
  <si>
    <t>Seattle</t>
  </si>
  <si>
    <t>Sedro-Woolley</t>
  </si>
  <si>
    <t>Mandatory - last yr was 23-24</t>
  </si>
  <si>
    <t>Selah</t>
  </si>
  <si>
    <t>Selkirk</t>
  </si>
  <si>
    <t>Sequim</t>
  </si>
  <si>
    <t>Shaw Island</t>
  </si>
  <si>
    <t>Shelton</t>
  </si>
  <si>
    <t>Shoreline</t>
  </si>
  <si>
    <t>Skamania</t>
  </si>
  <si>
    <t>Skykomish</t>
  </si>
  <si>
    <t>Snohomish</t>
  </si>
  <si>
    <t>Snoqualmie Valley</t>
  </si>
  <si>
    <t>Soap Lake</t>
  </si>
  <si>
    <t>South Bend</t>
  </si>
  <si>
    <t>South Kitsap</t>
  </si>
  <si>
    <t>South Whidbey</t>
  </si>
  <si>
    <t>Southside</t>
  </si>
  <si>
    <t>Spokane</t>
  </si>
  <si>
    <t>Sprague</t>
  </si>
  <si>
    <t xml:space="preserve">St John </t>
  </si>
  <si>
    <t>Stanwood-Camano</t>
  </si>
  <si>
    <t>Star</t>
  </si>
  <si>
    <t>Starbuck</t>
  </si>
  <si>
    <t>Stehekin</t>
  </si>
  <si>
    <t>Steilacoom Historical</t>
  </si>
  <si>
    <t>Steptoe</t>
  </si>
  <si>
    <t>Stevenson-Carson</t>
  </si>
  <si>
    <t>Sultan</t>
  </si>
  <si>
    <t>Summit Valley</t>
  </si>
  <si>
    <t>Sumner</t>
  </si>
  <si>
    <t>Sunnyside</t>
  </si>
  <si>
    <t>Tacoma</t>
  </si>
  <si>
    <t>Taholah</t>
  </si>
  <si>
    <t>Mandatory - 24-25 only</t>
  </si>
  <si>
    <t>Tahoma</t>
  </si>
  <si>
    <t>Tekoa</t>
  </si>
  <si>
    <t>Tenino</t>
  </si>
  <si>
    <t>Thorp</t>
  </si>
  <si>
    <t>Toledo</t>
  </si>
  <si>
    <t>Tonasket</t>
  </si>
  <si>
    <t>Toppenish</t>
  </si>
  <si>
    <t>Touchet</t>
  </si>
  <si>
    <t>Toutle Lake</t>
  </si>
  <si>
    <t>Trout Lake</t>
  </si>
  <si>
    <t>Tukwila</t>
  </si>
  <si>
    <t>Tumwater</t>
  </si>
  <si>
    <t>Voluntary - 18-19 only</t>
  </si>
  <si>
    <t>Union Gap</t>
  </si>
  <si>
    <t>University Place</t>
  </si>
  <si>
    <t>Valley</t>
  </si>
  <si>
    <t>Vancouver</t>
  </si>
  <si>
    <t>Vashon Island</t>
  </si>
  <si>
    <t>Wahkiakum</t>
  </si>
  <si>
    <t>Wahluke</t>
  </si>
  <si>
    <t>Waitsburg</t>
  </si>
  <si>
    <t>Walla Walla</t>
  </si>
  <si>
    <t>Wapato</t>
  </si>
  <si>
    <t>Warden</t>
  </si>
  <si>
    <t>Washougal</t>
  </si>
  <si>
    <t>Washtucna</t>
  </si>
  <si>
    <t>Waterville</t>
  </si>
  <si>
    <t>Wellpinit</t>
  </si>
  <si>
    <t>Wenatchee</t>
  </si>
  <si>
    <t>West Valley 208</t>
  </si>
  <si>
    <t>West Valley No. 363</t>
  </si>
  <si>
    <t>White Pass</t>
  </si>
  <si>
    <t>White River</t>
  </si>
  <si>
    <t>White Salmon</t>
  </si>
  <si>
    <t>Wilbur</t>
  </si>
  <si>
    <t>Willapa Valley</t>
  </si>
  <si>
    <t>Wilson Creek</t>
  </si>
  <si>
    <t>Winlock</t>
  </si>
  <si>
    <t>Wishkah Valley</t>
  </si>
  <si>
    <t>Wishram</t>
  </si>
  <si>
    <t>Woodland</t>
  </si>
  <si>
    <t>Yakima</t>
  </si>
  <si>
    <t>Yelm</t>
  </si>
  <si>
    <t>Zillah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</si>
</sst>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quot;$&quot;#,##0"/>
    <numFmt numFmtId="165" formatCode="&quot;$&quot;#,##0.00"/>
  </numFmts>
  <fonts count="42" x14ac:knownFonts="1">
    <font>
      <sz val="11"/>
      <color theme="1"/>
      <name val="Calibri"/>
      <family val="2"/>
      <scheme val="minor"/>
    </font>
    <font>
      <sz val="11"/>
      <color theme="1"/>
      <name val="Segoe UI"/>
      <family val="2"/>
    </font>
    <font>
      <b/>
      <sz val="11"/>
      <color theme="1"/>
      <name val="Calibri"/>
      <family val="2"/>
      <scheme val="minor"/>
    </font>
    <font>
      <u/>
      <sz val="11"/>
      <color theme="10"/>
      <name val="Calibri"/>
      <family val="2"/>
      <scheme val="minor"/>
    </font>
    <font>
      <sz val="11"/>
      <name val="Calibri"/>
      <family val="2"/>
      <scheme val="minor"/>
    </font>
    <font>
      <b/>
      <sz val="10"/>
      <color rgb="FF000000"/>
      <name val="Segoe UI Historic"/>
      <family val="2"/>
    </font>
    <font>
      <b/>
      <sz val="12"/>
      <color rgb="FFFF0000"/>
      <name val="Segoe UI"/>
      <family val="2"/>
    </font>
    <font>
      <sz val="12"/>
      <color theme="1"/>
      <name val="Segoe UI"/>
      <family val="2"/>
    </font>
    <font>
      <b/>
      <u/>
      <sz val="12"/>
      <color theme="10"/>
      <name val="Segoe UI"/>
      <family val="2"/>
    </font>
    <font>
      <sz val="12"/>
      <name val="Segoe UI"/>
      <family val="2"/>
    </font>
    <font>
      <strike/>
      <sz val="12"/>
      <name val="Segoe UI"/>
      <family val="2"/>
    </font>
    <font>
      <b/>
      <sz val="14"/>
      <name val="Segoe UI"/>
      <family val="2"/>
    </font>
    <font>
      <b/>
      <u/>
      <sz val="11"/>
      <color theme="10"/>
      <name val="Calibri"/>
      <family val="2"/>
      <scheme val="minor"/>
    </font>
    <font>
      <sz val="11"/>
      <color theme="1"/>
      <name val="Arial"/>
      <family val="2"/>
    </font>
    <font>
      <sz val="14"/>
      <color theme="1"/>
      <name val="Arial"/>
      <family val="2"/>
    </font>
    <font>
      <b/>
      <sz val="14"/>
      <color theme="1"/>
      <name val="Arial"/>
      <family val="2"/>
    </font>
    <font>
      <b/>
      <sz val="12"/>
      <color theme="1"/>
      <name val="Arial"/>
      <family val="2"/>
    </font>
    <font>
      <b/>
      <i/>
      <sz val="11"/>
      <color theme="1"/>
      <name val="Calibri"/>
      <family val="2"/>
      <scheme val="minor"/>
    </font>
    <font>
      <b/>
      <sz val="14"/>
      <color theme="1"/>
      <name val="Segoe UI"/>
      <family val="2"/>
    </font>
    <font>
      <sz val="11"/>
      <color theme="1"/>
      <name val="Segoe UI"/>
      <family val="2"/>
    </font>
    <font>
      <b/>
      <sz val="11"/>
      <color theme="1"/>
      <name val="Segoe UI"/>
      <family val="2"/>
    </font>
    <font>
      <b/>
      <u/>
      <sz val="11"/>
      <color theme="10"/>
      <name val="Segoe UI"/>
      <family val="2"/>
    </font>
    <font>
      <u/>
      <sz val="11"/>
      <color theme="10"/>
      <name val="Segoe UI"/>
      <family val="2"/>
    </font>
    <font>
      <b/>
      <sz val="12"/>
      <color theme="1"/>
      <name val="Segoe UI"/>
      <family val="2"/>
    </font>
    <font>
      <b/>
      <u/>
      <sz val="11"/>
      <color theme="1"/>
      <name val="Segoe UI"/>
      <family val="2"/>
    </font>
    <font>
      <sz val="11"/>
      <name val="Segoe UI"/>
      <family val="2"/>
    </font>
    <font>
      <b/>
      <u/>
      <sz val="11"/>
      <name val="Segoe UI"/>
      <family val="2"/>
    </font>
    <font>
      <u/>
      <sz val="11"/>
      <name val="Segoe UI"/>
      <family val="2"/>
    </font>
    <font>
      <b/>
      <i/>
      <sz val="10"/>
      <color theme="1"/>
      <name val="Segoe UI"/>
      <family val="2"/>
    </font>
    <font>
      <b/>
      <i/>
      <sz val="8"/>
      <color theme="1"/>
      <name val="Segoe UI"/>
      <family val="2"/>
    </font>
    <font>
      <b/>
      <sz val="11"/>
      <color rgb="FF0070C0"/>
      <name val="Segoe UI"/>
      <family val="2"/>
    </font>
    <font>
      <b/>
      <sz val="11"/>
      <color rgb="FF7030A0"/>
      <name val="Segoe UI"/>
      <family val="2"/>
    </font>
    <font>
      <b/>
      <sz val="14"/>
      <color rgb="FF0070C0"/>
      <name val="Segoe UI"/>
      <family val="2"/>
    </font>
    <font>
      <b/>
      <sz val="14"/>
      <color rgb="FF7030A0"/>
      <name val="Segoe UI"/>
      <family val="2"/>
    </font>
    <font>
      <b/>
      <sz val="11"/>
      <color rgb="FF00B050"/>
      <name val="Segoe UI"/>
      <family val="2"/>
    </font>
    <font>
      <sz val="11"/>
      <color theme="0" tint="-0.34998626667073579"/>
      <name val="Calibri"/>
      <family val="2"/>
      <scheme val="minor"/>
    </font>
    <font>
      <sz val="11"/>
      <color theme="1"/>
      <name val="Calibri"/>
      <family val="2"/>
      <scheme val="minor"/>
    </font>
    <font>
      <b/>
      <u/>
      <sz val="12"/>
      <color theme="1"/>
      <name val="Segoe UI"/>
      <family val="2"/>
    </font>
    <font>
      <u/>
      <sz val="11"/>
      <color theme="1"/>
      <name val="Segoe UI"/>
      <family val="2"/>
    </font>
    <font>
      <sz val="11"/>
      <color rgb="FF0070C0"/>
      <name val="Segoe UI"/>
      <family val="2"/>
    </font>
    <font>
      <i/>
      <sz val="11"/>
      <color theme="1"/>
      <name val="Segoe UI"/>
      <family val="2"/>
    </font>
    <font>
      <sz val="11"/>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CCCCFF"/>
        <bgColor indexed="64"/>
      </patternFill>
    </fill>
    <fill>
      <patternFill patternType="solid">
        <fgColor rgb="FFFFCCFF"/>
        <bgColor indexed="64"/>
      </patternFill>
    </fill>
    <fill>
      <patternFill patternType="solid">
        <fgColor theme="1"/>
        <bgColor indexed="64"/>
      </patternFill>
    </fill>
    <fill>
      <patternFill patternType="solid">
        <fgColor rgb="FFFFFFCC"/>
        <bgColor indexed="64"/>
      </patternFill>
    </fill>
    <fill>
      <patternFill patternType="solid">
        <fgColor theme="7" tint="0.79998168889431442"/>
        <bgColor indexed="64"/>
      </patternFill>
    </fill>
    <fill>
      <patternFill patternType="solid">
        <fgColor rgb="FF92D050"/>
        <bgColor indexed="64"/>
      </patternFill>
    </fill>
  </fills>
  <borders count="31">
    <border>
      <left/>
      <right/>
      <top/>
      <bottom/>
      <diagonal/>
    </border>
    <border>
      <left/>
      <right/>
      <top style="medium">
        <color auto="1"/>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s>
  <cellStyleXfs count="3">
    <xf numFmtId="0" fontId="0" fillId="0" borderId="0"/>
    <xf numFmtId="0" fontId="3" fillId="0" borderId="0" applyNumberFormat="0" applyFill="0" applyBorder="0" applyAlignment="0" applyProtection="0"/>
    <xf numFmtId="43" fontId="36" fillId="0" borderId="0" applyFont="0" applyFill="0" applyBorder="0" applyAlignment="0" applyProtection="0"/>
  </cellStyleXfs>
  <cellXfs count="170">
    <xf numFmtId="0" fontId="0" fillId="0" borderId="0" xfId="0"/>
    <xf numFmtId="0" fontId="0" fillId="0" borderId="0" xfId="0" applyAlignment="1">
      <alignment horizontal="left"/>
    </xf>
    <xf numFmtId="49" fontId="0" fillId="0" borderId="0" xfId="0" quotePrefix="1" applyNumberFormat="1"/>
    <xf numFmtId="49" fontId="0" fillId="0" borderId="0" xfId="0" applyNumberFormat="1" applyAlignment="1">
      <alignment horizontal="center"/>
    </xf>
    <xf numFmtId="49" fontId="0" fillId="0" borderId="0" xfId="0" applyNumberFormat="1"/>
    <xf numFmtId="0" fontId="4" fillId="0" borderId="0" xfId="0" applyFont="1"/>
    <xf numFmtId="0" fontId="13" fillId="0" borderId="0" xfId="0" applyFont="1"/>
    <xf numFmtId="49" fontId="14" fillId="0" borderId="0" xfId="0" applyNumberFormat="1" applyFont="1" applyAlignment="1">
      <alignment horizontal="center"/>
    </xf>
    <xf numFmtId="0" fontId="14" fillId="0" borderId="0" xfId="0" applyFont="1" applyAlignment="1">
      <alignment horizontal="center"/>
    </xf>
    <xf numFmtId="49" fontId="15" fillId="0" borderId="0" xfId="0" applyNumberFormat="1" applyFont="1" applyAlignment="1">
      <alignment horizontal="center"/>
    </xf>
    <xf numFmtId="0" fontId="15" fillId="0" borderId="0" xfId="0" applyFont="1" applyAlignment="1">
      <alignment horizontal="center"/>
    </xf>
    <xf numFmtId="49" fontId="16" fillId="0" borderId="4" xfId="0" applyNumberFormat="1" applyFont="1" applyBorder="1" applyAlignment="1">
      <alignment horizontal="center" vertical="center"/>
    </xf>
    <xf numFmtId="0" fontId="16" fillId="0" borderId="4" xfId="0" applyFont="1" applyBorder="1" applyAlignment="1">
      <alignment horizontal="center" vertical="center"/>
    </xf>
    <xf numFmtId="0" fontId="16" fillId="0" borderId="4" xfId="0" applyFont="1" applyBorder="1" applyAlignment="1">
      <alignment horizontal="center" vertical="center" wrapText="1"/>
    </xf>
    <xf numFmtId="0" fontId="16" fillId="0" borderId="0" xfId="0" applyFont="1" applyAlignment="1">
      <alignment horizontal="center"/>
    </xf>
    <xf numFmtId="49" fontId="13" fillId="0" borderId="0" xfId="0" applyNumberFormat="1" applyFont="1"/>
    <xf numFmtId="0" fontId="17" fillId="4" borderId="0" xfId="0" applyFont="1" applyFill="1"/>
    <xf numFmtId="0" fontId="7" fillId="0" borderId="0" xfId="0" applyFont="1" applyAlignment="1">
      <alignment vertical="center"/>
    </xf>
    <xf numFmtId="0" fontId="6" fillId="0" borderId="0" xfId="0" applyFont="1" applyAlignment="1">
      <alignment horizontal="center" vertical="center" wrapText="1"/>
    </xf>
    <xf numFmtId="0" fontId="7" fillId="0" borderId="0" xfId="0" applyFont="1" applyAlignment="1">
      <alignment vertical="center" wrapText="1"/>
    </xf>
    <xf numFmtId="0" fontId="8" fillId="0" borderId="0" xfId="1" applyFont="1" applyAlignment="1">
      <alignment vertical="center"/>
    </xf>
    <xf numFmtId="0" fontId="9" fillId="0" borderId="0" xfId="0" applyFont="1" applyAlignment="1">
      <alignment vertical="center" wrapText="1"/>
    </xf>
    <xf numFmtId="0" fontId="8" fillId="0" borderId="0" xfId="1" applyFont="1" applyAlignment="1">
      <alignment horizontal="left" vertical="center"/>
    </xf>
    <xf numFmtId="0" fontId="5" fillId="0" borderId="0" xfId="0" applyFont="1" applyAlignment="1">
      <alignment vertical="center"/>
    </xf>
    <xf numFmtId="0" fontId="19" fillId="0" borderId="0" xfId="0" applyFont="1"/>
    <xf numFmtId="0" fontId="19" fillId="0" borderId="14" xfId="0" applyFont="1" applyBorder="1"/>
    <xf numFmtId="0" fontId="19" fillId="0" borderId="1" xfId="0" applyFont="1" applyBorder="1"/>
    <xf numFmtId="0" fontId="19" fillId="0" borderId="15" xfId="0" applyFont="1" applyBorder="1"/>
    <xf numFmtId="0" fontId="19" fillId="0" borderId="16" xfId="0" applyFont="1" applyBorder="1"/>
    <xf numFmtId="0" fontId="19" fillId="0" borderId="17" xfId="0" applyFont="1" applyBorder="1"/>
    <xf numFmtId="0" fontId="20" fillId="0" borderId="16" xfId="0" applyFont="1" applyBorder="1"/>
    <xf numFmtId="0" fontId="22" fillId="0" borderId="0" xfId="1" applyFont="1" applyBorder="1" applyAlignment="1">
      <alignment horizontal="center"/>
    </xf>
    <xf numFmtId="0" fontId="19" fillId="0" borderId="0" xfId="0" applyFont="1" applyAlignment="1">
      <alignment horizontal="center"/>
    </xf>
    <xf numFmtId="0" fontId="21" fillId="0" borderId="0" xfId="1" applyFont="1" applyBorder="1"/>
    <xf numFmtId="0" fontId="23" fillId="0" borderId="0" xfId="0" applyFont="1" applyAlignment="1">
      <alignment wrapText="1"/>
    </xf>
    <xf numFmtId="0" fontId="29" fillId="0" borderId="0" xfId="0" applyFont="1"/>
    <xf numFmtId="0" fontId="19"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left" vertical="center" wrapText="1"/>
    </xf>
    <xf numFmtId="0" fontId="20" fillId="0" borderId="0" xfId="0" applyFont="1" applyAlignment="1">
      <alignment horizontal="left" vertical="center"/>
    </xf>
    <xf numFmtId="0" fontId="0" fillId="3" borderId="4" xfId="0" applyFill="1" applyBorder="1"/>
    <xf numFmtId="49" fontId="13" fillId="0" borderId="0" xfId="0" applyNumberFormat="1" applyFont="1" applyAlignment="1">
      <alignment vertical="top" wrapText="1"/>
    </xf>
    <xf numFmtId="49" fontId="13" fillId="0" borderId="0" xfId="0" applyNumberFormat="1" applyFont="1" applyAlignment="1">
      <alignment wrapText="1"/>
    </xf>
    <xf numFmtId="1" fontId="15" fillId="0" borderId="0" xfId="0" applyNumberFormat="1" applyFont="1" applyAlignment="1">
      <alignment horizontal="center"/>
    </xf>
    <xf numFmtId="0" fontId="19" fillId="0" borderId="0" xfId="0" applyFont="1" applyAlignment="1">
      <alignment vertical="center" wrapText="1"/>
    </xf>
    <xf numFmtId="0" fontId="21" fillId="0" borderId="0" xfId="1" applyFont="1" applyAlignment="1">
      <alignment vertical="center"/>
    </xf>
    <xf numFmtId="0" fontId="14" fillId="5" borderId="0" xfId="0" applyFont="1" applyFill="1" applyAlignment="1">
      <alignment horizontal="center"/>
    </xf>
    <xf numFmtId="0" fontId="16" fillId="5" borderId="4" xfId="0" applyFont="1" applyFill="1" applyBorder="1" applyAlignment="1">
      <alignment horizontal="center" vertical="center" wrapText="1"/>
    </xf>
    <xf numFmtId="0" fontId="0" fillId="0" borderId="4" xfId="0" applyBorder="1"/>
    <xf numFmtId="0" fontId="14" fillId="7" borderId="0" xfId="0" applyFont="1" applyFill="1" applyAlignment="1">
      <alignment horizontal="center"/>
    </xf>
    <xf numFmtId="0" fontId="16" fillId="7" borderId="4" xfId="0" applyFont="1" applyFill="1" applyBorder="1" applyAlignment="1">
      <alignment horizontal="center" vertical="center" wrapText="1"/>
    </xf>
    <xf numFmtId="0" fontId="4" fillId="4" borderId="4" xfId="0" applyFont="1" applyFill="1" applyBorder="1"/>
    <xf numFmtId="0" fontId="35" fillId="6" borderId="4" xfId="0" applyFont="1" applyFill="1" applyBorder="1"/>
    <xf numFmtId="0" fontId="4" fillId="6" borderId="4" xfId="0" applyFont="1" applyFill="1" applyBorder="1"/>
    <xf numFmtId="0" fontId="20" fillId="0" borderId="0" xfId="0" applyFont="1" applyAlignment="1">
      <alignment horizontal="right" vertical="center"/>
    </xf>
    <xf numFmtId="0" fontId="20" fillId="2" borderId="0" xfId="0" applyFont="1" applyFill="1" applyAlignment="1">
      <alignment horizontal="right"/>
    </xf>
    <xf numFmtId="49" fontId="20" fillId="2" borderId="0" xfId="0" quotePrefix="1" applyNumberFormat="1" applyFont="1" applyFill="1" applyAlignment="1">
      <alignment horizontal="center"/>
    </xf>
    <xf numFmtId="0" fontId="20" fillId="2" borderId="0" xfId="0" applyFont="1" applyFill="1" applyAlignment="1">
      <alignment horizontal="center"/>
    </xf>
    <xf numFmtId="0" fontId="23" fillId="2" borderId="0" xfId="0" applyFont="1" applyFill="1" applyAlignment="1">
      <alignment horizontal="left" wrapText="1"/>
    </xf>
    <xf numFmtId="0" fontId="20" fillId="0" borderId="0" xfId="0" applyFont="1"/>
    <xf numFmtId="0" fontId="18" fillId="0" borderId="0" xfId="0" applyFont="1"/>
    <xf numFmtId="0" fontId="18" fillId="7" borderId="4" xfId="0" applyFont="1" applyFill="1" applyBorder="1" applyAlignment="1">
      <alignment horizontal="center"/>
    </xf>
    <xf numFmtId="0" fontId="18" fillId="5" borderId="4" xfId="0" applyFont="1" applyFill="1" applyBorder="1" applyAlignment="1">
      <alignment horizontal="center"/>
    </xf>
    <xf numFmtId="0" fontId="18" fillId="8" borderId="4" xfId="0" applyFont="1" applyFill="1" applyBorder="1" applyAlignment="1">
      <alignment horizontal="center"/>
    </xf>
    <xf numFmtId="0" fontId="19" fillId="0" borderId="4" xfId="0" applyFont="1" applyBorder="1" applyAlignment="1">
      <alignment horizontal="center" vertical="center" wrapText="1"/>
    </xf>
    <xf numFmtId="0" fontId="20" fillId="0" borderId="0" xfId="0" applyFont="1" applyAlignment="1">
      <alignment horizontal="right"/>
    </xf>
    <xf numFmtId="164" fontId="19" fillId="0" borderId="0" xfId="0" applyNumberFormat="1" applyFont="1"/>
    <xf numFmtId="0" fontId="19" fillId="11" borderId="0" xfId="0" applyFont="1" applyFill="1"/>
    <xf numFmtId="0" fontId="18" fillId="9" borderId="4" xfId="0" applyFont="1" applyFill="1" applyBorder="1" applyAlignment="1">
      <alignment horizontal="center"/>
    </xf>
    <xf numFmtId="0" fontId="18" fillId="10" borderId="4" xfId="0" applyFont="1" applyFill="1" applyBorder="1" applyAlignment="1">
      <alignment horizontal="center"/>
    </xf>
    <xf numFmtId="164" fontId="18" fillId="0" borderId="0" xfId="0" applyNumberFormat="1" applyFont="1"/>
    <xf numFmtId="164" fontId="19" fillId="0" borderId="0" xfId="0" applyNumberFormat="1" applyFont="1" applyAlignment="1">
      <alignment vertical="center"/>
    </xf>
    <xf numFmtId="0" fontId="19" fillId="2" borderId="4" xfId="0" applyFont="1" applyFill="1" applyBorder="1" applyAlignment="1">
      <alignment horizontal="center" vertical="center" wrapText="1"/>
    </xf>
    <xf numFmtId="0" fontId="23" fillId="0" borderId="0" xfId="0" applyFont="1" applyAlignment="1">
      <alignment horizontal="right" vertical="center"/>
    </xf>
    <xf numFmtId="49" fontId="23" fillId="0" borderId="0" xfId="0" quotePrefix="1" applyNumberFormat="1" applyFont="1" applyAlignment="1">
      <alignment horizontal="center" vertical="center"/>
    </xf>
    <xf numFmtId="0" fontId="23" fillId="0" borderId="0" xfId="0" applyFont="1" applyAlignment="1">
      <alignment horizontal="center" vertical="center"/>
    </xf>
    <xf numFmtId="0" fontId="0" fillId="3" borderId="0" xfId="0" applyFill="1"/>
    <xf numFmtId="0" fontId="14" fillId="8" borderId="0" xfId="0" applyFont="1" applyFill="1" applyAlignment="1">
      <alignment horizontal="center"/>
    </xf>
    <xf numFmtId="0" fontId="16" fillId="8" borderId="4" xfId="0" applyFont="1" applyFill="1" applyBorder="1" applyAlignment="1">
      <alignment horizontal="center" vertical="center" wrapText="1"/>
    </xf>
    <xf numFmtId="0" fontId="0" fillId="4" borderId="0" xfId="0" applyFill="1"/>
    <xf numFmtId="0" fontId="4" fillId="0" borderId="4" xfId="0" applyFont="1" applyBorder="1"/>
    <xf numFmtId="0" fontId="23" fillId="12" borderId="0" xfId="0" applyFont="1" applyFill="1" applyAlignment="1">
      <alignment horizontal="center" vertical="center"/>
    </xf>
    <xf numFmtId="49" fontId="23" fillId="3" borderId="0" xfId="0" quotePrefix="1" applyNumberFormat="1" applyFont="1" applyFill="1" applyAlignment="1" applyProtection="1">
      <alignment horizontal="center" vertical="center"/>
      <protection locked="0"/>
    </xf>
    <xf numFmtId="1" fontId="19" fillId="2" borderId="4" xfId="0" applyNumberFormat="1" applyFont="1" applyFill="1" applyBorder="1" applyAlignment="1" applyProtection="1">
      <alignment horizontal="center" vertical="center" wrapText="1"/>
      <protection locked="0"/>
    </xf>
    <xf numFmtId="1" fontId="19" fillId="3" borderId="4" xfId="0" applyNumberFormat="1" applyFont="1" applyFill="1" applyBorder="1" applyAlignment="1" applyProtection="1">
      <alignment horizontal="center" vertical="center" wrapText="1"/>
      <protection locked="0"/>
    </xf>
    <xf numFmtId="165" fontId="19" fillId="2" borderId="4" xfId="2" applyNumberFormat="1" applyFont="1" applyFill="1" applyBorder="1" applyAlignment="1" applyProtection="1">
      <alignment horizontal="center" vertical="center" wrapText="1"/>
      <protection locked="0"/>
    </xf>
    <xf numFmtId="1" fontId="25" fillId="2" borderId="4" xfId="0" applyNumberFormat="1" applyFont="1" applyFill="1" applyBorder="1" applyAlignment="1" applyProtection="1">
      <alignment horizontal="center" vertical="center" wrapText="1"/>
      <protection locked="0"/>
    </xf>
    <xf numFmtId="165" fontId="19" fillId="3" borderId="4" xfId="2" applyNumberFormat="1" applyFont="1" applyFill="1" applyBorder="1" applyAlignment="1" applyProtection="1">
      <alignment horizontal="center" vertical="center" wrapText="1"/>
      <protection locked="0"/>
    </xf>
    <xf numFmtId="0" fontId="8" fillId="0" borderId="0" xfId="1" applyFont="1" applyAlignment="1">
      <alignment horizontal="left" vertical="center" wrapText="1"/>
    </xf>
    <xf numFmtId="49" fontId="2" fillId="13" borderId="4" xfId="0" applyNumberFormat="1" applyFont="1" applyFill="1" applyBorder="1" applyAlignment="1">
      <alignment horizontal="center" vertical="center" wrapText="1"/>
    </xf>
    <xf numFmtId="49" fontId="2" fillId="13" borderId="4" xfId="0" applyNumberFormat="1" applyFont="1" applyFill="1" applyBorder="1" applyAlignment="1">
      <alignment horizontal="center" vertical="center"/>
    </xf>
    <xf numFmtId="0" fontId="2" fillId="13" borderId="4" xfId="0" applyFont="1" applyFill="1" applyBorder="1" applyAlignment="1">
      <alignment horizontal="center" vertical="center" wrapText="1"/>
    </xf>
    <xf numFmtId="49" fontId="0" fillId="0" borderId="4" xfId="0" quotePrefix="1" applyNumberFormat="1" applyBorder="1"/>
    <xf numFmtId="49" fontId="0" fillId="0" borderId="4" xfId="0" applyNumberFormat="1" applyBorder="1" applyAlignment="1">
      <alignment horizontal="center"/>
    </xf>
    <xf numFmtId="49" fontId="0" fillId="0" borderId="4" xfId="0" applyNumberFormat="1" applyBorder="1"/>
    <xf numFmtId="0" fontId="0" fillId="0" borderId="4" xfId="0" applyBorder="1" applyAlignment="1">
      <alignment horizontal="left"/>
    </xf>
    <xf numFmtId="0" fontId="16" fillId="0" borderId="0" xfId="0" applyFont="1" applyAlignment="1">
      <alignment horizontal="center" wrapText="1"/>
    </xf>
    <xf numFmtId="0" fontId="16" fillId="8" borderId="4" xfId="0" applyFont="1" applyFill="1" applyBorder="1" applyAlignment="1">
      <alignment horizontal="center" wrapText="1"/>
    </xf>
    <xf numFmtId="0" fontId="0" fillId="14" borderId="0" xfId="0" applyFill="1"/>
    <xf numFmtId="0" fontId="35" fillId="3" borderId="4" xfId="0" applyFont="1" applyFill="1" applyBorder="1"/>
    <xf numFmtId="49" fontId="4" fillId="0" borderId="0" xfId="0" applyNumberFormat="1" applyFont="1"/>
    <xf numFmtId="0" fontId="4" fillId="14" borderId="0" xfId="0" applyFont="1" applyFill="1"/>
    <xf numFmtId="0" fontId="13" fillId="14" borderId="0" xfId="0" applyFont="1" applyFill="1"/>
    <xf numFmtId="49" fontId="41" fillId="0" borderId="0" xfId="0" applyNumberFormat="1" applyFont="1"/>
    <xf numFmtId="0" fontId="41" fillId="0" borderId="0" xfId="0" applyFont="1"/>
    <xf numFmtId="3" fontId="4" fillId="0" borderId="4" xfId="0" applyNumberFormat="1" applyFont="1" applyBorder="1"/>
    <xf numFmtId="0" fontId="41" fillId="14" borderId="0" xfId="0" applyFont="1" applyFill="1"/>
    <xf numFmtId="0" fontId="4" fillId="3" borderId="0" xfId="0" applyFont="1" applyFill="1"/>
    <xf numFmtId="0" fontId="41" fillId="0" borderId="4" xfId="0" applyFont="1" applyBorder="1"/>
    <xf numFmtId="6" fontId="41" fillId="0" borderId="4" xfId="0" applyNumberFormat="1" applyFont="1" applyBorder="1"/>
    <xf numFmtId="0" fontId="4" fillId="4" borderId="0" xfId="0" applyFont="1" applyFill="1"/>
    <xf numFmtId="0" fontId="19" fillId="0" borderId="0" xfId="0" applyFont="1" applyAlignment="1">
      <alignment horizontal="left" vertical="center" wrapText="1"/>
    </xf>
    <xf numFmtId="0" fontId="18" fillId="5" borderId="0" xfId="0" applyFont="1" applyFill="1" applyAlignment="1">
      <alignment horizontal="center" vertical="center"/>
    </xf>
    <xf numFmtId="0" fontId="18" fillId="0" borderId="0" xfId="0" applyFont="1" applyAlignment="1">
      <alignment horizontal="center" vertical="center"/>
    </xf>
    <xf numFmtId="0" fontId="23" fillId="0" borderId="0" xfId="0" applyFont="1" applyAlignment="1">
      <alignment horizontal="left" vertical="center" wrapText="1"/>
    </xf>
    <xf numFmtId="0" fontId="18" fillId="0" borderId="0" xfId="0" applyFont="1" applyAlignment="1">
      <alignment horizontal="center"/>
    </xf>
    <xf numFmtId="0" fontId="21" fillId="0" borderId="0" xfId="1" applyFont="1" applyBorder="1" applyAlignment="1">
      <alignment horizontal="center"/>
    </xf>
    <xf numFmtId="0" fontId="20" fillId="0" borderId="0" xfId="0" applyFont="1" applyAlignment="1">
      <alignment horizontal="center"/>
    </xf>
    <xf numFmtId="0" fontId="21" fillId="0" borderId="16" xfId="1" applyFont="1" applyBorder="1" applyAlignment="1">
      <alignment horizontal="center"/>
    </xf>
    <xf numFmtId="0" fontId="21" fillId="0" borderId="17" xfId="1" applyFont="1" applyBorder="1" applyAlignment="1">
      <alignment horizontal="center"/>
    </xf>
    <xf numFmtId="0" fontId="12" fillId="0" borderId="16" xfId="1" applyFont="1" applyBorder="1" applyAlignment="1">
      <alignment horizontal="left" vertical="center" wrapText="1"/>
    </xf>
    <xf numFmtId="0" fontId="12" fillId="0" borderId="0" xfId="1" applyFont="1" applyBorder="1" applyAlignment="1">
      <alignment horizontal="left" vertical="center" wrapText="1"/>
    </xf>
    <xf numFmtId="0" fontId="23" fillId="4" borderId="18" xfId="0" applyFont="1" applyFill="1" applyBorder="1" applyAlignment="1">
      <alignment horizontal="center" wrapText="1"/>
    </xf>
    <xf numFmtId="0" fontId="23" fillId="4" borderId="5" xfId="0" applyFont="1" applyFill="1" applyBorder="1" applyAlignment="1">
      <alignment horizontal="center" wrapText="1"/>
    </xf>
    <xf numFmtId="0" fontId="23" fillId="4" borderId="6" xfId="0" applyFont="1" applyFill="1" applyBorder="1" applyAlignment="1">
      <alignment horizontal="center" wrapText="1"/>
    </xf>
    <xf numFmtId="0" fontId="23" fillId="4" borderId="4" xfId="0" applyFont="1" applyFill="1" applyBorder="1" applyAlignment="1">
      <alignment horizontal="center" wrapText="1"/>
    </xf>
    <xf numFmtId="0" fontId="23" fillId="4" borderId="19" xfId="0" applyFont="1" applyFill="1" applyBorder="1" applyAlignment="1">
      <alignment horizontal="center" wrapText="1"/>
    </xf>
    <xf numFmtId="0" fontId="19" fillId="0" borderId="18" xfId="0" applyFont="1" applyBorder="1" applyAlignment="1">
      <alignment horizontal="left" vertical="top" wrapText="1"/>
    </xf>
    <xf numFmtId="0" fontId="19" fillId="0" borderId="5" xfId="0" applyFont="1" applyBorder="1" applyAlignment="1">
      <alignment horizontal="left" vertical="top" wrapText="1"/>
    </xf>
    <xf numFmtId="0" fontId="19" fillId="0" borderId="6" xfId="0" applyFont="1" applyBorder="1" applyAlignment="1">
      <alignment horizontal="left" vertical="top" wrapText="1"/>
    </xf>
    <xf numFmtId="0" fontId="19" fillId="0" borderId="4" xfId="0" applyFont="1" applyBorder="1" applyAlignment="1">
      <alignment horizontal="left" vertical="top" wrapText="1"/>
    </xf>
    <xf numFmtId="0" fontId="19" fillId="0" borderId="19" xfId="0" applyFont="1" applyBorder="1" applyAlignment="1">
      <alignment horizontal="left" vertical="top" wrapText="1"/>
    </xf>
    <xf numFmtId="0" fontId="21" fillId="0" borderId="4" xfId="1" applyFont="1" applyBorder="1" applyAlignment="1">
      <alignment horizontal="left" vertical="top" wrapText="1"/>
    </xf>
    <xf numFmtId="0" fontId="21" fillId="0" borderId="19" xfId="1" applyFont="1" applyBorder="1" applyAlignment="1">
      <alignment horizontal="left" vertical="top" wrapText="1"/>
    </xf>
    <xf numFmtId="0" fontId="19" fillId="0" borderId="20" xfId="0" applyFont="1" applyBorder="1" applyAlignment="1">
      <alignment horizontal="left" vertical="top" wrapText="1"/>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9" xfId="0" applyFont="1" applyBorder="1" applyAlignment="1">
      <alignment horizontal="left" vertical="top" wrapText="1"/>
    </xf>
    <xf numFmtId="0" fontId="19" fillId="0" borderId="21" xfId="0" applyFont="1" applyBorder="1" applyAlignment="1">
      <alignment horizontal="left" vertical="top" wrapText="1"/>
    </xf>
    <xf numFmtId="0" fontId="19" fillId="0" borderId="22" xfId="0" applyFont="1" applyBorder="1" applyAlignment="1">
      <alignment horizontal="left" vertical="top" wrapText="1"/>
    </xf>
    <xf numFmtId="0" fontId="19" fillId="0" borderId="10" xfId="0" applyFont="1" applyBorder="1" applyAlignment="1">
      <alignment horizontal="left" vertical="top" wrapText="1"/>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19" fillId="0" borderId="23" xfId="0" applyFont="1" applyBorder="1" applyAlignment="1">
      <alignment horizontal="left" vertical="top" wrapText="1"/>
    </xf>
    <xf numFmtId="0" fontId="19" fillId="0" borderId="13" xfId="0" applyFont="1" applyBorder="1" applyAlignment="1">
      <alignment horizontal="left" vertical="top" wrapText="1"/>
    </xf>
    <xf numFmtId="0" fontId="19" fillId="0" borderId="24" xfId="0" applyFont="1" applyBorder="1" applyAlignment="1">
      <alignment horizontal="left" vertical="top" wrapText="1"/>
    </xf>
    <xf numFmtId="0" fontId="3" fillId="0" borderId="4" xfId="1" applyBorder="1" applyAlignment="1">
      <alignment horizontal="left" vertical="top" wrapText="1"/>
    </xf>
    <xf numFmtId="0" fontId="3" fillId="0" borderId="19" xfId="1" applyBorder="1" applyAlignment="1">
      <alignment horizontal="left" vertical="top" wrapText="1"/>
    </xf>
    <xf numFmtId="0" fontId="20" fillId="0" borderId="18" xfId="0" applyFont="1" applyBorder="1" applyAlignment="1">
      <alignment horizontal="left" vertical="top" wrapText="1"/>
    </xf>
    <xf numFmtId="0" fontId="20" fillId="0" borderId="5" xfId="0" applyFont="1" applyBorder="1" applyAlignment="1">
      <alignment horizontal="left" vertical="top" wrapText="1"/>
    </xf>
    <xf numFmtId="0" fontId="20" fillId="0" borderId="6" xfId="0" applyFont="1" applyBorder="1" applyAlignment="1">
      <alignment horizontal="left" vertical="top" wrapText="1"/>
    </xf>
    <xf numFmtId="0" fontId="19" fillId="0" borderId="0" xfId="0" applyFont="1" applyAlignment="1">
      <alignment horizontal="left" vertical="top" wrapText="1"/>
    </xf>
    <xf numFmtId="0" fontId="28" fillId="0" borderId="0" xfId="0" applyFont="1" applyAlignment="1">
      <alignment horizontal="left" wrapText="1"/>
    </xf>
    <xf numFmtId="0" fontId="19" fillId="0" borderId="25" xfId="0" applyFont="1" applyBorder="1" applyAlignment="1">
      <alignment horizontal="left" vertical="top" wrapText="1"/>
    </xf>
    <xf numFmtId="0" fontId="19" fillId="0" borderId="26" xfId="0" applyFont="1" applyBorder="1" applyAlignment="1">
      <alignment horizontal="left" vertical="top" wrapText="1"/>
    </xf>
    <xf numFmtId="0" fontId="19" fillId="0" borderId="27" xfId="0" applyFont="1" applyBorder="1" applyAlignment="1">
      <alignment horizontal="left" vertical="top" wrapText="1"/>
    </xf>
    <xf numFmtId="0" fontId="19" fillId="0" borderId="28" xfId="0" applyFont="1" applyBorder="1" applyAlignment="1">
      <alignment horizontal="left" vertical="top" wrapText="1"/>
    </xf>
    <xf numFmtId="0" fontId="19" fillId="0" borderId="29" xfId="0" applyFont="1" applyBorder="1" applyAlignment="1">
      <alignment horizontal="left" vertical="top" wrapText="1"/>
    </xf>
    <xf numFmtId="0" fontId="11" fillId="13" borderId="0" xfId="0" applyFont="1" applyFill="1" applyAlignment="1">
      <alignment horizontal="center" vertical="center" wrapText="1"/>
    </xf>
    <xf numFmtId="49" fontId="13" fillId="0" borderId="0" xfId="0" applyNumberFormat="1" applyFont="1" applyAlignment="1">
      <alignment vertical="top" wrapText="1"/>
    </xf>
    <xf numFmtId="49" fontId="13" fillId="0" borderId="0" xfId="0" applyNumberFormat="1" applyFont="1" applyAlignment="1">
      <alignment wrapText="1"/>
    </xf>
    <xf numFmtId="0" fontId="13" fillId="0" borderId="0" xfId="0" applyFont="1"/>
    <xf numFmtId="0" fontId="15" fillId="8" borderId="2" xfId="0" applyFont="1" applyFill="1" applyBorder="1" applyAlignment="1">
      <alignment horizontal="center"/>
    </xf>
    <xf numFmtId="0" fontId="15" fillId="8" borderId="3" xfId="0" applyFont="1" applyFill="1" applyBorder="1" applyAlignment="1">
      <alignment horizontal="center"/>
    </xf>
    <xf numFmtId="0" fontId="15" fillId="5" borderId="2" xfId="0" applyFont="1" applyFill="1" applyBorder="1" applyAlignment="1">
      <alignment horizontal="center"/>
    </xf>
    <xf numFmtId="0" fontId="15" fillId="5" borderId="3" xfId="0" applyFont="1" applyFill="1" applyBorder="1" applyAlignment="1">
      <alignment horizontal="center"/>
    </xf>
    <xf numFmtId="0" fontId="15" fillId="5" borderId="30" xfId="0" applyFont="1" applyFill="1" applyBorder="1" applyAlignment="1">
      <alignment horizontal="center"/>
    </xf>
    <xf numFmtId="0" fontId="15" fillId="7" borderId="2" xfId="0" applyFont="1" applyFill="1" applyBorder="1" applyAlignment="1">
      <alignment horizontal="center"/>
    </xf>
    <xf numFmtId="0" fontId="15" fillId="7" borderId="3" xfId="0" applyFont="1" applyFill="1" applyBorder="1" applyAlignment="1">
      <alignment horizontal="center"/>
    </xf>
    <xf numFmtId="0" fontId="15" fillId="7" borderId="30" xfId="0" applyFont="1" applyFill="1" applyBorder="1" applyAlignment="1">
      <alignment horizontal="center"/>
    </xf>
  </cellXfs>
  <cellStyles count="3">
    <cellStyle name="Comma" xfId="2" builtinId="3"/>
    <cellStyle name="Hyperlink" xfId="1" builtinId="8"/>
    <cellStyle name="Normal" xfId="0" builtinId="0"/>
  </cellStyles>
  <dxfs count="7">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ont>
        <color rgb="FF9C0006"/>
      </font>
      <fill>
        <patternFill>
          <bgColor rgb="FFFFFF00"/>
        </patternFill>
      </fill>
    </dxf>
    <dxf>
      <fill>
        <patternFill>
          <bgColor theme="0" tint="-0.14996795556505021"/>
        </patternFill>
      </fill>
    </dxf>
    <dxf>
      <fill>
        <patternFill>
          <bgColor rgb="FFFFFF00"/>
        </patternFill>
      </fill>
    </dxf>
  </dxfs>
  <tableStyles count="0" defaultTableStyle="TableStyleMedium2" defaultPivotStyle="PivotStyleLight16"/>
  <colors>
    <mruColors>
      <color rgb="FFFFFFCC"/>
      <color rgb="FFFFCCFF"/>
      <color rgb="FFFF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ennifer Story" id="{241AC32F-2CE7-45E4-B459-5D957610556F}" userId="S::Jennifer.Story@k12.wa.us::fc309a4c-dd0b-4eb2-ba58-d26a5934bfa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41" dT="2026-05-27T20:29:58.12" personId="{241AC32F-2CE7-45E4-B459-5D957610556F}" id="{848BA632-04B5-4BA8-A38F-F23357D7B8C0}">
    <text>They will need to complete this</text>
  </threadedComment>
  <threadedComment ref="K83" dT="2026-05-27T20:29:58.12" personId="{241AC32F-2CE7-45E4-B459-5D957610556F}" id="{C72E2CB8-E6D5-4944-8EA3-9EA244F05020}">
    <text>They will need to complete this</text>
  </threadedComment>
  <threadedComment ref="C165" dT="2025-04-08T22:57:49.90" personId="{241AC32F-2CE7-45E4-B459-5D957610556F}" id="{F2478DD1-436F-4B81-AB15-B723A3898055}">
    <text>Submitted plan for 2023-24 - Sept 2023</text>
  </threadedComment>
  <threadedComment ref="C165" dT="2025-04-09T21:29:53.51" personId="{241AC32F-2CE7-45E4-B459-5D957610556F}" id="{4FC4E526-F393-4832-9E4D-4E3F0317CE8F}" parentId="{F2478DD1-436F-4B81-AB15-B723A3898055}">
    <text>Submitted plan for 24-25 as well</text>
  </threadedComment>
  <threadedComment ref="C176" dT="2025-04-08T22:57:49.90" personId="{241AC32F-2CE7-45E4-B459-5D957610556F}" id="{6F9DB9B1-995F-4A7E-A84D-11B9B7C57720}">
    <text>Submitted plan for 2023-24 - Sept 2023</text>
  </threadedComment>
  <threadedComment ref="K227" dT="2026-05-27T20:29:58.12" personId="{241AC32F-2CE7-45E4-B459-5D957610556F}" id="{53383827-04E2-444B-A972-9FB6799D75BC}">
    <text>They will need to complete this</text>
  </threadedComment>
  <threadedComment ref="K228" dT="2026-05-27T20:29:58.12" personId="{241AC32F-2CE7-45E4-B459-5D957610556F}" id="{86DECF85-9C90-477C-861F-008720935FD2}">
    <text>They will need to complete this</text>
  </threadedComment>
  <threadedComment ref="K300" dT="2026-05-27T20:29:58.12" personId="{241AC32F-2CE7-45E4-B459-5D957610556F}" id="{E2BB34D4-0EEE-4450-A229-37B09B2AC95D}">
    <text>They will need to complete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pecedfiscal@k12.wa.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ecfr.gov/current/title-34/subtitle-B/chapter-III/part-300/subpart-C/section-300.226" TargetMode="External"/><Relationship Id="rId7" Type="http://schemas.openxmlformats.org/officeDocument/2006/relationships/hyperlink" Target="https://ospi.k12.wa.us/sites/default/files/2024-02/unlocking_federal_and_state_program_funds_to_support_student_success-2024_1.pdf" TargetMode="External"/><Relationship Id="rId2" Type="http://schemas.openxmlformats.org/officeDocument/2006/relationships/hyperlink" Target="https://www.k12.wa.us/student-success/special-education/program-improvement/technical-assistance/disproportionality" TargetMode="External"/><Relationship Id="rId1" Type="http://schemas.openxmlformats.org/officeDocument/2006/relationships/hyperlink" Target="https://cifr.wested.org/resources/ceis/" TargetMode="External"/><Relationship Id="rId6" Type="http://schemas.openxmlformats.org/officeDocument/2006/relationships/hyperlink" Target="mailto:speced.fiscal@k12.wa.us" TargetMode="External"/><Relationship Id="rId5" Type="http://schemas.openxmlformats.org/officeDocument/2006/relationships/hyperlink" Target="https://www.k12.wa.us/sites/default/files/public/esea/pubdocs/Unlocking_State_Federal_Program_Funds.pdf" TargetMode="External"/><Relationship Id="rId4" Type="http://schemas.openxmlformats.org/officeDocument/2006/relationships/hyperlink" Target="https://ospi.k12.wa.us/sites/default/files/2024-02/unlocking_federal_and_state_program_funds_to_support_student_success-2024_1.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cifr.wested.org/resources/ceis/" TargetMode="External"/><Relationship Id="rId7" Type="http://schemas.openxmlformats.org/officeDocument/2006/relationships/printerSettings" Target="../printerSettings/printerSettings4.bin"/><Relationship Id="rId2" Type="http://schemas.openxmlformats.org/officeDocument/2006/relationships/hyperlink" Target="https://sites.ed.gov/idea/idea-files/osep-memo-08-09-coordinated-early-intervening-services/" TargetMode="External"/><Relationship Id="rId1" Type="http://schemas.openxmlformats.org/officeDocument/2006/relationships/hyperlink" Target="https://app.leg.wa.gov/wac/default.aspx?cite=392-172A-06085" TargetMode="External"/><Relationship Id="rId6" Type="http://schemas.openxmlformats.org/officeDocument/2006/relationships/hyperlink" Target="https://ospi.k12.wa.us/sites/default/files/2024-02/unlocking_federal_and_state_program_funds_to_support_student_success-2024_1.pdf" TargetMode="External"/><Relationship Id="rId5" Type="http://schemas.openxmlformats.org/officeDocument/2006/relationships/hyperlink" Target="https://ospi.k12.wa.us/student-success/special-education/program-improvement/technical-assistance/disproportionality" TargetMode="External"/><Relationship Id="rId4" Type="http://schemas.openxmlformats.org/officeDocument/2006/relationships/hyperlink" Target="https://ideadata.org/sites/default/files/media/documents/2017-09/idc_ceis_chart.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415EC-B07F-436D-B749-897D26034220}">
  <dimension ref="A1:T19"/>
  <sheetViews>
    <sheetView showGridLines="0" tabSelected="1" workbookViewId="0">
      <selection activeCell="A4" sqref="A4:J4"/>
    </sheetView>
  </sheetViews>
  <sheetFormatPr defaultColWidth="8.5703125" defaultRowHeight="16.5" x14ac:dyDescent="0.25"/>
  <cols>
    <col min="1" max="16384" width="8.5703125" style="36"/>
  </cols>
  <sheetData>
    <row r="1" spans="1:20" ht="20.25" x14ac:dyDescent="0.25">
      <c r="A1" s="112" t="s">
        <v>0</v>
      </c>
      <c r="B1" s="112"/>
      <c r="C1" s="112"/>
      <c r="D1" s="112"/>
      <c r="E1" s="112"/>
      <c r="F1" s="112"/>
      <c r="G1" s="112"/>
      <c r="H1" s="112"/>
      <c r="I1" s="112"/>
      <c r="J1" s="112"/>
    </row>
    <row r="2" spans="1:20" ht="11.1" customHeight="1" x14ac:dyDescent="0.25">
      <c r="A2" s="37"/>
      <c r="B2" s="37"/>
      <c r="C2" s="37"/>
      <c r="D2" s="37"/>
      <c r="E2" s="37"/>
      <c r="F2" s="37"/>
      <c r="G2" s="37"/>
      <c r="H2" s="37"/>
      <c r="I2" s="37"/>
      <c r="J2" s="37"/>
    </row>
    <row r="3" spans="1:20" ht="20.25" x14ac:dyDescent="0.25">
      <c r="A3" s="39" t="s">
        <v>1</v>
      </c>
      <c r="B3" s="37"/>
      <c r="C3" s="37"/>
      <c r="D3" s="37"/>
      <c r="E3" s="37"/>
      <c r="F3" s="37"/>
      <c r="G3" s="37"/>
      <c r="H3" s="37"/>
      <c r="I3" s="37"/>
      <c r="J3" s="37"/>
    </row>
    <row r="4" spans="1:20" ht="97.5" customHeight="1" x14ac:dyDescent="0.25">
      <c r="A4" s="111" t="s">
        <v>2</v>
      </c>
      <c r="B4" s="111"/>
      <c r="C4" s="111"/>
      <c r="D4" s="111"/>
      <c r="E4" s="111"/>
      <c r="F4" s="111"/>
      <c r="G4" s="111"/>
      <c r="H4" s="111"/>
      <c r="I4" s="111"/>
      <c r="J4" s="111"/>
    </row>
    <row r="5" spans="1:20" ht="96" customHeight="1" x14ac:dyDescent="0.25">
      <c r="A5" s="111" t="s">
        <v>3</v>
      </c>
      <c r="B5" s="111"/>
      <c r="C5" s="111"/>
      <c r="D5" s="111"/>
      <c r="E5" s="111"/>
      <c r="F5" s="111"/>
      <c r="G5" s="111"/>
      <c r="H5" s="111"/>
      <c r="I5" s="111"/>
      <c r="J5" s="111"/>
    </row>
    <row r="6" spans="1:20" ht="9" customHeight="1" x14ac:dyDescent="0.25">
      <c r="A6" s="38"/>
      <c r="B6" s="38"/>
      <c r="C6" s="38"/>
      <c r="D6" s="38"/>
      <c r="E6" s="38"/>
      <c r="F6" s="38"/>
      <c r="G6" s="38"/>
      <c r="H6" s="38"/>
      <c r="I6" s="38"/>
      <c r="J6" s="38"/>
    </row>
    <row r="7" spans="1:20" ht="21.6" customHeight="1" x14ac:dyDescent="0.25">
      <c r="A7" s="39" t="s">
        <v>4</v>
      </c>
      <c r="B7" s="38"/>
      <c r="C7" s="38"/>
      <c r="D7" s="38"/>
      <c r="E7" s="38"/>
      <c r="F7" s="38"/>
      <c r="G7" s="38"/>
      <c r="H7" s="38"/>
      <c r="I7" s="38"/>
      <c r="J7" s="38"/>
    </row>
    <row r="8" spans="1:20" ht="57" customHeight="1" x14ac:dyDescent="0.25">
      <c r="A8" s="111" t="s">
        <v>5</v>
      </c>
      <c r="B8" s="111"/>
      <c r="C8" s="111"/>
      <c r="D8" s="111"/>
      <c r="E8" s="111"/>
      <c r="F8" s="111"/>
      <c r="G8" s="111"/>
      <c r="H8" s="111"/>
      <c r="I8" s="111"/>
      <c r="J8" s="111"/>
    </row>
    <row r="9" spans="1:20" ht="43.5" customHeight="1" x14ac:dyDescent="0.25">
      <c r="A9" s="111" t="s">
        <v>6</v>
      </c>
      <c r="B9" s="111"/>
      <c r="C9" s="111"/>
      <c r="D9" s="111"/>
      <c r="E9" s="111"/>
      <c r="F9" s="111"/>
      <c r="G9" s="111"/>
      <c r="H9" s="111"/>
      <c r="I9" s="111"/>
      <c r="J9" s="111"/>
    </row>
    <row r="10" spans="1:20" ht="86.25" customHeight="1" x14ac:dyDescent="0.25">
      <c r="A10" s="111" t="s">
        <v>7</v>
      </c>
      <c r="B10" s="111"/>
      <c r="C10" s="111"/>
      <c r="D10" s="111"/>
      <c r="E10" s="111"/>
      <c r="F10" s="111"/>
      <c r="G10" s="111"/>
      <c r="H10" s="111"/>
      <c r="I10" s="111"/>
      <c r="J10" s="111"/>
    </row>
    <row r="11" spans="1:20" ht="124.5" customHeight="1" x14ac:dyDescent="0.25">
      <c r="A11" s="111" t="s">
        <v>8</v>
      </c>
      <c r="B11" s="111"/>
      <c r="C11" s="111"/>
      <c r="D11" s="111"/>
      <c r="E11" s="111"/>
      <c r="F11" s="111"/>
      <c r="G11" s="111"/>
      <c r="H11" s="111"/>
      <c r="I11" s="111"/>
      <c r="J11" s="111"/>
    </row>
    <row r="12" spans="1:20" ht="13.5" customHeight="1" x14ac:dyDescent="0.25">
      <c r="A12" s="38"/>
      <c r="B12" s="38"/>
      <c r="C12" s="38"/>
      <c r="D12" s="38"/>
      <c r="E12" s="38"/>
      <c r="F12" s="38"/>
      <c r="G12" s="38"/>
      <c r="H12" s="38"/>
      <c r="I12" s="38"/>
      <c r="J12" s="38"/>
    </row>
    <row r="13" spans="1:20" ht="21.6" customHeight="1" x14ac:dyDescent="0.25">
      <c r="A13" s="39" t="s">
        <v>9</v>
      </c>
      <c r="B13" s="38"/>
      <c r="C13" s="38"/>
      <c r="D13" s="38"/>
      <c r="E13" s="38"/>
      <c r="F13" s="38"/>
      <c r="G13" s="38"/>
      <c r="H13" s="38"/>
      <c r="I13" s="38"/>
      <c r="J13" s="38"/>
    </row>
    <row r="14" spans="1:20" ht="88.9" customHeight="1" x14ac:dyDescent="0.25">
      <c r="A14" s="111" t="s">
        <v>10</v>
      </c>
      <c r="B14" s="111"/>
      <c r="C14" s="111"/>
      <c r="D14" s="111"/>
      <c r="E14" s="111"/>
      <c r="F14" s="111"/>
      <c r="G14" s="111"/>
      <c r="H14" s="111"/>
      <c r="I14" s="111"/>
      <c r="J14" s="111"/>
    </row>
    <row r="15" spans="1:20" ht="71.650000000000006" customHeight="1" x14ac:dyDescent="0.25">
      <c r="A15" s="111" t="s">
        <v>11</v>
      </c>
      <c r="B15" s="111"/>
      <c r="C15" s="111"/>
      <c r="D15" s="111"/>
      <c r="E15" s="111"/>
      <c r="F15" s="111"/>
      <c r="G15" s="111"/>
      <c r="H15" s="111"/>
      <c r="I15" s="111"/>
      <c r="J15" s="111"/>
      <c r="K15" s="44"/>
      <c r="L15" s="44"/>
      <c r="M15" s="44"/>
      <c r="N15" s="44"/>
      <c r="O15" s="44"/>
      <c r="P15" s="44"/>
      <c r="Q15" s="44"/>
      <c r="R15" s="44"/>
      <c r="S15" s="44"/>
      <c r="T15" s="44"/>
    </row>
    <row r="16" spans="1:20" ht="46.5" customHeight="1" x14ac:dyDescent="0.25">
      <c r="A16" s="111" t="s">
        <v>12</v>
      </c>
      <c r="B16" s="111"/>
      <c r="C16" s="111"/>
      <c r="D16" s="111"/>
      <c r="E16" s="111"/>
      <c r="F16" s="111"/>
      <c r="G16" s="111"/>
      <c r="H16" s="111"/>
      <c r="I16" s="111"/>
      <c r="J16" s="111"/>
    </row>
    <row r="18" spans="1:1" x14ac:dyDescent="0.25">
      <c r="A18" s="36" t="s">
        <v>13</v>
      </c>
    </row>
    <row r="19" spans="1:1" x14ac:dyDescent="0.25">
      <c r="A19" s="45" t="s">
        <v>14</v>
      </c>
    </row>
  </sheetData>
  <sheetProtection sheet="1" objects="1" scenarios="1"/>
  <mergeCells count="10">
    <mergeCell ref="A10:J10"/>
    <mergeCell ref="A16:J16"/>
    <mergeCell ref="A11:J11"/>
    <mergeCell ref="A1:J1"/>
    <mergeCell ref="A4:J4"/>
    <mergeCell ref="A5:J5"/>
    <mergeCell ref="A8:J8"/>
    <mergeCell ref="A9:J9"/>
    <mergeCell ref="A14:J14"/>
    <mergeCell ref="A15:J15"/>
  </mergeCells>
  <hyperlinks>
    <hyperlink ref="A19" r:id="rId1" xr:uid="{4388D06F-0CF3-4C91-AC4E-30DF7EA8FAB5}"/>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97553-1C71-4B12-B974-7942F339DBCF}">
  <sheetPr>
    <tabColor rgb="FF92D050"/>
    <pageSetUpPr fitToPage="1"/>
  </sheetPr>
  <dimension ref="A1:H33"/>
  <sheetViews>
    <sheetView showGridLines="0" zoomScale="120" zoomScaleNormal="120" workbookViewId="0">
      <selection sqref="A1:H1"/>
    </sheetView>
  </sheetViews>
  <sheetFormatPr defaultColWidth="8.7109375" defaultRowHeight="16.5" x14ac:dyDescent="0.3"/>
  <cols>
    <col min="1" max="1" width="15.5703125" style="24" customWidth="1"/>
    <col min="2" max="2" width="22.5703125" style="24" customWidth="1"/>
    <col min="3" max="3" width="22.28515625" style="24" customWidth="1"/>
    <col min="4" max="4" width="26.42578125" style="24" customWidth="1"/>
    <col min="5" max="5" width="28.5703125" style="24" customWidth="1"/>
    <col min="6" max="6" width="31.28515625" style="24" customWidth="1"/>
    <col min="7" max="7" width="32" style="24" customWidth="1"/>
    <col min="8" max="8" width="6.7109375" style="24" customWidth="1"/>
    <col min="9" max="16384" width="8.7109375" style="24"/>
  </cols>
  <sheetData>
    <row r="1" spans="1:8" ht="30" customHeight="1" x14ac:dyDescent="0.3">
      <c r="A1" s="113" t="s">
        <v>15</v>
      </c>
      <c r="B1" s="113"/>
      <c r="C1" s="113"/>
      <c r="D1" s="113"/>
      <c r="E1" s="113"/>
      <c r="F1" s="113"/>
      <c r="G1" s="113"/>
      <c r="H1" s="113"/>
    </row>
    <row r="2" spans="1:8" s="17" customFormat="1" ht="27.6" customHeight="1" x14ac:dyDescent="0.25">
      <c r="A2" s="73" t="s">
        <v>16</v>
      </c>
      <c r="B2" s="82" t="s">
        <v>17</v>
      </c>
      <c r="C2" s="74"/>
      <c r="D2" s="74"/>
      <c r="E2" s="73" t="s">
        <v>18</v>
      </c>
      <c r="F2" s="81" t="e">
        <f>VLOOKUP(B2,'CCDDD List'!$A$2:$C$319,3,0)</f>
        <v>#N/A</v>
      </c>
      <c r="G2" s="73" t="s">
        <v>19</v>
      </c>
      <c r="H2" s="75" t="e">
        <f>VLOOKUP(B2,'CCDDD List'!$A$2:$B$319,2,0)</f>
        <v>#N/A</v>
      </c>
    </row>
    <row r="3" spans="1:8" x14ac:dyDescent="0.3">
      <c r="A3" s="55"/>
      <c r="B3" s="56"/>
      <c r="C3" s="56"/>
      <c r="D3" s="56"/>
      <c r="E3" s="55"/>
      <c r="F3" s="57"/>
      <c r="G3" s="55"/>
      <c r="H3" s="57"/>
    </row>
    <row r="4" spans="1:8" ht="28.5" customHeight="1" x14ac:dyDescent="0.3">
      <c r="A4" s="114" t="s">
        <v>20</v>
      </c>
      <c r="B4" s="114"/>
      <c r="C4" s="114"/>
      <c r="D4" s="114"/>
      <c r="E4" s="114"/>
      <c r="F4" s="114"/>
      <c r="G4" s="114"/>
      <c r="H4" s="114"/>
    </row>
    <row r="5" spans="1:8" ht="7.5" customHeight="1" x14ac:dyDescent="0.3">
      <c r="A5" s="58"/>
      <c r="B5" s="58"/>
      <c r="C5" s="58"/>
      <c r="D5" s="58"/>
      <c r="E5" s="58"/>
      <c r="F5" s="58"/>
      <c r="G5" s="58"/>
      <c r="H5" s="58"/>
    </row>
    <row r="6" spans="1:8" s="36" customFormat="1" ht="34.15" customHeight="1" x14ac:dyDescent="0.25">
      <c r="A6" s="111" t="s">
        <v>21</v>
      </c>
      <c r="B6" s="111"/>
      <c r="C6" s="111"/>
      <c r="D6" s="111"/>
      <c r="E6" s="111"/>
      <c r="F6" s="111"/>
      <c r="G6" s="111"/>
      <c r="H6" s="111"/>
    </row>
    <row r="7" spans="1:8" s="36" customFormat="1" ht="34.15" customHeight="1" x14ac:dyDescent="0.25">
      <c r="A7" s="111" t="s">
        <v>22</v>
      </c>
      <c r="B7" s="111"/>
      <c r="C7" s="111"/>
      <c r="D7" s="111"/>
      <c r="E7" s="111"/>
      <c r="F7" s="111"/>
      <c r="G7" s="111"/>
      <c r="H7" s="111"/>
    </row>
    <row r="8" spans="1:8" s="36" customFormat="1" ht="47.65" customHeight="1" x14ac:dyDescent="0.25">
      <c r="A8" s="111" t="s">
        <v>23</v>
      </c>
      <c r="B8" s="111"/>
      <c r="C8" s="111"/>
      <c r="D8" s="111"/>
      <c r="E8" s="111"/>
      <c r="F8" s="111"/>
      <c r="G8" s="111"/>
      <c r="H8" s="111"/>
    </row>
    <row r="9" spans="1:8" s="36" customFormat="1" ht="50.65" customHeight="1" x14ac:dyDescent="0.25">
      <c r="A9" s="111" t="s">
        <v>24</v>
      </c>
      <c r="B9" s="111"/>
      <c r="C9" s="111"/>
      <c r="D9" s="111"/>
      <c r="E9" s="111"/>
      <c r="F9" s="111"/>
      <c r="G9" s="111"/>
      <c r="H9" s="111"/>
    </row>
    <row r="10" spans="1:8" s="36" customFormat="1" ht="48.4" customHeight="1" x14ac:dyDescent="0.25">
      <c r="A10" s="111" t="s">
        <v>25</v>
      </c>
      <c r="B10" s="111"/>
      <c r="C10" s="111"/>
      <c r="D10" s="111"/>
      <c r="E10" s="111"/>
      <c r="F10" s="111"/>
      <c r="G10" s="111"/>
      <c r="H10" s="111"/>
    </row>
    <row r="11" spans="1:8" s="36" customFormat="1" ht="31.9" customHeight="1" x14ac:dyDescent="0.25">
      <c r="A11" s="111" t="s">
        <v>26</v>
      </c>
      <c r="B11" s="111"/>
      <c r="C11" s="111"/>
      <c r="D11" s="111"/>
      <c r="E11" s="111"/>
      <c r="F11" s="111"/>
      <c r="G11" s="111"/>
      <c r="H11" s="111"/>
    </row>
    <row r="12" spans="1:8" s="36" customFormat="1" ht="37.5" customHeight="1" x14ac:dyDescent="0.25">
      <c r="A12" s="111" t="s">
        <v>27</v>
      </c>
      <c r="B12" s="111"/>
      <c r="C12" s="111"/>
      <c r="D12" s="111"/>
      <c r="E12" s="111"/>
      <c r="F12" s="111"/>
      <c r="G12" s="111"/>
      <c r="H12" s="111"/>
    </row>
    <row r="13" spans="1:8" ht="3" customHeight="1" x14ac:dyDescent="0.3">
      <c r="A13" s="67"/>
      <c r="B13" s="67"/>
      <c r="C13" s="67"/>
      <c r="D13" s="67"/>
      <c r="E13" s="67"/>
      <c r="F13" s="67"/>
      <c r="G13" s="67"/>
      <c r="H13" s="67"/>
    </row>
    <row r="15" spans="1:8" ht="20.25" x14ac:dyDescent="0.35">
      <c r="A15" s="59"/>
      <c r="B15" s="60" t="s">
        <v>28</v>
      </c>
      <c r="C15" s="59"/>
      <c r="D15" s="59"/>
      <c r="E15" s="59"/>
      <c r="F15" s="59"/>
      <c r="G15" s="59"/>
      <c r="H15" s="59"/>
    </row>
    <row r="16" spans="1:8" ht="20.25" x14ac:dyDescent="0.35">
      <c r="B16" s="61" t="s">
        <v>29</v>
      </c>
      <c r="C16" s="61" t="s">
        <v>29</v>
      </c>
      <c r="D16" s="61" t="s">
        <v>29</v>
      </c>
      <c r="E16" s="61" t="s">
        <v>29</v>
      </c>
      <c r="F16" s="62" t="s">
        <v>30</v>
      </c>
      <c r="G16" s="63" t="s">
        <v>31</v>
      </c>
    </row>
    <row r="17" spans="1:8" ht="115.5" customHeight="1" x14ac:dyDescent="0.3">
      <c r="B17" s="72" t="s">
        <v>32</v>
      </c>
      <c r="C17" s="72" t="s">
        <v>33</v>
      </c>
      <c r="D17" s="72" t="s">
        <v>34</v>
      </c>
      <c r="E17" s="72" t="s">
        <v>35</v>
      </c>
      <c r="F17" s="72" t="s">
        <v>36</v>
      </c>
      <c r="G17" s="64" t="s">
        <v>37</v>
      </c>
    </row>
    <row r="18" spans="1:8" s="36" customFormat="1" ht="27" customHeight="1" x14ac:dyDescent="0.25">
      <c r="B18" s="83" t="e">
        <f>VLOOKUP($B$2,data!$A$5:$X$304,6,0)</f>
        <v>#N/A</v>
      </c>
      <c r="C18" s="83" t="e">
        <f>VLOOKUP($B$2,data!$A$5:$X$304,7,0)</f>
        <v>#N/A</v>
      </c>
      <c r="D18" s="83" t="e">
        <f>VLOOKUP($B$2,data!$A$5:$X$304,8,0)</f>
        <v>#N/A</v>
      </c>
      <c r="E18" s="83" t="e">
        <f>VLOOKUP($B$2,data!$A$5:$X$304,10,0)</f>
        <v>#N/A</v>
      </c>
      <c r="F18" s="83" t="e">
        <f>VLOOKUP($B$2,data!$A$5:$X$304,11,0)</f>
        <v>#N/A</v>
      </c>
      <c r="G18" s="83" t="e">
        <f>VLOOKUP($B$2,data!$A$5:$X$304,12,0)</f>
        <v>#N/A</v>
      </c>
    </row>
    <row r="19" spans="1:8" s="36" customFormat="1" ht="27" customHeight="1" x14ac:dyDescent="0.25">
      <c r="A19" s="54" t="s">
        <v>38</v>
      </c>
      <c r="B19" s="85" t="e">
        <f>VLOOKUP($B$2,data!$A$5:$X$304,9,0)</f>
        <v>#N/A</v>
      </c>
    </row>
    <row r="20" spans="1:8" ht="38.65" customHeight="1" x14ac:dyDescent="0.3">
      <c r="A20" s="65"/>
      <c r="B20" s="66"/>
      <c r="C20" s="66"/>
      <c r="D20" s="66"/>
    </row>
    <row r="21" spans="1:8" ht="3" customHeight="1" x14ac:dyDescent="0.3">
      <c r="A21" s="67"/>
      <c r="B21" s="67"/>
      <c r="C21" s="67"/>
      <c r="D21" s="67"/>
      <c r="E21" s="67"/>
      <c r="F21" s="67"/>
      <c r="G21" s="67"/>
      <c r="H21" s="67"/>
    </row>
    <row r="22" spans="1:8" ht="50.65" customHeight="1" x14ac:dyDescent="0.35">
      <c r="B22" s="70" t="s">
        <v>39</v>
      </c>
    </row>
    <row r="23" spans="1:8" ht="20.25" x14ac:dyDescent="0.35">
      <c r="B23" s="62" t="s">
        <v>30</v>
      </c>
      <c r="C23" s="62" t="s">
        <v>30</v>
      </c>
      <c r="D23" s="62" t="s">
        <v>30</v>
      </c>
      <c r="E23" s="62" t="s">
        <v>30</v>
      </c>
      <c r="F23" s="63" t="s">
        <v>31</v>
      </c>
      <c r="G23" s="68" t="s">
        <v>40</v>
      </c>
    </row>
    <row r="24" spans="1:8" ht="111" customHeight="1" x14ac:dyDescent="0.3">
      <c r="B24" s="72" t="s">
        <v>41</v>
      </c>
      <c r="C24" s="72" t="s">
        <v>42</v>
      </c>
      <c r="D24" s="72" t="s">
        <v>43</v>
      </c>
      <c r="E24" s="72" t="s">
        <v>44</v>
      </c>
      <c r="F24" s="64" t="s">
        <v>45</v>
      </c>
      <c r="G24" s="72" t="s">
        <v>46</v>
      </c>
    </row>
    <row r="25" spans="1:8" s="36" customFormat="1" ht="27" customHeight="1" x14ac:dyDescent="0.25">
      <c r="B25" s="86" t="e">
        <f>VLOOKUP($B$2,data!$A$5:$X$304,13,0)</f>
        <v>#N/A</v>
      </c>
      <c r="C25" s="86" t="e">
        <f>VLOOKUP($B$2,data!$A$5:$X$304,14,0)</f>
        <v>#N/A</v>
      </c>
      <c r="D25" s="86" t="e">
        <f>VLOOKUP($B$2,data!$A$5:$X$304,15,0)</f>
        <v>#N/A</v>
      </c>
      <c r="E25" s="83" t="e">
        <f>VLOOKUP($B$2,data!$A$5:$X$304,17,0)</f>
        <v>#N/A</v>
      </c>
      <c r="F25" s="84" t="e">
        <f>VLOOKUP($B$2,data!$A$5:$X$304,18,0)</f>
        <v>#N/A</v>
      </c>
      <c r="G25" s="83" t="e">
        <f>VLOOKUP($B$2,data!$A$5:$X$304,19,0)</f>
        <v>#N/A</v>
      </c>
    </row>
    <row r="26" spans="1:8" s="36" customFormat="1" ht="27" customHeight="1" x14ac:dyDescent="0.25">
      <c r="A26" s="54" t="s">
        <v>38</v>
      </c>
      <c r="B26" s="85" t="e">
        <f>VLOOKUP($B$2,data!$A$5:$X$304,16,0)</f>
        <v>#N/A</v>
      </c>
    </row>
    <row r="27" spans="1:8" ht="28.5" customHeight="1" x14ac:dyDescent="0.3">
      <c r="A27" s="65"/>
      <c r="B27" s="66"/>
      <c r="C27" s="66"/>
      <c r="D27" s="66"/>
    </row>
    <row r="28" spans="1:8" ht="3" customHeight="1" x14ac:dyDescent="0.3">
      <c r="A28" s="67"/>
      <c r="B28" s="67"/>
      <c r="C28" s="67"/>
      <c r="D28" s="67"/>
      <c r="E28" s="67"/>
      <c r="F28" s="67"/>
      <c r="G28" s="67"/>
      <c r="H28" s="67"/>
    </row>
    <row r="29" spans="1:8" ht="40.15" customHeight="1" x14ac:dyDescent="0.35">
      <c r="A29" s="65"/>
      <c r="B29" s="70" t="s">
        <v>47</v>
      </c>
      <c r="C29" s="66"/>
      <c r="D29" s="66"/>
    </row>
    <row r="30" spans="1:8" ht="20.25" x14ac:dyDescent="0.35">
      <c r="B30" s="63" t="s">
        <v>31</v>
      </c>
      <c r="C30" s="63" t="s">
        <v>31</v>
      </c>
      <c r="D30" s="63" t="s">
        <v>31</v>
      </c>
      <c r="E30" s="63" t="s">
        <v>31</v>
      </c>
      <c r="F30" s="68" t="s">
        <v>40</v>
      </c>
      <c r="G30" s="69" t="s">
        <v>48</v>
      </c>
    </row>
    <row r="31" spans="1:8" ht="118.15" customHeight="1" x14ac:dyDescent="0.3">
      <c r="B31" s="64" t="s">
        <v>49</v>
      </c>
      <c r="C31" s="64" t="s">
        <v>50</v>
      </c>
      <c r="D31" s="64" t="s">
        <v>51</v>
      </c>
      <c r="E31" s="64" t="s">
        <v>52</v>
      </c>
      <c r="F31" s="72" t="s">
        <v>53</v>
      </c>
      <c r="G31" s="72" t="s">
        <v>54</v>
      </c>
    </row>
    <row r="32" spans="1:8" s="36" customFormat="1" ht="27" customHeight="1" x14ac:dyDescent="0.25">
      <c r="B32" s="84" t="e">
        <f>VLOOKUP($B$2,data!$A$5:$X$304,20,0)</f>
        <v>#N/A</v>
      </c>
      <c r="C32" s="84" t="e">
        <f>VLOOKUP($B$2,data!$A$5:$X$304,21,0)</f>
        <v>#N/A</v>
      </c>
      <c r="D32" s="84" t="e">
        <f>VLOOKUP($B$2,data!$A$5:$X$304,22,0)</f>
        <v>#N/A</v>
      </c>
      <c r="E32" s="84" t="e">
        <f>VLOOKUP($B$2,data!$A$5:$AA$304,24,0)</f>
        <v>#N/A</v>
      </c>
      <c r="F32" s="83" t="e">
        <f>VLOOKUP($B$2,data!$A$5:$XAA$304,25,0)</f>
        <v>#N/A</v>
      </c>
      <c r="G32" s="83" t="e">
        <f>VLOOKUP($B$2,data!$A$5:$AA$304,26,0)</f>
        <v>#N/A</v>
      </c>
    </row>
    <row r="33" spans="1:7" s="36" customFormat="1" ht="27" customHeight="1" x14ac:dyDescent="0.25">
      <c r="A33" s="54" t="s">
        <v>38</v>
      </c>
      <c r="B33" s="87" t="e">
        <f>VLOOKUP($B$2,data!$A$5:$X$304,23,0)</f>
        <v>#N/A</v>
      </c>
      <c r="C33" s="71"/>
      <c r="D33" s="71"/>
      <c r="E33" s="71"/>
      <c r="F33" s="71"/>
      <c r="G33" s="71"/>
    </row>
  </sheetData>
  <sheetProtection sheet="1" objects="1" scenarios="1"/>
  <mergeCells count="9">
    <mergeCell ref="A12:H12"/>
    <mergeCell ref="A8:H8"/>
    <mergeCell ref="A10:H10"/>
    <mergeCell ref="A9:H9"/>
    <mergeCell ref="A1:H1"/>
    <mergeCell ref="A4:H4"/>
    <mergeCell ref="A6:H6"/>
    <mergeCell ref="A7:H7"/>
    <mergeCell ref="A11:H11"/>
  </mergeCells>
  <conditionalFormatting sqref="B26">
    <cfRule type="cellIs" dxfId="6" priority="2" operator="equal">
      <formula>" "</formula>
    </cfRule>
  </conditionalFormatting>
  <conditionalFormatting sqref="B33">
    <cfRule type="cellIs" dxfId="5" priority="8" operator="equal">
      <formula>"n/a"</formula>
    </cfRule>
  </conditionalFormatting>
  <conditionalFormatting sqref="B25:D25">
    <cfRule type="cellIs" dxfId="4" priority="5" operator="equal">
      <formula>" "</formula>
    </cfRule>
  </conditionalFormatting>
  <conditionalFormatting sqref="B32:E32">
    <cfRule type="cellIs" dxfId="3" priority="9" operator="equal">
      <formula>"n/a"</formula>
    </cfRule>
  </conditionalFormatting>
  <conditionalFormatting sqref="B18:G18">
    <cfRule type="cellIs" dxfId="2" priority="1" operator="equal">
      <formula>" "</formula>
    </cfRule>
  </conditionalFormatting>
  <conditionalFormatting sqref="E25">
    <cfRule type="cellIs" dxfId="1" priority="3" operator="equal">
      <formula>" "</formula>
    </cfRule>
  </conditionalFormatting>
  <conditionalFormatting sqref="F25">
    <cfRule type="cellIs" dxfId="0" priority="7" operator="equal">
      <formula>"n/a"</formula>
    </cfRule>
  </conditionalFormatting>
  <pageMargins left="0.45" right="0.2" top="0.25" bottom="0.25" header="0" footer="0"/>
  <pageSetup scale="70" fitToHeight="0" orientation="landscape" r:id="rId1"/>
  <rowBreaks count="1" manualBreakCount="1">
    <brk id="1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1339E-84A8-4EA2-94C5-3FABD4DD6328}">
  <sheetPr>
    <pageSetUpPr fitToPage="1"/>
  </sheetPr>
  <dimension ref="A1:I61"/>
  <sheetViews>
    <sheetView showGridLines="0" workbookViewId="0">
      <selection activeCell="F53" sqref="F53:I53"/>
    </sheetView>
  </sheetViews>
  <sheetFormatPr defaultColWidth="8.5703125" defaultRowHeight="16.5" x14ac:dyDescent="0.3"/>
  <cols>
    <col min="1" max="1" width="12.5703125" style="24" customWidth="1"/>
    <col min="2" max="2" width="8.5703125" style="24"/>
    <col min="3" max="3" width="17.7109375" style="24" customWidth="1"/>
    <col min="4" max="4" width="3.28515625" style="24" customWidth="1"/>
    <col min="5" max="5" width="15.7109375" style="24" customWidth="1"/>
    <col min="6" max="6" width="16.42578125" style="24" customWidth="1"/>
    <col min="7" max="7" width="2.5703125" style="24" customWidth="1"/>
    <col min="8" max="8" width="8.5703125" style="24"/>
    <col min="9" max="9" width="25.5703125" style="24" customWidth="1"/>
    <col min="10" max="16384" width="8.5703125" style="24"/>
  </cols>
  <sheetData>
    <row r="1" spans="1:9" ht="21" thickBot="1" x14ac:dyDescent="0.4">
      <c r="A1" s="115" t="s">
        <v>55</v>
      </c>
      <c r="B1" s="115"/>
      <c r="C1" s="115"/>
      <c r="D1" s="115"/>
      <c r="E1" s="115"/>
      <c r="F1" s="115"/>
      <c r="G1" s="115"/>
      <c r="H1" s="115"/>
      <c r="I1" s="115"/>
    </row>
    <row r="2" spans="1:9" x14ac:dyDescent="0.3">
      <c r="A2" s="25" t="s">
        <v>56</v>
      </c>
      <c r="B2" s="26"/>
      <c r="C2" s="26"/>
      <c r="D2" s="26"/>
      <c r="E2" s="26"/>
      <c r="F2" s="26"/>
      <c r="G2" s="26"/>
      <c r="H2" s="26"/>
      <c r="I2" s="27"/>
    </row>
    <row r="3" spans="1:9" x14ac:dyDescent="0.3">
      <c r="A3" s="28" t="s">
        <v>57</v>
      </c>
      <c r="I3" s="29"/>
    </row>
    <row r="4" spans="1:9" x14ac:dyDescent="0.3">
      <c r="A4" s="30" t="s">
        <v>58</v>
      </c>
      <c r="I4" s="29"/>
    </row>
    <row r="5" spans="1:9" x14ac:dyDescent="0.3">
      <c r="A5" s="28" t="s">
        <v>59</v>
      </c>
      <c r="I5" s="29"/>
    </row>
    <row r="6" spans="1:9" x14ac:dyDescent="0.3">
      <c r="A6" s="28" t="s">
        <v>60</v>
      </c>
      <c r="I6" s="29"/>
    </row>
    <row r="7" spans="1:9" x14ac:dyDescent="0.3">
      <c r="A7" s="28" t="s">
        <v>61</v>
      </c>
      <c r="I7" s="29"/>
    </row>
    <row r="8" spans="1:9" x14ac:dyDescent="0.3">
      <c r="A8" s="28" t="s">
        <v>62</v>
      </c>
      <c r="I8" s="29"/>
    </row>
    <row r="9" spans="1:9" x14ac:dyDescent="0.3">
      <c r="A9" s="28"/>
      <c r="C9" s="116" t="s">
        <v>63</v>
      </c>
      <c r="D9" s="117"/>
      <c r="E9" s="117"/>
      <c r="F9" s="117"/>
      <c r="G9" s="117"/>
      <c r="H9" s="117"/>
      <c r="I9" s="29"/>
    </row>
    <row r="10" spans="1:9" x14ac:dyDescent="0.3">
      <c r="A10" s="28" t="s">
        <v>64</v>
      </c>
      <c r="C10" s="31"/>
      <c r="D10" s="32"/>
      <c r="E10" s="32"/>
      <c r="F10" s="32"/>
      <c r="G10" s="32"/>
      <c r="H10" s="32"/>
      <c r="I10" s="29"/>
    </row>
    <row r="11" spans="1:9" x14ac:dyDescent="0.3">
      <c r="A11" s="118" t="s">
        <v>65</v>
      </c>
      <c r="B11" s="116"/>
      <c r="C11" s="116"/>
      <c r="D11" s="116"/>
      <c r="E11" s="116"/>
      <c r="F11" s="116"/>
      <c r="G11" s="116"/>
      <c r="H11" s="116"/>
      <c r="I11" s="119"/>
    </row>
    <row r="12" spans="1:9" x14ac:dyDescent="0.3">
      <c r="A12" s="28" t="s">
        <v>66</v>
      </c>
      <c r="I12" s="29"/>
    </row>
    <row r="13" spans="1:9" ht="19.149999999999999" customHeight="1" x14ac:dyDescent="0.3">
      <c r="A13" s="120" t="s">
        <v>67</v>
      </c>
      <c r="B13" s="121"/>
      <c r="C13" s="121"/>
      <c r="I13" s="29"/>
    </row>
    <row r="14" spans="1:9" x14ac:dyDescent="0.3">
      <c r="A14" s="28"/>
      <c r="I14" s="29"/>
    </row>
    <row r="15" spans="1:9" x14ac:dyDescent="0.3">
      <c r="A15" s="28" t="s">
        <v>68</v>
      </c>
      <c r="I15" s="29"/>
    </row>
    <row r="16" spans="1:9" x14ac:dyDescent="0.3">
      <c r="A16" s="28" t="s">
        <v>69</v>
      </c>
      <c r="I16" s="29"/>
    </row>
    <row r="17" spans="1:9" x14ac:dyDescent="0.3">
      <c r="A17" s="28" t="s">
        <v>70</v>
      </c>
      <c r="I17" s="29"/>
    </row>
    <row r="18" spans="1:9" x14ac:dyDescent="0.3">
      <c r="A18" s="28" t="s">
        <v>71</v>
      </c>
      <c r="I18" s="29"/>
    </row>
    <row r="19" spans="1:9" x14ac:dyDescent="0.3">
      <c r="A19" s="28" t="s">
        <v>72</v>
      </c>
      <c r="I19" s="29"/>
    </row>
    <row r="20" spans="1:9" x14ac:dyDescent="0.3">
      <c r="A20" s="28" t="s">
        <v>73</v>
      </c>
      <c r="I20" s="29"/>
    </row>
    <row r="21" spans="1:9" x14ac:dyDescent="0.3">
      <c r="A21" s="28"/>
      <c r="I21" s="29"/>
    </row>
    <row r="22" spans="1:9" x14ac:dyDescent="0.3">
      <c r="A22" s="28" t="s">
        <v>74</v>
      </c>
      <c r="E22" s="33" t="s">
        <v>75</v>
      </c>
      <c r="I22" s="29"/>
    </row>
    <row r="23" spans="1:9" x14ac:dyDescent="0.3">
      <c r="A23" s="28" t="s">
        <v>76</v>
      </c>
      <c r="I23" s="29"/>
    </row>
    <row r="24" spans="1:9" x14ac:dyDescent="0.3">
      <c r="A24" s="28" t="s">
        <v>77</v>
      </c>
      <c r="I24" s="29"/>
    </row>
    <row r="25" spans="1:9" x14ac:dyDescent="0.3">
      <c r="A25" s="28" t="s">
        <v>78</v>
      </c>
      <c r="I25" s="29"/>
    </row>
    <row r="26" spans="1:9" x14ac:dyDescent="0.3">
      <c r="A26" s="28" t="s">
        <v>79</v>
      </c>
      <c r="I26" s="29"/>
    </row>
    <row r="27" spans="1:9" x14ac:dyDescent="0.3">
      <c r="A27" s="28" t="s">
        <v>80</v>
      </c>
      <c r="I27" s="29"/>
    </row>
    <row r="28" spans="1:9" x14ac:dyDescent="0.3">
      <c r="A28" s="28"/>
      <c r="I28" s="29"/>
    </row>
    <row r="29" spans="1:9" s="34" customFormat="1" ht="15" customHeight="1" x14ac:dyDescent="0.3">
      <c r="A29" s="122" t="s">
        <v>81</v>
      </c>
      <c r="B29" s="123"/>
      <c r="C29" s="123"/>
      <c r="D29" s="123"/>
      <c r="E29" s="124"/>
      <c r="F29" s="125" t="s">
        <v>82</v>
      </c>
      <c r="G29" s="125"/>
      <c r="H29" s="125"/>
      <c r="I29" s="126"/>
    </row>
    <row r="30" spans="1:9" ht="52.15" customHeight="1" x14ac:dyDescent="0.3">
      <c r="A30" s="127" t="s">
        <v>83</v>
      </c>
      <c r="B30" s="128"/>
      <c r="C30" s="128"/>
      <c r="D30" s="128"/>
      <c r="E30" s="129"/>
      <c r="F30" s="130" t="s">
        <v>84</v>
      </c>
      <c r="G30" s="130"/>
      <c r="H30" s="130"/>
      <c r="I30" s="131"/>
    </row>
    <row r="31" spans="1:9" ht="54.75" customHeight="1" x14ac:dyDescent="0.3">
      <c r="A31" s="127" t="s">
        <v>85</v>
      </c>
      <c r="B31" s="128"/>
      <c r="C31" s="128"/>
      <c r="D31" s="128"/>
      <c r="E31" s="129"/>
      <c r="F31" s="130" t="s">
        <v>86</v>
      </c>
      <c r="G31" s="130"/>
      <c r="H31" s="130"/>
      <c r="I31" s="131"/>
    </row>
    <row r="32" spans="1:9" ht="51" customHeight="1" x14ac:dyDescent="0.3">
      <c r="A32" s="127" t="s">
        <v>87</v>
      </c>
      <c r="B32" s="128"/>
      <c r="C32" s="128"/>
      <c r="D32" s="128"/>
      <c r="E32" s="129"/>
      <c r="F32" s="130" t="s">
        <v>88</v>
      </c>
      <c r="G32" s="130"/>
      <c r="H32" s="130"/>
      <c r="I32" s="131"/>
    </row>
    <row r="33" spans="1:9" ht="65.25" customHeight="1" x14ac:dyDescent="0.3">
      <c r="A33" s="127" t="s">
        <v>89</v>
      </c>
      <c r="B33" s="128"/>
      <c r="C33" s="128"/>
      <c r="D33" s="128"/>
      <c r="E33" s="129"/>
      <c r="F33" s="132" t="s">
        <v>90</v>
      </c>
      <c r="G33" s="132"/>
      <c r="H33" s="132"/>
      <c r="I33" s="133"/>
    </row>
    <row r="34" spans="1:9" ht="133.5" customHeight="1" x14ac:dyDescent="0.3">
      <c r="A34" s="127" t="s">
        <v>91</v>
      </c>
      <c r="B34" s="128"/>
      <c r="C34" s="128"/>
      <c r="D34" s="128"/>
      <c r="E34" s="129"/>
      <c r="F34" s="130"/>
      <c r="G34" s="130"/>
      <c r="H34" s="130"/>
      <c r="I34" s="131"/>
    </row>
    <row r="35" spans="1:9" ht="90.6" customHeight="1" thickBot="1" x14ac:dyDescent="0.35">
      <c r="A35" s="134" t="s">
        <v>92</v>
      </c>
      <c r="B35" s="135"/>
      <c r="C35" s="135"/>
      <c r="D35" s="135"/>
      <c r="E35" s="136"/>
      <c r="F35" s="137" t="s">
        <v>93</v>
      </c>
      <c r="G35" s="137"/>
      <c r="H35" s="137"/>
      <c r="I35" s="138"/>
    </row>
    <row r="36" spans="1:9" ht="67.5" customHeight="1" thickTop="1" x14ac:dyDescent="0.3">
      <c r="A36" s="139" t="s">
        <v>94</v>
      </c>
      <c r="B36" s="140"/>
      <c r="C36" s="140"/>
      <c r="D36" s="140"/>
      <c r="E36" s="141"/>
      <c r="F36" s="142" t="s">
        <v>95</v>
      </c>
      <c r="G36" s="142"/>
      <c r="H36" s="142"/>
      <c r="I36" s="143"/>
    </row>
    <row r="37" spans="1:9" ht="86.65" customHeight="1" x14ac:dyDescent="0.3">
      <c r="A37" s="127" t="s">
        <v>96</v>
      </c>
      <c r="B37" s="128"/>
      <c r="C37" s="128"/>
      <c r="D37" s="128"/>
      <c r="E37" s="129"/>
      <c r="F37" s="130" t="s">
        <v>97</v>
      </c>
      <c r="G37" s="130"/>
      <c r="H37" s="130"/>
      <c r="I37" s="131"/>
    </row>
    <row r="38" spans="1:9" ht="88.15" customHeight="1" x14ac:dyDescent="0.3">
      <c r="A38" s="127" t="s">
        <v>98</v>
      </c>
      <c r="B38" s="128"/>
      <c r="C38" s="128"/>
      <c r="D38" s="128"/>
      <c r="E38" s="129"/>
      <c r="F38" s="130"/>
      <c r="G38" s="130"/>
      <c r="H38" s="130"/>
      <c r="I38" s="131"/>
    </row>
    <row r="39" spans="1:9" ht="72" customHeight="1" x14ac:dyDescent="0.3">
      <c r="A39" s="127" t="s">
        <v>99</v>
      </c>
      <c r="B39" s="128"/>
      <c r="C39" s="128"/>
      <c r="D39" s="128"/>
      <c r="E39" s="129"/>
      <c r="F39" s="130" t="s">
        <v>100</v>
      </c>
      <c r="G39" s="130"/>
      <c r="H39" s="130"/>
      <c r="I39" s="131"/>
    </row>
    <row r="40" spans="1:9" ht="87" customHeight="1" x14ac:dyDescent="0.3">
      <c r="A40" s="127" t="s">
        <v>101</v>
      </c>
      <c r="B40" s="128"/>
      <c r="C40" s="128"/>
      <c r="D40" s="128"/>
      <c r="E40" s="129"/>
      <c r="F40" s="130" t="s">
        <v>102</v>
      </c>
      <c r="G40" s="130"/>
      <c r="H40" s="130"/>
      <c r="I40" s="131"/>
    </row>
    <row r="41" spans="1:9" ht="87" customHeight="1" x14ac:dyDescent="0.3">
      <c r="A41" s="127" t="s">
        <v>103</v>
      </c>
      <c r="B41" s="128"/>
      <c r="C41" s="128"/>
      <c r="D41" s="128"/>
      <c r="E41" s="129"/>
      <c r="F41" s="144"/>
      <c r="G41" s="128"/>
      <c r="H41" s="128"/>
      <c r="I41" s="145"/>
    </row>
    <row r="42" spans="1:9" ht="101.65" customHeight="1" x14ac:dyDescent="0.3">
      <c r="A42" s="127" t="s">
        <v>104</v>
      </c>
      <c r="B42" s="128"/>
      <c r="C42" s="128"/>
      <c r="D42" s="128"/>
      <c r="E42" s="129"/>
      <c r="F42" s="130" t="s">
        <v>105</v>
      </c>
      <c r="G42" s="130"/>
      <c r="H42" s="130"/>
      <c r="I42" s="131"/>
    </row>
    <row r="43" spans="1:9" ht="89.1" customHeight="1" x14ac:dyDescent="0.3">
      <c r="A43" s="127" t="s">
        <v>106</v>
      </c>
      <c r="B43" s="128"/>
      <c r="C43" s="128"/>
      <c r="D43" s="128"/>
      <c r="E43" s="129"/>
      <c r="F43" s="130" t="s">
        <v>107</v>
      </c>
      <c r="G43" s="130"/>
      <c r="H43" s="130"/>
      <c r="I43" s="131"/>
    </row>
    <row r="44" spans="1:9" ht="102" customHeight="1" thickBot="1" x14ac:dyDescent="0.35">
      <c r="A44" s="134" t="s">
        <v>108</v>
      </c>
      <c r="B44" s="135"/>
      <c r="C44" s="135"/>
      <c r="D44" s="135"/>
      <c r="E44" s="136"/>
      <c r="F44" s="137" t="s">
        <v>109</v>
      </c>
      <c r="G44" s="137"/>
      <c r="H44" s="137"/>
      <c r="I44" s="138"/>
    </row>
    <row r="45" spans="1:9" ht="72" customHeight="1" thickTop="1" x14ac:dyDescent="0.3">
      <c r="A45" s="139" t="s">
        <v>110</v>
      </c>
      <c r="B45" s="140"/>
      <c r="C45" s="140"/>
      <c r="D45" s="140"/>
      <c r="E45" s="141"/>
      <c r="F45" s="142" t="s">
        <v>111</v>
      </c>
      <c r="G45" s="142"/>
      <c r="H45" s="142"/>
      <c r="I45" s="143"/>
    </row>
    <row r="46" spans="1:9" ht="170.1" customHeight="1" x14ac:dyDescent="0.3">
      <c r="A46" s="127" t="s">
        <v>112</v>
      </c>
      <c r="B46" s="128"/>
      <c r="C46" s="128"/>
      <c r="D46" s="128"/>
      <c r="E46" s="129"/>
      <c r="F46" s="144"/>
      <c r="G46" s="128"/>
      <c r="H46" s="128"/>
      <c r="I46" s="145"/>
    </row>
    <row r="47" spans="1:9" ht="151.15" customHeight="1" x14ac:dyDescent="0.3">
      <c r="A47" s="127" t="s">
        <v>113</v>
      </c>
      <c r="B47" s="128"/>
      <c r="C47" s="128"/>
      <c r="D47" s="128"/>
      <c r="E47" s="129"/>
      <c r="F47" s="130"/>
      <c r="G47" s="130"/>
      <c r="H47" s="130"/>
      <c r="I47" s="131"/>
    </row>
    <row r="48" spans="1:9" ht="90" customHeight="1" x14ac:dyDescent="0.3">
      <c r="A48" s="127" t="s">
        <v>114</v>
      </c>
      <c r="B48" s="128"/>
      <c r="C48" s="128"/>
      <c r="D48" s="128"/>
      <c r="E48" s="129"/>
      <c r="F48" s="130" t="s">
        <v>115</v>
      </c>
      <c r="G48" s="130"/>
      <c r="H48" s="130"/>
      <c r="I48" s="131"/>
    </row>
    <row r="49" spans="1:9" ht="85.15" customHeight="1" x14ac:dyDescent="0.3">
      <c r="A49" s="127" t="s">
        <v>116</v>
      </c>
      <c r="B49" s="128"/>
      <c r="C49" s="128"/>
      <c r="D49" s="128"/>
      <c r="E49" s="129"/>
      <c r="F49" s="130" t="s">
        <v>117</v>
      </c>
      <c r="G49" s="130"/>
      <c r="H49" s="130"/>
      <c r="I49" s="131"/>
    </row>
    <row r="50" spans="1:9" ht="114" customHeight="1" x14ac:dyDescent="0.3">
      <c r="A50" s="127" t="s">
        <v>118</v>
      </c>
      <c r="B50" s="128"/>
      <c r="C50" s="128"/>
      <c r="D50" s="128"/>
      <c r="E50" s="129"/>
      <c r="F50" s="146" t="s">
        <v>119</v>
      </c>
      <c r="G50" s="146"/>
      <c r="H50" s="146"/>
      <c r="I50" s="147"/>
    </row>
    <row r="51" spans="1:9" ht="86.25" customHeight="1" thickBot="1" x14ac:dyDescent="0.35">
      <c r="A51" s="134" t="s">
        <v>120</v>
      </c>
      <c r="B51" s="135"/>
      <c r="C51" s="135"/>
      <c r="D51" s="135"/>
      <c r="E51" s="136"/>
      <c r="F51" s="137" t="s">
        <v>121</v>
      </c>
      <c r="G51" s="137"/>
      <c r="H51" s="137"/>
      <c r="I51" s="138"/>
    </row>
    <row r="52" spans="1:9" ht="180.75" customHeight="1" thickTop="1" x14ac:dyDescent="0.3">
      <c r="A52" s="139" t="s">
        <v>122</v>
      </c>
      <c r="B52" s="140"/>
      <c r="C52" s="140"/>
      <c r="D52" s="140"/>
      <c r="E52" s="141"/>
      <c r="F52" s="142" t="s">
        <v>123</v>
      </c>
      <c r="G52" s="142"/>
      <c r="H52" s="142"/>
      <c r="I52" s="143"/>
    </row>
    <row r="53" spans="1:9" ht="119.65" customHeight="1" x14ac:dyDescent="0.3">
      <c r="A53" s="148" t="s">
        <v>124</v>
      </c>
      <c r="B53" s="149"/>
      <c r="C53" s="149"/>
      <c r="D53" s="149"/>
      <c r="E53" s="150"/>
      <c r="F53" s="132" t="s">
        <v>125</v>
      </c>
      <c r="G53" s="132"/>
      <c r="H53" s="132"/>
      <c r="I53" s="133"/>
    </row>
    <row r="54" spans="1:9" ht="86.1" customHeight="1" x14ac:dyDescent="0.3">
      <c r="A54" s="127" t="s">
        <v>126</v>
      </c>
      <c r="B54" s="128"/>
      <c r="C54" s="128"/>
      <c r="D54" s="128"/>
      <c r="E54" s="129"/>
      <c r="F54" s="130"/>
      <c r="G54" s="130"/>
      <c r="H54" s="130"/>
      <c r="I54" s="131"/>
    </row>
    <row r="55" spans="1:9" ht="56.1" customHeight="1" x14ac:dyDescent="0.3">
      <c r="A55" s="127" t="s">
        <v>127</v>
      </c>
      <c r="B55" s="128"/>
      <c r="C55" s="128"/>
      <c r="D55" s="128"/>
      <c r="E55" s="129"/>
      <c r="F55" s="130"/>
      <c r="G55" s="130"/>
      <c r="H55" s="130"/>
      <c r="I55" s="131"/>
    </row>
    <row r="56" spans="1:9" ht="157.15" customHeight="1" thickBot="1" x14ac:dyDescent="0.35">
      <c r="A56" s="153" t="s">
        <v>128</v>
      </c>
      <c r="B56" s="154"/>
      <c r="C56" s="154"/>
      <c r="D56" s="154"/>
      <c r="E56" s="155"/>
      <c r="F56" s="156"/>
      <c r="G56" s="156"/>
      <c r="H56" s="156"/>
      <c r="I56" s="157"/>
    </row>
    <row r="57" spans="1:9" x14ac:dyDescent="0.3">
      <c r="A57" s="151"/>
      <c r="B57" s="151"/>
      <c r="C57" s="151"/>
      <c r="D57" s="151"/>
      <c r="E57" s="151"/>
      <c r="F57" s="151"/>
      <c r="G57" s="151"/>
      <c r="H57" s="151"/>
      <c r="I57" s="151"/>
    </row>
    <row r="58" spans="1:9" ht="71.650000000000006" customHeight="1" x14ac:dyDescent="0.3">
      <c r="A58" s="151" t="s">
        <v>129</v>
      </c>
      <c r="B58" s="151"/>
      <c r="C58" s="151"/>
      <c r="D58" s="151"/>
      <c r="E58" s="151"/>
      <c r="F58" s="151"/>
      <c r="G58" s="151"/>
      <c r="H58" s="151"/>
      <c r="I58" s="151"/>
    </row>
    <row r="59" spans="1:9" ht="20.25" customHeight="1" x14ac:dyDescent="0.3">
      <c r="A59" s="151" t="s">
        <v>130</v>
      </c>
      <c r="B59" s="151"/>
      <c r="C59" s="151"/>
      <c r="D59" s="151"/>
      <c r="E59" s="151"/>
      <c r="F59" s="151"/>
      <c r="G59" s="151"/>
      <c r="H59" s="151"/>
      <c r="I59" s="151"/>
    </row>
    <row r="60" spans="1:9" ht="22.5" customHeight="1" x14ac:dyDescent="0.3">
      <c r="A60" s="152" t="s">
        <v>131</v>
      </c>
      <c r="B60" s="152"/>
      <c r="C60" s="152"/>
      <c r="D60" s="152"/>
      <c r="E60" s="152"/>
      <c r="F60" s="152"/>
      <c r="G60" s="152"/>
      <c r="H60" s="152"/>
      <c r="I60" s="152"/>
    </row>
    <row r="61" spans="1:9" x14ac:dyDescent="0.3">
      <c r="A61" s="35" t="s">
        <v>132</v>
      </c>
    </row>
  </sheetData>
  <sheetProtection sheet="1" objects="1" scenarios="1"/>
  <mergeCells count="64">
    <mergeCell ref="A57:I57"/>
    <mergeCell ref="A58:I58"/>
    <mergeCell ref="A59:I59"/>
    <mergeCell ref="A60:I60"/>
    <mergeCell ref="A54:E54"/>
    <mergeCell ref="F54:I54"/>
    <mergeCell ref="A55:E55"/>
    <mergeCell ref="F55:I55"/>
    <mergeCell ref="A56:E56"/>
    <mergeCell ref="F56:I56"/>
    <mergeCell ref="A51:E51"/>
    <mergeCell ref="F51:I51"/>
    <mergeCell ref="A52:E52"/>
    <mergeCell ref="F52:I52"/>
    <mergeCell ref="A53:E53"/>
    <mergeCell ref="F53:I53"/>
    <mergeCell ref="A48:E48"/>
    <mergeCell ref="F48:I48"/>
    <mergeCell ref="A49:E49"/>
    <mergeCell ref="F49:I49"/>
    <mergeCell ref="A50:E50"/>
    <mergeCell ref="F50:I50"/>
    <mergeCell ref="A45:E45"/>
    <mergeCell ref="F45:I45"/>
    <mergeCell ref="A46:E46"/>
    <mergeCell ref="F46:I46"/>
    <mergeCell ref="A47:E47"/>
    <mergeCell ref="F47:I47"/>
    <mergeCell ref="A42:E42"/>
    <mergeCell ref="F42:I42"/>
    <mergeCell ref="A43:E43"/>
    <mergeCell ref="F43:I43"/>
    <mergeCell ref="A44:E44"/>
    <mergeCell ref="F44:I44"/>
    <mergeCell ref="A39:E39"/>
    <mergeCell ref="F39:I39"/>
    <mergeCell ref="A40:E40"/>
    <mergeCell ref="F40:I40"/>
    <mergeCell ref="A41:E41"/>
    <mergeCell ref="F41:I41"/>
    <mergeCell ref="A36:E36"/>
    <mergeCell ref="F36:I36"/>
    <mergeCell ref="A37:E37"/>
    <mergeCell ref="F37:I37"/>
    <mergeCell ref="A38:E38"/>
    <mergeCell ref="F38:I38"/>
    <mergeCell ref="A33:E33"/>
    <mergeCell ref="F33:I33"/>
    <mergeCell ref="A34:E34"/>
    <mergeCell ref="F34:I34"/>
    <mergeCell ref="A35:E35"/>
    <mergeCell ref="F35:I35"/>
    <mergeCell ref="A30:E30"/>
    <mergeCell ref="F30:I30"/>
    <mergeCell ref="A31:E31"/>
    <mergeCell ref="F31:I31"/>
    <mergeCell ref="A32:E32"/>
    <mergeCell ref="F32:I32"/>
    <mergeCell ref="A1:I1"/>
    <mergeCell ref="C9:H9"/>
    <mergeCell ref="A11:I11"/>
    <mergeCell ref="A13:C13"/>
    <mergeCell ref="A29:E29"/>
    <mergeCell ref="F29:I29"/>
  </mergeCells>
  <hyperlinks>
    <hyperlink ref="C9" r:id="rId1" xr:uid="{235E2971-A68F-4BE1-A83A-979383A466A0}"/>
    <hyperlink ref="A11" r:id="rId2" xr:uid="{1DD1A8CC-78CC-401B-A68F-FF99FC9A2A23}"/>
    <hyperlink ref="E22" r:id="rId3" xr:uid="{22CDF7EB-04E8-4B77-8EBD-F70A03E472B2}"/>
    <hyperlink ref="F33:I33" r:id="rId4" display="See Unlocking State and Federal Program Funds to Support Student Success for information on funding flexibility," xr:uid="{287D3587-98D0-4341-9299-5259D186AEA1}"/>
    <hyperlink ref="F53:I53" r:id="rId5" display="Special education staff may not be funded with CEIS/CCEIS funds to deliver special education to students with disabilities.                                                                                            See Unlocking State and Federal Program Funds to Support Student Success for information on funding flexibility." xr:uid="{AFBC4001-C3B8-45B0-8030-1C5A47842227}"/>
    <hyperlink ref="A13" r:id="rId6" xr:uid="{CC5BB47A-CA0F-46DA-BCD9-DFA27FC26A32}"/>
    <hyperlink ref="F50:I50" r:id="rId7" display="See Unlocking State and Federal Program Funds to Support Student Success for information on funding flexibility." xr:uid="{C43B9AED-6409-49B8-9C30-9C93151583E4}"/>
  </hyperlinks>
  <pageMargins left="0.7" right="0.7" top="0.75" bottom="0.75" header="0.3" footer="0.3"/>
  <pageSetup scale="88" fitToHeight="0"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06F0F-A9CF-49DB-B913-002D6E3358FF}">
  <sheetPr>
    <pageSetUpPr fitToPage="1"/>
  </sheetPr>
  <dimension ref="A1:B21"/>
  <sheetViews>
    <sheetView showGridLines="0" workbookViewId="0">
      <selection activeCell="B13" sqref="B13"/>
    </sheetView>
  </sheetViews>
  <sheetFormatPr defaultColWidth="9.28515625" defaultRowHeight="17.25" x14ac:dyDescent="0.25"/>
  <cols>
    <col min="1" max="1" width="44.85546875" style="19" customWidth="1"/>
    <col min="2" max="2" width="59.5703125" style="17" customWidth="1"/>
    <col min="3" max="16384" width="9.28515625" style="17"/>
  </cols>
  <sheetData>
    <row r="1" spans="1:2" ht="26.25" customHeight="1" x14ac:dyDescent="0.25">
      <c r="A1" s="158" t="s">
        <v>133</v>
      </c>
      <c r="B1" s="158"/>
    </row>
    <row r="2" spans="1:2" x14ac:dyDescent="0.25">
      <c r="A2" s="18"/>
      <c r="B2" s="18"/>
    </row>
    <row r="3" spans="1:2" x14ac:dyDescent="0.25">
      <c r="A3" s="19" t="s">
        <v>134</v>
      </c>
      <c r="B3" s="20" t="s">
        <v>135</v>
      </c>
    </row>
    <row r="4" spans="1:2" x14ac:dyDescent="0.25">
      <c r="B4" s="20"/>
    </row>
    <row r="5" spans="1:2" ht="51.75" x14ac:dyDescent="0.25">
      <c r="A5" s="21" t="s">
        <v>136</v>
      </c>
      <c r="B5" s="22" t="s">
        <v>137</v>
      </c>
    </row>
    <row r="7" spans="1:2" ht="22.5" customHeight="1" x14ac:dyDescent="0.25">
      <c r="A7" s="19" t="s">
        <v>138</v>
      </c>
      <c r="B7" s="20" t="s">
        <v>139</v>
      </c>
    </row>
    <row r="9" spans="1:2" ht="86.25" x14ac:dyDescent="0.25">
      <c r="A9" s="21" t="s">
        <v>140</v>
      </c>
      <c r="B9" s="22" t="s">
        <v>141</v>
      </c>
    </row>
    <row r="11" spans="1:2" ht="34.5" x14ac:dyDescent="0.25">
      <c r="A11" s="19" t="s">
        <v>142</v>
      </c>
      <c r="B11" s="22" t="s">
        <v>143</v>
      </c>
    </row>
    <row r="12" spans="1:2" x14ac:dyDescent="0.25">
      <c r="B12" s="22"/>
    </row>
    <row r="13" spans="1:2" ht="36" customHeight="1" x14ac:dyDescent="0.25">
      <c r="A13" s="19" t="s">
        <v>144</v>
      </c>
      <c r="B13" s="88" t="s">
        <v>145</v>
      </c>
    </row>
    <row r="20" spans="2:2" x14ac:dyDescent="0.25">
      <c r="B20" s="23"/>
    </row>
    <row r="21" spans="2:2" x14ac:dyDescent="0.25">
      <c r="B21" s="23"/>
    </row>
  </sheetData>
  <sheetProtection sheet="1" objects="1" scenarios="1"/>
  <mergeCells count="1">
    <mergeCell ref="A1:B1"/>
  </mergeCells>
  <hyperlinks>
    <hyperlink ref="B3" r:id="rId1" xr:uid="{F7A3A397-8199-4858-8DD7-52362E1D3DE9}"/>
    <hyperlink ref="B5" r:id="rId2" display="OSEP Memo CEIS Professioanl Development" xr:uid="{4540A9ED-DD21-4214-A772-CFBB68C88BB6}"/>
    <hyperlink ref="B7" r:id="rId3" xr:uid="{B97863C3-94BA-473D-B166-BA3B4D1D5FF3}"/>
    <hyperlink ref="B9" r:id="rId4" display="Equity Requirements in IDEA" xr:uid="{E03D8295-001F-4C48-9479-BB766E3A8523}"/>
    <hyperlink ref="B11" r:id="rId5" xr:uid="{972A41FD-ACCD-4A62-BF06-5B42DDAC1D09}"/>
    <hyperlink ref="B13" r:id="rId6" display="Unlocking_Federal_and_State_Program_Funds_to_Support_Student_Success 2024 (ospi.k12.wa.us)" xr:uid="{0F276F2B-71B3-44FD-A30C-EE7619038413}"/>
  </hyperlinks>
  <pageMargins left="0.7" right="0.7" top="0.75" bottom="0.75" header="0.3" footer="0.3"/>
  <pageSetup scale="90" fitToHeight="0"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3B1B1-49B7-411B-BFB9-8C45CCCD8B81}">
  <dimension ref="A1:D319"/>
  <sheetViews>
    <sheetView workbookViewId="0">
      <selection activeCell="C304" sqref="C304"/>
    </sheetView>
  </sheetViews>
  <sheetFormatPr defaultColWidth="9.28515625" defaultRowHeight="15" x14ac:dyDescent="0.25"/>
  <cols>
    <col min="1" max="1" width="11.5703125" style="4" customWidth="1"/>
    <col min="2" max="2" width="12.7109375" style="3" customWidth="1"/>
    <col min="3" max="3" width="41.42578125" style="1" bestFit="1" customWidth="1"/>
    <col min="4" max="4" width="22.42578125" hidden="1" customWidth="1"/>
    <col min="5" max="7" width="22.42578125" customWidth="1"/>
  </cols>
  <sheetData>
    <row r="1" spans="1:4" x14ac:dyDescent="0.25">
      <c r="A1" s="89" t="s">
        <v>146</v>
      </c>
      <c r="B1" s="90" t="s">
        <v>147</v>
      </c>
      <c r="C1" s="91" t="s">
        <v>148</v>
      </c>
      <c r="D1" s="16" t="s">
        <v>149</v>
      </c>
    </row>
    <row r="2" spans="1:4" x14ac:dyDescent="0.25">
      <c r="A2" s="92" t="s">
        <v>150</v>
      </c>
      <c r="B2" s="93" t="s">
        <v>151</v>
      </c>
      <c r="C2" s="48" t="s">
        <v>152</v>
      </c>
    </row>
    <row r="3" spans="1:4" x14ac:dyDescent="0.25">
      <c r="A3" s="94" t="s">
        <v>153</v>
      </c>
      <c r="B3" s="93" t="s">
        <v>151</v>
      </c>
      <c r="C3" s="48" t="s">
        <v>154</v>
      </c>
    </row>
    <row r="4" spans="1:4" x14ac:dyDescent="0.25">
      <c r="A4" s="94" t="s">
        <v>155</v>
      </c>
      <c r="B4" s="93" t="s">
        <v>156</v>
      </c>
      <c r="C4" s="48" t="s">
        <v>157</v>
      </c>
    </row>
    <row r="5" spans="1:4" x14ac:dyDescent="0.25">
      <c r="A5" s="94" t="s">
        <v>158</v>
      </c>
      <c r="B5" s="93" t="s">
        <v>159</v>
      </c>
      <c r="C5" s="48" t="s">
        <v>160</v>
      </c>
    </row>
    <row r="6" spans="1:4" x14ac:dyDescent="0.25">
      <c r="A6" s="94" t="s">
        <v>161</v>
      </c>
      <c r="B6" s="93" t="s">
        <v>159</v>
      </c>
      <c r="C6" s="48" t="s">
        <v>162</v>
      </c>
    </row>
    <row r="7" spans="1:4" x14ac:dyDescent="0.25">
      <c r="A7" s="94" t="s">
        <v>163</v>
      </c>
      <c r="B7" s="93" t="s">
        <v>164</v>
      </c>
      <c r="C7" s="48" t="s">
        <v>165</v>
      </c>
    </row>
    <row r="8" spans="1:4" x14ac:dyDescent="0.25">
      <c r="A8" s="94" t="s">
        <v>166</v>
      </c>
      <c r="B8" s="93" t="s">
        <v>167</v>
      </c>
      <c r="C8" s="48" t="s">
        <v>168</v>
      </c>
    </row>
    <row r="9" spans="1:4" x14ac:dyDescent="0.25">
      <c r="A9" s="94" t="s">
        <v>169</v>
      </c>
      <c r="B9" s="93" t="s">
        <v>167</v>
      </c>
      <c r="C9" s="48" t="s">
        <v>170</v>
      </c>
    </row>
    <row r="10" spans="1:4" x14ac:dyDescent="0.25">
      <c r="A10" s="94" t="s">
        <v>171</v>
      </c>
      <c r="B10" s="93" t="s">
        <v>172</v>
      </c>
      <c r="C10" s="48" t="s">
        <v>173</v>
      </c>
    </row>
    <row r="11" spans="1:4" x14ac:dyDescent="0.25">
      <c r="A11" s="94" t="s">
        <v>174</v>
      </c>
      <c r="B11" s="93" t="s">
        <v>167</v>
      </c>
      <c r="C11" s="48" t="s">
        <v>175</v>
      </c>
    </row>
    <row r="12" spans="1:4" x14ac:dyDescent="0.25">
      <c r="A12" s="94" t="s">
        <v>176</v>
      </c>
      <c r="B12" s="93" t="s">
        <v>159</v>
      </c>
      <c r="C12" s="48" t="s">
        <v>177</v>
      </c>
    </row>
    <row r="13" spans="1:4" x14ac:dyDescent="0.25">
      <c r="A13" s="94" t="s">
        <v>178</v>
      </c>
      <c r="B13" s="93" t="s">
        <v>156</v>
      </c>
      <c r="C13" s="48" t="s">
        <v>179</v>
      </c>
    </row>
    <row r="14" spans="1:4" x14ac:dyDescent="0.25">
      <c r="A14" s="94" t="s">
        <v>180</v>
      </c>
      <c r="B14" s="93" t="s">
        <v>167</v>
      </c>
      <c r="C14" s="48" t="s">
        <v>181</v>
      </c>
    </row>
    <row r="15" spans="1:4" x14ac:dyDescent="0.25">
      <c r="A15" s="94" t="s">
        <v>182</v>
      </c>
      <c r="B15" s="93" t="s">
        <v>183</v>
      </c>
      <c r="C15" s="48" t="s">
        <v>184</v>
      </c>
    </row>
    <row r="16" spans="1:4" x14ac:dyDescent="0.25">
      <c r="A16" s="94" t="s">
        <v>185</v>
      </c>
      <c r="B16" s="93" t="s">
        <v>159</v>
      </c>
      <c r="C16" s="48" t="s">
        <v>186</v>
      </c>
    </row>
    <row r="17" spans="1:3" x14ac:dyDescent="0.25">
      <c r="A17" s="94" t="s">
        <v>187</v>
      </c>
      <c r="B17" s="93" t="s">
        <v>151</v>
      </c>
      <c r="C17" s="48" t="s">
        <v>188</v>
      </c>
    </row>
    <row r="18" spans="1:3" x14ac:dyDescent="0.25">
      <c r="A18" s="94" t="s">
        <v>189</v>
      </c>
      <c r="B18" s="93" t="s">
        <v>190</v>
      </c>
      <c r="C18" s="48" t="s">
        <v>191</v>
      </c>
    </row>
    <row r="19" spans="1:3" x14ac:dyDescent="0.25">
      <c r="A19" s="94" t="s">
        <v>192</v>
      </c>
      <c r="B19" s="93" t="s">
        <v>193</v>
      </c>
      <c r="C19" s="48" t="s">
        <v>194</v>
      </c>
    </row>
    <row r="20" spans="1:3" x14ac:dyDescent="0.25">
      <c r="A20" s="94" t="s">
        <v>195</v>
      </c>
      <c r="B20" s="93" t="s">
        <v>193</v>
      </c>
      <c r="C20" s="48" t="s">
        <v>196</v>
      </c>
    </row>
    <row r="21" spans="1:3" x14ac:dyDescent="0.25">
      <c r="A21" s="94" t="s">
        <v>197</v>
      </c>
      <c r="B21" s="93" t="s">
        <v>190</v>
      </c>
      <c r="C21" s="48" t="s">
        <v>198</v>
      </c>
    </row>
    <row r="22" spans="1:3" x14ac:dyDescent="0.25">
      <c r="A22" s="94" t="s">
        <v>199</v>
      </c>
      <c r="B22" s="93" t="s">
        <v>159</v>
      </c>
      <c r="C22" s="48" t="s">
        <v>200</v>
      </c>
    </row>
    <row r="23" spans="1:3" x14ac:dyDescent="0.25">
      <c r="A23" s="94" t="s">
        <v>201</v>
      </c>
      <c r="B23" s="93" t="s">
        <v>172</v>
      </c>
      <c r="C23" s="48" t="s">
        <v>202</v>
      </c>
    </row>
    <row r="24" spans="1:3" x14ac:dyDescent="0.25">
      <c r="A24" s="94" t="s">
        <v>203</v>
      </c>
      <c r="B24" s="93" t="s">
        <v>190</v>
      </c>
      <c r="C24" s="48" t="s">
        <v>204</v>
      </c>
    </row>
    <row r="25" spans="1:3" x14ac:dyDescent="0.25">
      <c r="A25" s="94" t="s">
        <v>205</v>
      </c>
      <c r="B25" s="93" t="s">
        <v>167</v>
      </c>
      <c r="C25" s="48" t="s">
        <v>206</v>
      </c>
    </row>
    <row r="26" spans="1:3" x14ac:dyDescent="0.25">
      <c r="A26" s="94" t="s">
        <v>207</v>
      </c>
      <c r="B26" s="93" t="s">
        <v>193</v>
      </c>
      <c r="C26" s="48" t="s">
        <v>208</v>
      </c>
    </row>
    <row r="27" spans="1:3" x14ac:dyDescent="0.25">
      <c r="A27" s="94" t="s">
        <v>209</v>
      </c>
      <c r="B27" s="93" t="s">
        <v>193</v>
      </c>
      <c r="C27" s="48" t="s">
        <v>210</v>
      </c>
    </row>
    <row r="28" spans="1:3" x14ac:dyDescent="0.25">
      <c r="A28" s="94" t="s">
        <v>211</v>
      </c>
      <c r="B28" s="93" t="s">
        <v>172</v>
      </c>
      <c r="C28" s="48" t="s">
        <v>212</v>
      </c>
    </row>
    <row r="29" spans="1:3" x14ac:dyDescent="0.25">
      <c r="A29" s="94" t="s">
        <v>213</v>
      </c>
      <c r="B29" s="93" t="s">
        <v>172</v>
      </c>
      <c r="C29" s="48" t="s">
        <v>214</v>
      </c>
    </row>
    <row r="30" spans="1:3" x14ac:dyDescent="0.25">
      <c r="A30" s="92" t="s">
        <v>215</v>
      </c>
      <c r="B30" s="93" t="s">
        <v>190</v>
      </c>
      <c r="C30" s="48" t="s">
        <v>216</v>
      </c>
    </row>
    <row r="31" spans="1:3" x14ac:dyDescent="0.25">
      <c r="A31" s="94" t="s">
        <v>217</v>
      </c>
      <c r="B31" s="93" t="s">
        <v>190</v>
      </c>
      <c r="C31" s="48" t="s">
        <v>218</v>
      </c>
    </row>
    <row r="32" spans="1:3" x14ac:dyDescent="0.25">
      <c r="A32" s="94" t="s">
        <v>219</v>
      </c>
      <c r="B32" s="93" t="s">
        <v>156</v>
      </c>
      <c r="C32" s="48" t="s">
        <v>220</v>
      </c>
    </row>
    <row r="33" spans="1:3" x14ac:dyDescent="0.25">
      <c r="A33" s="94" t="s">
        <v>221</v>
      </c>
      <c r="B33" s="93" t="s">
        <v>151</v>
      </c>
      <c r="C33" s="48" t="s">
        <v>222</v>
      </c>
    </row>
    <row r="34" spans="1:3" x14ac:dyDescent="0.25">
      <c r="A34" s="94" t="s">
        <v>223</v>
      </c>
      <c r="B34" s="93" t="s">
        <v>151</v>
      </c>
      <c r="C34" s="48" t="s">
        <v>224</v>
      </c>
    </row>
    <row r="35" spans="1:3" x14ac:dyDescent="0.25">
      <c r="A35" s="94" t="s">
        <v>225</v>
      </c>
      <c r="B35" s="93" t="s">
        <v>156</v>
      </c>
      <c r="C35" s="48" t="s">
        <v>226</v>
      </c>
    </row>
    <row r="36" spans="1:3" x14ac:dyDescent="0.25">
      <c r="A36" s="94" t="s">
        <v>227</v>
      </c>
      <c r="B36" s="93" t="s">
        <v>156</v>
      </c>
      <c r="C36" s="48" t="s">
        <v>228</v>
      </c>
    </row>
    <row r="37" spans="1:3" x14ac:dyDescent="0.25">
      <c r="A37" s="94" t="s">
        <v>229</v>
      </c>
      <c r="B37" s="93" t="s">
        <v>190</v>
      </c>
      <c r="C37" s="48" t="s">
        <v>230</v>
      </c>
    </row>
    <row r="38" spans="1:3" x14ac:dyDescent="0.25">
      <c r="A38" s="94" t="s">
        <v>231</v>
      </c>
      <c r="B38" s="93" t="s">
        <v>164</v>
      </c>
      <c r="C38" s="48" t="s">
        <v>232</v>
      </c>
    </row>
    <row r="39" spans="1:3" x14ac:dyDescent="0.25">
      <c r="A39" s="94" t="s">
        <v>233</v>
      </c>
      <c r="B39" s="93" t="s">
        <v>183</v>
      </c>
      <c r="C39" s="48" t="s">
        <v>234</v>
      </c>
    </row>
    <row r="40" spans="1:3" x14ac:dyDescent="0.25">
      <c r="A40" s="94" t="s">
        <v>235</v>
      </c>
      <c r="B40" s="93" t="s">
        <v>167</v>
      </c>
      <c r="C40" s="48" t="s">
        <v>236</v>
      </c>
    </row>
    <row r="41" spans="1:3" x14ac:dyDescent="0.25">
      <c r="A41" s="94" t="s">
        <v>237</v>
      </c>
      <c r="B41" s="93" t="s">
        <v>156</v>
      </c>
      <c r="C41" s="48" t="s">
        <v>238</v>
      </c>
    </row>
    <row r="42" spans="1:3" x14ac:dyDescent="0.25">
      <c r="A42" s="94" t="s">
        <v>239</v>
      </c>
      <c r="B42" s="93" t="s">
        <v>164</v>
      </c>
      <c r="C42" s="48" t="s">
        <v>240</v>
      </c>
    </row>
    <row r="43" spans="1:3" x14ac:dyDescent="0.25">
      <c r="A43" s="94" t="s">
        <v>241</v>
      </c>
      <c r="B43" s="93" t="s">
        <v>156</v>
      </c>
      <c r="C43" s="48" t="s">
        <v>242</v>
      </c>
    </row>
    <row r="44" spans="1:3" x14ac:dyDescent="0.25">
      <c r="A44" s="94" t="s">
        <v>243</v>
      </c>
      <c r="B44" s="93" t="s">
        <v>156</v>
      </c>
      <c r="C44" s="48" t="s">
        <v>244</v>
      </c>
    </row>
    <row r="45" spans="1:3" x14ac:dyDescent="0.25">
      <c r="A45" s="94" t="s">
        <v>245</v>
      </c>
      <c r="B45" s="93" t="s">
        <v>164</v>
      </c>
      <c r="C45" s="48" t="s">
        <v>246</v>
      </c>
    </row>
    <row r="46" spans="1:3" x14ac:dyDescent="0.25">
      <c r="A46" s="94" t="s">
        <v>247</v>
      </c>
      <c r="B46" s="93" t="s">
        <v>156</v>
      </c>
      <c r="C46" s="48" t="s">
        <v>248</v>
      </c>
    </row>
    <row r="47" spans="1:3" x14ac:dyDescent="0.25">
      <c r="A47" s="94" t="s">
        <v>249</v>
      </c>
      <c r="B47" s="93" t="s">
        <v>159</v>
      </c>
      <c r="C47" s="48" t="s">
        <v>250</v>
      </c>
    </row>
    <row r="48" spans="1:3" x14ac:dyDescent="0.25">
      <c r="A48" s="94" t="s">
        <v>251</v>
      </c>
      <c r="B48" s="93" t="s">
        <v>159</v>
      </c>
      <c r="C48" s="48" t="s">
        <v>252</v>
      </c>
    </row>
    <row r="49" spans="1:3" x14ac:dyDescent="0.25">
      <c r="A49" s="94" t="s">
        <v>253</v>
      </c>
      <c r="B49" s="93" t="s">
        <v>151</v>
      </c>
      <c r="C49" s="48" t="s">
        <v>254</v>
      </c>
    </row>
    <row r="50" spans="1:3" x14ac:dyDescent="0.25">
      <c r="A50" s="94" t="s">
        <v>255</v>
      </c>
      <c r="B50" s="93" t="s">
        <v>193</v>
      </c>
      <c r="C50" s="48" t="s">
        <v>256</v>
      </c>
    </row>
    <row r="51" spans="1:3" x14ac:dyDescent="0.25">
      <c r="A51" s="94" t="s">
        <v>257</v>
      </c>
      <c r="B51" s="93" t="s">
        <v>159</v>
      </c>
      <c r="C51" s="48" t="s">
        <v>258</v>
      </c>
    </row>
    <row r="52" spans="1:3" x14ac:dyDescent="0.25">
      <c r="A52" s="94" t="s">
        <v>259</v>
      </c>
      <c r="B52" s="93" t="s">
        <v>190</v>
      </c>
      <c r="C52" s="48" t="s">
        <v>260</v>
      </c>
    </row>
    <row r="53" spans="1:3" x14ac:dyDescent="0.25">
      <c r="A53" s="94" t="s">
        <v>261</v>
      </c>
      <c r="B53" s="93" t="s">
        <v>156</v>
      </c>
      <c r="C53" s="48" t="s">
        <v>262</v>
      </c>
    </row>
    <row r="54" spans="1:3" x14ac:dyDescent="0.25">
      <c r="A54" s="94" t="s">
        <v>263</v>
      </c>
      <c r="B54" s="93" t="s">
        <v>156</v>
      </c>
      <c r="C54" s="48" t="s">
        <v>264</v>
      </c>
    </row>
    <row r="55" spans="1:3" x14ac:dyDescent="0.25">
      <c r="A55" s="94" t="s">
        <v>265</v>
      </c>
      <c r="B55" s="93" t="s">
        <v>156</v>
      </c>
      <c r="C55" s="48" t="s">
        <v>266</v>
      </c>
    </row>
    <row r="56" spans="1:3" x14ac:dyDescent="0.25">
      <c r="A56" s="94" t="s">
        <v>267</v>
      </c>
      <c r="B56" s="93" t="s">
        <v>183</v>
      </c>
      <c r="C56" s="48" t="s">
        <v>268</v>
      </c>
    </row>
    <row r="57" spans="1:3" x14ac:dyDescent="0.25">
      <c r="A57" s="94" t="s">
        <v>269</v>
      </c>
      <c r="B57" s="93" t="s">
        <v>159</v>
      </c>
      <c r="C57" s="48" t="s">
        <v>270</v>
      </c>
    </row>
    <row r="58" spans="1:3" x14ac:dyDescent="0.25">
      <c r="A58" s="94" t="s">
        <v>271</v>
      </c>
      <c r="B58" s="93" t="s">
        <v>156</v>
      </c>
      <c r="C58" s="48" t="s">
        <v>272</v>
      </c>
    </row>
    <row r="59" spans="1:3" x14ac:dyDescent="0.25">
      <c r="A59" s="94" t="s">
        <v>273</v>
      </c>
      <c r="B59" s="93" t="s">
        <v>164</v>
      </c>
      <c r="C59" s="48" t="s">
        <v>274</v>
      </c>
    </row>
    <row r="60" spans="1:3" x14ac:dyDescent="0.25">
      <c r="A60" s="94" t="s">
        <v>275</v>
      </c>
      <c r="B60" s="93" t="s">
        <v>156</v>
      </c>
      <c r="C60" s="48" t="s">
        <v>276</v>
      </c>
    </row>
    <row r="61" spans="1:3" x14ac:dyDescent="0.25">
      <c r="A61" s="94" t="s">
        <v>277</v>
      </c>
      <c r="B61" s="93" t="s">
        <v>167</v>
      </c>
      <c r="C61" s="48" t="s">
        <v>278</v>
      </c>
    </row>
    <row r="62" spans="1:3" x14ac:dyDescent="0.25">
      <c r="A62" s="94" t="s">
        <v>279</v>
      </c>
      <c r="B62" s="93" t="s">
        <v>164</v>
      </c>
      <c r="C62" s="48" t="s">
        <v>280</v>
      </c>
    </row>
    <row r="63" spans="1:3" x14ac:dyDescent="0.25">
      <c r="A63" s="94" t="s">
        <v>281</v>
      </c>
      <c r="B63" s="93" t="s">
        <v>156</v>
      </c>
      <c r="C63" s="48" t="s">
        <v>282</v>
      </c>
    </row>
    <row r="64" spans="1:3" x14ac:dyDescent="0.25">
      <c r="A64" s="94" t="s">
        <v>283</v>
      </c>
      <c r="B64" s="93" t="s">
        <v>183</v>
      </c>
      <c r="C64" s="48" t="s">
        <v>284</v>
      </c>
    </row>
    <row r="65" spans="1:3" x14ac:dyDescent="0.25">
      <c r="A65" s="94" t="s">
        <v>285</v>
      </c>
      <c r="B65" s="93" t="s">
        <v>193</v>
      </c>
      <c r="C65" s="48" t="s">
        <v>286</v>
      </c>
    </row>
    <row r="66" spans="1:3" x14ac:dyDescent="0.25">
      <c r="A66" s="94" t="s">
        <v>287</v>
      </c>
      <c r="B66" s="93" t="s">
        <v>183</v>
      </c>
      <c r="C66" s="48" t="s">
        <v>288</v>
      </c>
    </row>
    <row r="67" spans="1:3" x14ac:dyDescent="0.25">
      <c r="A67" s="94" t="s">
        <v>289</v>
      </c>
      <c r="B67" s="93" t="s">
        <v>167</v>
      </c>
      <c r="C67" s="48" t="s">
        <v>290</v>
      </c>
    </row>
    <row r="68" spans="1:3" x14ac:dyDescent="0.25">
      <c r="A68" s="94" t="s">
        <v>291</v>
      </c>
      <c r="B68" s="93" t="s">
        <v>159</v>
      </c>
      <c r="C68" s="48" t="s">
        <v>292</v>
      </c>
    </row>
    <row r="69" spans="1:3" x14ac:dyDescent="0.25">
      <c r="A69" s="94" t="s">
        <v>293</v>
      </c>
      <c r="B69" s="93" t="s">
        <v>183</v>
      </c>
      <c r="C69" s="48" t="s">
        <v>294</v>
      </c>
    </row>
    <row r="70" spans="1:3" x14ac:dyDescent="0.25">
      <c r="A70" s="94" t="s">
        <v>295</v>
      </c>
      <c r="B70" s="93" t="s">
        <v>151</v>
      </c>
      <c r="C70" s="48" t="s">
        <v>296</v>
      </c>
    </row>
    <row r="71" spans="1:3" x14ac:dyDescent="0.25">
      <c r="A71" s="94" t="s">
        <v>297</v>
      </c>
      <c r="B71" s="93" t="s">
        <v>156</v>
      </c>
      <c r="C71" s="48" t="s">
        <v>298</v>
      </c>
    </row>
    <row r="72" spans="1:3" x14ac:dyDescent="0.25">
      <c r="A72" s="94" t="s">
        <v>299</v>
      </c>
      <c r="B72" s="93" t="s">
        <v>193</v>
      </c>
      <c r="C72" s="48" t="s">
        <v>300</v>
      </c>
    </row>
    <row r="73" spans="1:3" x14ac:dyDescent="0.25">
      <c r="A73" s="94" t="s">
        <v>301</v>
      </c>
      <c r="B73" s="93" t="s">
        <v>167</v>
      </c>
      <c r="C73" s="48" t="s">
        <v>302</v>
      </c>
    </row>
    <row r="74" spans="1:3" x14ac:dyDescent="0.25">
      <c r="A74" s="94" t="s">
        <v>303</v>
      </c>
      <c r="B74" s="93" t="s">
        <v>193</v>
      </c>
      <c r="C74" s="48" t="s">
        <v>304</v>
      </c>
    </row>
    <row r="75" spans="1:3" x14ac:dyDescent="0.25">
      <c r="A75" s="94" t="s">
        <v>305</v>
      </c>
      <c r="B75" s="93">
        <v>112</v>
      </c>
      <c r="C75" s="48" t="s">
        <v>306</v>
      </c>
    </row>
    <row r="76" spans="1:3" x14ac:dyDescent="0.25">
      <c r="A76" s="94" t="s">
        <v>307</v>
      </c>
      <c r="B76" s="93" t="s">
        <v>151</v>
      </c>
      <c r="C76" s="48" t="s">
        <v>308</v>
      </c>
    </row>
    <row r="77" spans="1:3" x14ac:dyDescent="0.25">
      <c r="A77" s="94" t="s">
        <v>309</v>
      </c>
      <c r="B77" s="93" t="s">
        <v>159</v>
      </c>
      <c r="C77" s="48" t="s">
        <v>310</v>
      </c>
    </row>
    <row r="78" spans="1:3" x14ac:dyDescent="0.25">
      <c r="A78" s="94" t="s">
        <v>311</v>
      </c>
      <c r="B78" s="93" t="s">
        <v>172</v>
      </c>
      <c r="C78" s="48" t="s">
        <v>312</v>
      </c>
    </row>
    <row r="79" spans="1:3" x14ac:dyDescent="0.25">
      <c r="A79" s="94" t="s">
        <v>313</v>
      </c>
      <c r="B79" s="93" t="s">
        <v>156</v>
      </c>
      <c r="C79" s="48" t="s">
        <v>314</v>
      </c>
    </row>
    <row r="80" spans="1:3" x14ac:dyDescent="0.25">
      <c r="A80" s="94" t="s">
        <v>315</v>
      </c>
      <c r="B80" s="93" t="s">
        <v>167</v>
      </c>
      <c r="C80" s="48" t="s">
        <v>316</v>
      </c>
    </row>
    <row r="81" spans="1:3" x14ac:dyDescent="0.25">
      <c r="A81" s="94" t="s">
        <v>317</v>
      </c>
      <c r="B81" s="93" t="s">
        <v>159</v>
      </c>
      <c r="C81" s="48" t="s">
        <v>318</v>
      </c>
    </row>
    <row r="82" spans="1:3" x14ac:dyDescent="0.25">
      <c r="A82" s="94" t="s">
        <v>319</v>
      </c>
      <c r="B82" s="93" t="s">
        <v>167</v>
      </c>
      <c r="C82" s="48" t="s">
        <v>320</v>
      </c>
    </row>
    <row r="83" spans="1:3" x14ac:dyDescent="0.25">
      <c r="A83" s="94" t="s">
        <v>321</v>
      </c>
      <c r="B83" s="93" t="s">
        <v>164</v>
      </c>
      <c r="C83" s="48" t="s">
        <v>322</v>
      </c>
    </row>
    <row r="84" spans="1:3" x14ac:dyDescent="0.25">
      <c r="A84" s="94" t="s">
        <v>323</v>
      </c>
      <c r="B84" s="93" t="s">
        <v>167</v>
      </c>
      <c r="C84" s="48" t="s">
        <v>324</v>
      </c>
    </row>
    <row r="85" spans="1:3" x14ac:dyDescent="0.25">
      <c r="A85" s="94" t="s">
        <v>325</v>
      </c>
      <c r="B85" s="93" t="s">
        <v>156</v>
      </c>
      <c r="C85" s="48" t="s">
        <v>326</v>
      </c>
    </row>
    <row r="86" spans="1:3" x14ac:dyDescent="0.25">
      <c r="A86" s="94" t="s">
        <v>327</v>
      </c>
      <c r="B86" s="93" t="s">
        <v>156</v>
      </c>
      <c r="C86" s="48" t="s">
        <v>328</v>
      </c>
    </row>
    <row r="87" spans="1:3" x14ac:dyDescent="0.25">
      <c r="A87" s="94" t="s">
        <v>329</v>
      </c>
      <c r="B87" s="93" t="s">
        <v>172</v>
      </c>
      <c r="C87" s="48" t="s">
        <v>330</v>
      </c>
    </row>
    <row r="88" spans="1:3" x14ac:dyDescent="0.25">
      <c r="A88" s="94" t="s">
        <v>331</v>
      </c>
      <c r="B88" s="93" t="s">
        <v>183</v>
      </c>
      <c r="C88" s="48" t="s">
        <v>332</v>
      </c>
    </row>
    <row r="89" spans="1:3" x14ac:dyDescent="0.25">
      <c r="A89" s="94" t="s">
        <v>333</v>
      </c>
      <c r="B89" s="93" t="s">
        <v>193</v>
      </c>
      <c r="C89" s="48" t="s">
        <v>334</v>
      </c>
    </row>
    <row r="90" spans="1:3" x14ac:dyDescent="0.25">
      <c r="A90" s="94" t="s">
        <v>335</v>
      </c>
      <c r="B90" s="93" t="s">
        <v>183</v>
      </c>
      <c r="C90" s="48" t="s">
        <v>336</v>
      </c>
    </row>
    <row r="91" spans="1:3" x14ac:dyDescent="0.25">
      <c r="A91" s="94" t="s">
        <v>337</v>
      </c>
      <c r="B91" s="93" t="s">
        <v>183</v>
      </c>
      <c r="C91" s="48" t="s">
        <v>338</v>
      </c>
    </row>
    <row r="92" spans="1:3" x14ac:dyDescent="0.25">
      <c r="A92" s="94" t="s">
        <v>339</v>
      </c>
      <c r="B92" s="93" t="s">
        <v>159</v>
      </c>
      <c r="C92" s="48" t="s">
        <v>340</v>
      </c>
    </row>
    <row r="93" spans="1:3" x14ac:dyDescent="0.25">
      <c r="A93" s="94" t="s">
        <v>341</v>
      </c>
      <c r="B93" s="93" t="s">
        <v>151</v>
      </c>
      <c r="C93" s="48" t="s">
        <v>342</v>
      </c>
    </row>
    <row r="94" spans="1:3" x14ac:dyDescent="0.25">
      <c r="A94" s="94" t="s">
        <v>343</v>
      </c>
      <c r="B94" s="93" t="s">
        <v>156</v>
      </c>
      <c r="C94" s="48" t="s">
        <v>344</v>
      </c>
    </row>
    <row r="95" spans="1:3" x14ac:dyDescent="0.25">
      <c r="A95" s="94" t="s">
        <v>345</v>
      </c>
      <c r="B95" s="93" t="s">
        <v>172</v>
      </c>
      <c r="C95" s="48" t="s">
        <v>346</v>
      </c>
    </row>
    <row r="96" spans="1:3" x14ac:dyDescent="0.25">
      <c r="A96" s="94" t="s">
        <v>347</v>
      </c>
      <c r="B96" s="93" t="s">
        <v>151</v>
      </c>
      <c r="C96" s="48" t="s">
        <v>348</v>
      </c>
    </row>
    <row r="97" spans="1:3" x14ac:dyDescent="0.25">
      <c r="A97" s="94" t="s">
        <v>349</v>
      </c>
      <c r="B97" s="93" t="s">
        <v>156</v>
      </c>
      <c r="C97" s="48" t="s">
        <v>350</v>
      </c>
    </row>
    <row r="98" spans="1:3" x14ac:dyDescent="0.25">
      <c r="A98" s="94" t="s">
        <v>351</v>
      </c>
      <c r="B98" s="93" t="s">
        <v>183</v>
      </c>
      <c r="C98" s="48" t="s">
        <v>352</v>
      </c>
    </row>
    <row r="99" spans="1:3" x14ac:dyDescent="0.25">
      <c r="A99" s="94" t="s">
        <v>353</v>
      </c>
      <c r="B99" s="93" t="s">
        <v>167</v>
      </c>
      <c r="C99" s="48" t="s">
        <v>354</v>
      </c>
    </row>
    <row r="100" spans="1:3" x14ac:dyDescent="0.25">
      <c r="A100" s="94" t="s">
        <v>355</v>
      </c>
      <c r="B100" s="93" t="s">
        <v>172</v>
      </c>
      <c r="C100" s="48" t="s">
        <v>356</v>
      </c>
    </row>
    <row r="101" spans="1:3" x14ac:dyDescent="0.25">
      <c r="A101" s="94" t="s">
        <v>357</v>
      </c>
      <c r="B101" s="93" t="s">
        <v>151</v>
      </c>
      <c r="C101" s="48" t="s">
        <v>358</v>
      </c>
    </row>
    <row r="102" spans="1:3" x14ac:dyDescent="0.25">
      <c r="A102" s="94" t="s">
        <v>359</v>
      </c>
      <c r="B102" s="93" t="s">
        <v>151</v>
      </c>
      <c r="C102" s="48" t="s">
        <v>360</v>
      </c>
    </row>
    <row r="103" spans="1:3" x14ac:dyDescent="0.25">
      <c r="A103" s="94" t="s">
        <v>361</v>
      </c>
      <c r="B103" s="93" t="s">
        <v>167</v>
      </c>
      <c r="C103" s="95" t="s">
        <v>362</v>
      </c>
    </row>
    <row r="104" spans="1:3" x14ac:dyDescent="0.25">
      <c r="A104" s="92" t="s">
        <v>363</v>
      </c>
      <c r="B104" s="93" t="s">
        <v>167</v>
      </c>
      <c r="C104" s="48" t="s">
        <v>364</v>
      </c>
    </row>
    <row r="105" spans="1:3" x14ac:dyDescent="0.25">
      <c r="A105" s="92" t="s">
        <v>365</v>
      </c>
      <c r="B105" s="93">
        <v>121</v>
      </c>
      <c r="C105" s="48" t="s">
        <v>366</v>
      </c>
    </row>
    <row r="106" spans="1:3" x14ac:dyDescent="0.25">
      <c r="A106" s="92" t="s">
        <v>367</v>
      </c>
      <c r="B106" s="93" t="s">
        <v>167</v>
      </c>
      <c r="C106" s="48" t="s">
        <v>368</v>
      </c>
    </row>
    <row r="107" spans="1:3" x14ac:dyDescent="0.25">
      <c r="A107" s="94" t="s">
        <v>369</v>
      </c>
      <c r="B107" s="93">
        <v>101</v>
      </c>
      <c r="C107" s="48" t="s">
        <v>370</v>
      </c>
    </row>
    <row r="108" spans="1:3" x14ac:dyDescent="0.25">
      <c r="A108" s="94" t="s">
        <v>371</v>
      </c>
      <c r="B108" s="93">
        <v>189</v>
      </c>
      <c r="C108" s="48" t="s">
        <v>372</v>
      </c>
    </row>
    <row r="109" spans="1:3" x14ac:dyDescent="0.25">
      <c r="A109" s="94" t="s">
        <v>373</v>
      </c>
      <c r="B109" s="93">
        <v>121</v>
      </c>
      <c r="C109" s="48" t="s">
        <v>374</v>
      </c>
    </row>
    <row r="110" spans="1:3" x14ac:dyDescent="0.25">
      <c r="A110" s="94" t="s">
        <v>375</v>
      </c>
      <c r="B110" s="93">
        <v>123</v>
      </c>
      <c r="C110" s="48" t="s">
        <v>376</v>
      </c>
    </row>
    <row r="111" spans="1:3" x14ac:dyDescent="0.25">
      <c r="A111" s="94" t="s">
        <v>377</v>
      </c>
      <c r="B111" s="93">
        <v>112</v>
      </c>
      <c r="C111" s="48" t="s">
        <v>378</v>
      </c>
    </row>
    <row r="112" spans="1:3" x14ac:dyDescent="0.25">
      <c r="A112" s="94" t="s">
        <v>379</v>
      </c>
      <c r="B112" s="93">
        <v>101</v>
      </c>
      <c r="C112" s="48" t="s">
        <v>380</v>
      </c>
    </row>
    <row r="113" spans="1:3" x14ac:dyDescent="0.25">
      <c r="A113" s="94" t="s">
        <v>381</v>
      </c>
      <c r="B113" s="93">
        <v>112</v>
      </c>
      <c r="C113" s="48" t="s">
        <v>382</v>
      </c>
    </row>
    <row r="114" spans="1:3" x14ac:dyDescent="0.25">
      <c r="A114" s="94" t="s">
        <v>383</v>
      </c>
      <c r="B114" s="93">
        <v>123</v>
      </c>
      <c r="C114" s="48" t="s">
        <v>384</v>
      </c>
    </row>
    <row r="115" spans="1:3" x14ac:dyDescent="0.25">
      <c r="A115" s="94" t="s">
        <v>385</v>
      </c>
      <c r="B115" s="93">
        <v>121</v>
      </c>
      <c r="C115" s="48" t="s">
        <v>386</v>
      </c>
    </row>
    <row r="116" spans="1:3" x14ac:dyDescent="0.25">
      <c r="A116" s="94" t="s">
        <v>387</v>
      </c>
      <c r="B116" s="93">
        <v>101</v>
      </c>
      <c r="C116" s="48" t="s">
        <v>388</v>
      </c>
    </row>
    <row r="117" spans="1:3" x14ac:dyDescent="0.25">
      <c r="A117" s="94" t="s">
        <v>389</v>
      </c>
      <c r="B117" s="93">
        <v>123</v>
      </c>
      <c r="C117" s="48" t="s">
        <v>390</v>
      </c>
    </row>
    <row r="118" spans="1:3" x14ac:dyDescent="0.25">
      <c r="A118" s="94" t="s">
        <v>391</v>
      </c>
      <c r="B118" s="93">
        <v>105</v>
      </c>
      <c r="C118" s="48" t="s">
        <v>392</v>
      </c>
    </row>
    <row r="119" spans="1:3" x14ac:dyDescent="0.25">
      <c r="A119" s="94" t="s">
        <v>393</v>
      </c>
      <c r="B119" s="93">
        <v>112</v>
      </c>
      <c r="C119" s="48" t="s">
        <v>394</v>
      </c>
    </row>
    <row r="120" spans="1:3" x14ac:dyDescent="0.25">
      <c r="A120" s="94" t="s">
        <v>395</v>
      </c>
      <c r="B120" s="93">
        <v>112</v>
      </c>
      <c r="C120" s="48" t="s">
        <v>396</v>
      </c>
    </row>
    <row r="121" spans="1:3" x14ac:dyDescent="0.25">
      <c r="A121" s="94" t="s">
        <v>397</v>
      </c>
      <c r="B121" s="93">
        <v>189</v>
      </c>
      <c r="C121" s="48" t="s">
        <v>398</v>
      </c>
    </row>
    <row r="122" spans="1:3" x14ac:dyDescent="0.25">
      <c r="A122" s="94" t="s">
        <v>399</v>
      </c>
      <c r="B122" s="93">
        <v>101</v>
      </c>
      <c r="C122" s="48" t="s">
        <v>400</v>
      </c>
    </row>
    <row r="123" spans="1:3" x14ac:dyDescent="0.25">
      <c r="A123" s="94" t="s">
        <v>401</v>
      </c>
      <c r="B123" s="93">
        <v>171</v>
      </c>
      <c r="C123" s="48" t="s">
        <v>402</v>
      </c>
    </row>
    <row r="124" spans="1:3" x14ac:dyDescent="0.25">
      <c r="A124" s="94" t="s">
        <v>403</v>
      </c>
      <c r="B124" s="93">
        <v>113</v>
      </c>
      <c r="C124" s="48" t="s">
        <v>404</v>
      </c>
    </row>
    <row r="125" spans="1:3" x14ac:dyDescent="0.25">
      <c r="A125" s="94" t="s">
        <v>405</v>
      </c>
      <c r="B125" s="93">
        <v>189</v>
      </c>
      <c r="C125" s="48" t="s">
        <v>406</v>
      </c>
    </row>
    <row r="126" spans="1:3" x14ac:dyDescent="0.25">
      <c r="A126" s="94" t="s">
        <v>407</v>
      </c>
      <c r="B126" s="93">
        <v>121</v>
      </c>
      <c r="C126" s="48" t="s">
        <v>408</v>
      </c>
    </row>
    <row r="127" spans="1:3" x14ac:dyDescent="0.25">
      <c r="A127" s="94" t="s">
        <v>409</v>
      </c>
      <c r="B127" s="93">
        <v>189</v>
      </c>
      <c r="C127" s="48" t="s">
        <v>410</v>
      </c>
    </row>
    <row r="128" spans="1:3" x14ac:dyDescent="0.25">
      <c r="A128" s="94" t="s">
        <v>411</v>
      </c>
      <c r="B128" s="93">
        <v>101</v>
      </c>
      <c r="C128" s="48" t="s">
        <v>412</v>
      </c>
    </row>
    <row r="129" spans="1:3" x14ac:dyDescent="0.25">
      <c r="A129" s="94" t="s">
        <v>413</v>
      </c>
      <c r="B129" s="93" t="s">
        <v>156</v>
      </c>
      <c r="C129" s="48" t="s">
        <v>414</v>
      </c>
    </row>
    <row r="130" spans="1:3" x14ac:dyDescent="0.25">
      <c r="A130" s="94" t="s">
        <v>415</v>
      </c>
      <c r="B130" s="93" t="s">
        <v>156</v>
      </c>
      <c r="C130" s="48" t="s">
        <v>416</v>
      </c>
    </row>
    <row r="131" spans="1:3" x14ac:dyDescent="0.25">
      <c r="A131" s="94" t="s">
        <v>417</v>
      </c>
      <c r="B131" s="93">
        <v>112</v>
      </c>
      <c r="C131" s="48" t="s">
        <v>418</v>
      </c>
    </row>
    <row r="132" spans="1:3" x14ac:dyDescent="0.25">
      <c r="A132" s="94" t="s">
        <v>419</v>
      </c>
      <c r="B132" s="93">
        <v>101</v>
      </c>
      <c r="C132" s="48" t="s">
        <v>420</v>
      </c>
    </row>
    <row r="133" spans="1:3" x14ac:dyDescent="0.25">
      <c r="A133" s="94" t="s">
        <v>421</v>
      </c>
      <c r="B133" s="93">
        <v>189</v>
      </c>
      <c r="C133" s="48" t="s">
        <v>422</v>
      </c>
    </row>
    <row r="134" spans="1:3" x14ac:dyDescent="0.25">
      <c r="A134" s="92" t="s">
        <v>423</v>
      </c>
      <c r="B134" s="93" t="s">
        <v>156</v>
      </c>
      <c r="C134" s="48" t="s">
        <v>424</v>
      </c>
    </row>
    <row r="135" spans="1:3" x14ac:dyDescent="0.25">
      <c r="A135" s="94" t="s">
        <v>425</v>
      </c>
      <c r="B135" s="93">
        <v>112</v>
      </c>
      <c r="C135" s="48" t="s">
        <v>426</v>
      </c>
    </row>
    <row r="136" spans="1:3" x14ac:dyDescent="0.25">
      <c r="A136" s="94" t="s">
        <v>427</v>
      </c>
      <c r="B136" s="93">
        <v>189</v>
      </c>
      <c r="C136" s="48" t="s">
        <v>428</v>
      </c>
    </row>
    <row r="137" spans="1:3" x14ac:dyDescent="0.25">
      <c r="A137" s="94" t="s">
        <v>429</v>
      </c>
      <c r="B137" s="93">
        <v>105</v>
      </c>
      <c r="C137" s="48" t="s">
        <v>430</v>
      </c>
    </row>
    <row r="138" spans="1:3" x14ac:dyDescent="0.25">
      <c r="A138" s="94" t="s">
        <v>431</v>
      </c>
      <c r="B138" s="93">
        <v>171</v>
      </c>
      <c r="C138" s="48" t="s">
        <v>432</v>
      </c>
    </row>
    <row r="139" spans="1:3" x14ac:dyDescent="0.25">
      <c r="A139" s="94" t="s">
        <v>433</v>
      </c>
      <c r="B139" s="93" t="s">
        <v>193</v>
      </c>
      <c r="C139" s="48" t="s">
        <v>434</v>
      </c>
    </row>
    <row r="140" spans="1:3" x14ac:dyDescent="0.25">
      <c r="A140" s="94" t="s">
        <v>435</v>
      </c>
      <c r="B140" s="93">
        <v>113</v>
      </c>
      <c r="C140" s="48" t="s">
        <v>436</v>
      </c>
    </row>
    <row r="141" spans="1:3" x14ac:dyDescent="0.25">
      <c r="A141" s="94" t="s">
        <v>437</v>
      </c>
      <c r="B141" s="93">
        <v>101</v>
      </c>
      <c r="C141" s="48" t="s">
        <v>438</v>
      </c>
    </row>
    <row r="142" spans="1:3" x14ac:dyDescent="0.25">
      <c r="A142" s="94" t="s">
        <v>439</v>
      </c>
      <c r="B142" s="93">
        <v>189</v>
      </c>
      <c r="C142" s="48" t="s">
        <v>440</v>
      </c>
    </row>
    <row r="143" spans="1:3" x14ac:dyDescent="0.25">
      <c r="A143" s="94" t="s">
        <v>441</v>
      </c>
      <c r="B143" s="93">
        <v>113</v>
      </c>
      <c r="C143" s="48" t="s">
        <v>442</v>
      </c>
    </row>
    <row r="144" spans="1:3" x14ac:dyDescent="0.25">
      <c r="A144" s="94" t="s">
        <v>443</v>
      </c>
      <c r="B144" s="93">
        <v>101</v>
      </c>
      <c r="C144" s="48" t="s">
        <v>444</v>
      </c>
    </row>
    <row r="145" spans="1:3" x14ac:dyDescent="0.25">
      <c r="A145" s="94" t="s">
        <v>445</v>
      </c>
      <c r="B145" s="93" t="s">
        <v>156</v>
      </c>
      <c r="C145" s="48" t="s">
        <v>446</v>
      </c>
    </row>
    <row r="146" spans="1:3" x14ac:dyDescent="0.25">
      <c r="A146" s="94" t="s">
        <v>447</v>
      </c>
      <c r="B146" s="93">
        <v>121</v>
      </c>
      <c r="C146" s="48" t="s">
        <v>448</v>
      </c>
    </row>
    <row r="147" spans="1:3" x14ac:dyDescent="0.25">
      <c r="A147" s="94" t="s">
        <v>449</v>
      </c>
      <c r="B147" s="93">
        <v>189</v>
      </c>
      <c r="C147" s="48" t="s">
        <v>450</v>
      </c>
    </row>
    <row r="148" spans="1:3" x14ac:dyDescent="0.25">
      <c r="A148" s="94" t="s">
        <v>451</v>
      </c>
      <c r="B148" s="93">
        <v>171</v>
      </c>
      <c r="C148" s="48" t="s">
        <v>452</v>
      </c>
    </row>
    <row r="149" spans="1:3" x14ac:dyDescent="0.25">
      <c r="A149" s="94" t="s">
        <v>453</v>
      </c>
      <c r="B149" s="93">
        <v>112</v>
      </c>
      <c r="C149" s="48" t="s">
        <v>454</v>
      </c>
    </row>
    <row r="150" spans="1:3" x14ac:dyDescent="0.25">
      <c r="A150" s="94" t="s">
        <v>455</v>
      </c>
      <c r="B150" s="93">
        <v>189</v>
      </c>
      <c r="C150" s="48" t="s">
        <v>456</v>
      </c>
    </row>
    <row r="151" spans="1:3" x14ac:dyDescent="0.25">
      <c r="A151" s="94" t="s">
        <v>457</v>
      </c>
      <c r="B151" s="93">
        <v>113</v>
      </c>
      <c r="C151" s="48" t="s">
        <v>458</v>
      </c>
    </row>
    <row r="152" spans="1:3" x14ac:dyDescent="0.25">
      <c r="A152" s="94" t="s">
        <v>459</v>
      </c>
      <c r="B152" s="93" t="s">
        <v>151</v>
      </c>
      <c r="C152" s="48" t="s">
        <v>460</v>
      </c>
    </row>
    <row r="153" spans="1:3" x14ac:dyDescent="0.25">
      <c r="A153" s="94" t="s">
        <v>461</v>
      </c>
      <c r="B153" s="93">
        <v>171</v>
      </c>
      <c r="C153" s="48" t="s">
        <v>462</v>
      </c>
    </row>
    <row r="154" spans="1:3" x14ac:dyDescent="0.25">
      <c r="A154" s="94" t="s">
        <v>463</v>
      </c>
      <c r="B154" s="93">
        <v>113</v>
      </c>
      <c r="C154" s="48" t="s">
        <v>464</v>
      </c>
    </row>
    <row r="155" spans="1:3" x14ac:dyDescent="0.25">
      <c r="A155" s="94" t="s">
        <v>465</v>
      </c>
      <c r="B155" s="93">
        <v>105</v>
      </c>
      <c r="C155" s="48" t="s">
        <v>466</v>
      </c>
    </row>
    <row r="156" spans="1:3" x14ac:dyDescent="0.25">
      <c r="A156" s="94" t="s">
        <v>467</v>
      </c>
      <c r="B156" s="93">
        <v>189</v>
      </c>
      <c r="C156" s="48" t="s">
        <v>468</v>
      </c>
    </row>
    <row r="157" spans="1:3" x14ac:dyDescent="0.25">
      <c r="A157" s="94" t="s">
        <v>469</v>
      </c>
      <c r="B157" s="93">
        <v>112</v>
      </c>
      <c r="C157" s="48" t="s">
        <v>470</v>
      </c>
    </row>
    <row r="158" spans="1:3" x14ac:dyDescent="0.25">
      <c r="A158" s="94" t="s">
        <v>471</v>
      </c>
      <c r="B158" s="93">
        <v>189</v>
      </c>
      <c r="C158" s="48" t="s">
        <v>472</v>
      </c>
    </row>
    <row r="159" spans="1:3" x14ac:dyDescent="0.25">
      <c r="A159" s="94" t="s">
        <v>473</v>
      </c>
      <c r="B159" s="93" t="s">
        <v>159</v>
      </c>
      <c r="C159" s="48" t="s">
        <v>474</v>
      </c>
    </row>
    <row r="160" spans="1:3" x14ac:dyDescent="0.25">
      <c r="A160" s="94" t="s">
        <v>475</v>
      </c>
      <c r="B160" s="93">
        <v>105</v>
      </c>
      <c r="C160" s="48" t="s">
        <v>476</v>
      </c>
    </row>
    <row r="161" spans="1:3" x14ac:dyDescent="0.25">
      <c r="A161" s="94" t="s">
        <v>477</v>
      </c>
      <c r="B161" s="93">
        <v>113</v>
      </c>
      <c r="C161" s="48" t="s">
        <v>478</v>
      </c>
    </row>
    <row r="162" spans="1:3" x14ac:dyDescent="0.25">
      <c r="A162" s="94" t="s">
        <v>479</v>
      </c>
      <c r="B162" s="93">
        <v>112</v>
      </c>
      <c r="C162" s="48" t="s">
        <v>480</v>
      </c>
    </row>
    <row r="163" spans="1:3" x14ac:dyDescent="0.25">
      <c r="A163" s="94" t="s">
        <v>481</v>
      </c>
      <c r="B163" s="93">
        <v>171</v>
      </c>
      <c r="C163" s="48" t="s">
        <v>482</v>
      </c>
    </row>
    <row r="164" spans="1:3" x14ac:dyDescent="0.25">
      <c r="A164" s="94" t="s">
        <v>483</v>
      </c>
      <c r="B164" s="93">
        <v>101</v>
      </c>
      <c r="C164" s="48" t="s">
        <v>484</v>
      </c>
    </row>
    <row r="165" spans="1:3" x14ac:dyDescent="0.25">
      <c r="A165" s="94" t="s">
        <v>485</v>
      </c>
      <c r="B165" s="93">
        <v>101</v>
      </c>
      <c r="C165" s="48" t="s">
        <v>486</v>
      </c>
    </row>
    <row r="166" spans="1:3" x14ac:dyDescent="0.25">
      <c r="A166" s="94" t="s">
        <v>487</v>
      </c>
      <c r="B166" s="93">
        <v>189</v>
      </c>
      <c r="C166" s="48" t="s">
        <v>488</v>
      </c>
    </row>
    <row r="167" spans="1:3" x14ac:dyDescent="0.25">
      <c r="A167" s="94" t="s">
        <v>489</v>
      </c>
      <c r="B167" s="93">
        <v>113</v>
      </c>
      <c r="C167" s="48" t="s">
        <v>490</v>
      </c>
    </row>
    <row r="168" spans="1:3" x14ac:dyDescent="0.25">
      <c r="A168" s="94" t="s">
        <v>491</v>
      </c>
      <c r="B168" s="93">
        <v>123</v>
      </c>
      <c r="C168" s="48" t="s">
        <v>492</v>
      </c>
    </row>
    <row r="169" spans="1:3" x14ac:dyDescent="0.25">
      <c r="A169" s="94" t="s">
        <v>493</v>
      </c>
      <c r="B169" s="93">
        <v>114</v>
      </c>
      <c r="C169" s="48" t="s">
        <v>494</v>
      </c>
    </row>
    <row r="170" spans="1:3" x14ac:dyDescent="0.25">
      <c r="A170" s="94" t="s">
        <v>495</v>
      </c>
      <c r="B170" s="93" t="s">
        <v>190</v>
      </c>
      <c r="C170" s="48" t="s">
        <v>496</v>
      </c>
    </row>
    <row r="171" spans="1:3" x14ac:dyDescent="0.25">
      <c r="A171" s="94" t="s">
        <v>497</v>
      </c>
      <c r="B171" s="93">
        <v>113</v>
      </c>
      <c r="C171" s="48" t="s">
        <v>498</v>
      </c>
    </row>
    <row r="172" spans="1:3" x14ac:dyDescent="0.25">
      <c r="A172" s="94" t="s">
        <v>499</v>
      </c>
      <c r="B172" s="93" t="s">
        <v>151</v>
      </c>
      <c r="C172" s="48" t="s">
        <v>500</v>
      </c>
    </row>
    <row r="173" spans="1:3" x14ac:dyDescent="0.25">
      <c r="A173" s="94" t="s">
        <v>501</v>
      </c>
      <c r="B173" s="93">
        <v>101</v>
      </c>
      <c r="C173" s="48" t="s">
        <v>502</v>
      </c>
    </row>
    <row r="174" spans="1:3" x14ac:dyDescent="0.25">
      <c r="A174" s="94" t="s">
        <v>503</v>
      </c>
      <c r="B174" s="93">
        <v>121</v>
      </c>
      <c r="C174" s="48" t="s">
        <v>504</v>
      </c>
    </row>
    <row r="175" spans="1:3" x14ac:dyDescent="0.25">
      <c r="A175" s="94" t="s">
        <v>505</v>
      </c>
      <c r="B175" s="93">
        <v>189</v>
      </c>
      <c r="C175" s="48" t="s">
        <v>506</v>
      </c>
    </row>
    <row r="176" spans="1:3" x14ac:dyDescent="0.25">
      <c r="A176" s="94" t="s">
        <v>507</v>
      </c>
      <c r="B176" s="93">
        <v>101</v>
      </c>
      <c r="C176" s="48" t="s">
        <v>508</v>
      </c>
    </row>
    <row r="177" spans="1:3" x14ac:dyDescent="0.25">
      <c r="A177" s="94" t="s">
        <v>509</v>
      </c>
      <c r="B177" s="93">
        <v>113</v>
      </c>
      <c r="C177" s="48" t="s">
        <v>510</v>
      </c>
    </row>
    <row r="178" spans="1:3" x14ac:dyDescent="0.25">
      <c r="A178" s="94" t="s">
        <v>511</v>
      </c>
      <c r="B178" s="93">
        <v>112</v>
      </c>
      <c r="C178" s="48" t="s">
        <v>512</v>
      </c>
    </row>
    <row r="179" spans="1:3" x14ac:dyDescent="0.25">
      <c r="A179" s="94" t="s">
        <v>513</v>
      </c>
      <c r="B179" s="93">
        <v>113</v>
      </c>
      <c r="C179" s="48" t="s">
        <v>514</v>
      </c>
    </row>
    <row r="180" spans="1:3" x14ac:dyDescent="0.25">
      <c r="A180" s="94" t="s">
        <v>515</v>
      </c>
      <c r="B180" s="93">
        <v>101</v>
      </c>
      <c r="C180" s="48" t="s">
        <v>516</v>
      </c>
    </row>
    <row r="181" spans="1:3" x14ac:dyDescent="0.25">
      <c r="A181" s="94" t="s">
        <v>517</v>
      </c>
      <c r="B181" s="93">
        <v>171</v>
      </c>
      <c r="C181" s="48" t="s">
        <v>518</v>
      </c>
    </row>
    <row r="182" spans="1:3" x14ac:dyDescent="0.25">
      <c r="A182" s="94" t="s">
        <v>519</v>
      </c>
      <c r="B182" s="93">
        <v>113</v>
      </c>
      <c r="C182" s="48" t="s">
        <v>520</v>
      </c>
    </row>
    <row r="183" spans="1:3" x14ac:dyDescent="0.25">
      <c r="A183" s="94" t="s">
        <v>521</v>
      </c>
      <c r="B183" s="93">
        <v>171</v>
      </c>
      <c r="C183" s="48" t="s">
        <v>522</v>
      </c>
    </row>
    <row r="184" spans="1:3" x14ac:dyDescent="0.25">
      <c r="A184" s="94" t="s">
        <v>523</v>
      </c>
      <c r="B184" s="93">
        <v>113</v>
      </c>
      <c r="C184" s="48" t="s">
        <v>524</v>
      </c>
    </row>
    <row r="185" spans="1:3" x14ac:dyDescent="0.25">
      <c r="A185" s="94" t="s">
        <v>525</v>
      </c>
      <c r="B185" s="93">
        <v>101</v>
      </c>
      <c r="C185" s="48" t="s">
        <v>526</v>
      </c>
    </row>
    <row r="186" spans="1:3" x14ac:dyDescent="0.25">
      <c r="A186" s="94" t="s">
        <v>527</v>
      </c>
      <c r="B186" s="93">
        <v>189</v>
      </c>
      <c r="C186" s="48" t="s">
        <v>528</v>
      </c>
    </row>
    <row r="187" spans="1:3" x14ac:dyDescent="0.25">
      <c r="A187" s="94" t="s">
        <v>529</v>
      </c>
      <c r="B187" s="93">
        <v>101</v>
      </c>
      <c r="C187" s="48" t="s">
        <v>530</v>
      </c>
    </row>
    <row r="188" spans="1:3" x14ac:dyDescent="0.25">
      <c r="A188" s="94" t="s">
        <v>531</v>
      </c>
      <c r="B188" s="93" t="s">
        <v>156</v>
      </c>
      <c r="C188" s="48" t="s">
        <v>532</v>
      </c>
    </row>
    <row r="189" spans="1:3" x14ac:dyDescent="0.25">
      <c r="A189" s="94" t="s">
        <v>533</v>
      </c>
      <c r="B189" s="93">
        <v>171</v>
      </c>
      <c r="C189" s="48" t="s">
        <v>534</v>
      </c>
    </row>
    <row r="190" spans="1:3" x14ac:dyDescent="0.25">
      <c r="A190" s="94" t="s">
        <v>535</v>
      </c>
      <c r="B190" s="93" t="s">
        <v>193</v>
      </c>
      <c r="C190" s="48" t="s">
        <v>536</v>
      </c>
    </row>
    <row r="191" spans="1:3" x14ac:dyDescent="0.25">
      <c r="A191" s="94" t="s">
        <v>537</v>
      </c>
      <c r="B191" s="93">
        <v>121</v>
      </c>
      <c r="C191" s="48" t="s">
        <v>538</v>
      </c>
    </row>
    <row r="192" spans="1:3" x14ac:dyDescent="0.25">
      <c r="A192" s="94" t="s">
        <v>539</v>
      </c>
      <c r="B192" s="93">
        <v>123</v>
      </c>
      <c r="C192" s="48" t="s">
        <v>540</v>
      </c>
    </row>
    <row r="193" spans="1:3" x14ac:dyDescent="0.25">
      <c r="A193" s="94" t="s">
        <v>541</v>
      </c>
      <c r="B193" s="93">
        <v>171</v>
      </c>
      <c r="C193" s="48" t="s">
        <v>542</v>
      </c>
    </row>
    <row r="194" spans="1:3" x14ac:dyDescent="0.25">
      <c r="A194" s="94" t="s">
        <v>543</v>
      </c>
      <c r="B194" s="93">
        <v>101</v>
      </c>
      <c r="C194" s="48" t="s">
        <v>544</v>
      </c>
    </row>
    <row r="195" spans="1:3" x14ac:dyDescent="0.25">
      <c r="A195" s="94" t="s">
        <v>545</v>
      </c>
      <c r="B195" s="93">
        <v>123</v>
      </c>
      <c r="C195" s="48" t="s">
        <v>546</v>
      </c>
    </row>
    <row r="196" spans="1:3" x14ac:dyDescent="0.25">
      <c r="A196" s="94" t="s">
        <v>547</v>
      </c>
      <c r="B196" s="93">
        <v>171</v>
      </c>
      <c r="C196" s="48" t="s">
        <v>548</v>
      </c>
    </row>
    <row r="197" spans="1:3" x14ac:dyDescent="0.25">
      <c r="A197" s="94" t="s">
        <v>549</v>
      </c>
      <c r="B197" s="93">
        <v>123</v>
      </c>
      <c r="C197" s="48" t="s">
        <v>550</v>
      </c>
    </row>
    <row r="198" spans="1:3" x14ac:dyDescent="0.25">
      <c r="A198" s="94" t="s">
        <v>551</v>
      </c>
      <c r="B198" s="93">
        <v>113</v>
      </c>
      <c r="C198" s="48" t="s">
        <v>552</v>
      </c>
    </row>
    <row r="199" spans="1:3" x14ac:dyDescent="0.25">
      <c r="A199" s="94" t="s">
        <v>553</v>
      </c>
      <c r="B199" s="93">
        <v>121</v>
      </c>
      <c r="C199" s="48" t="s">
        <v>554</v>
      </c>
    </row>
    <row r="200" spans="1:3" x14ac:dyDescent="0.25">
      <c r="A200" s="92" t="s">
        <v>555</v>
      </c>
      <c r="B200" s="93" t="s">
        <v>193</v>
      </c>
      <c r="C200" s="48" t="s">
        <v>556</v>
      </c>
    </row>
    <row r="201" spans="1:3" x14ac:dyDescent="0.25">
      <c r="A201" s="94" t="s">
        <v>557</v>
      </c>
      <c r="B201" s="93">
        <v>113</v>
      </c>
      <c r="C201" s="48" t="s">
        <v>558</v>
      </c>
    </row>
    <row r="202" spans="1:3" x14ac:dyDescent="0.25">
      <c r="A202" s="94" t="s">
        <v>559</v>
      </c>
      <c r="B202" s="93">
        <v>123</v>
      </c>
      <c r="C202" s="48" t="s">
        <v>560</v>
      </c>
    </row>
    <row r="203" spans="1:3" x14ac:dyDescent="0.25">
      <c r="A203" s="94" t="s">
        <v>561</v>
      </c>
      <c r="B203" s="93">
        <v>114</v>
      </c>
      <c r="C203" s="48" t="s">
        <v>562</v>
      </c>
    </row>
    <row r="204" spans="1:3" x14ac:dyDescent="0.25">
      <c r="A204" s="94" t="s">
        <v>563</v>
      </c>
      <c r="B204" s="93" t="s">
        <v>190</v>
      </c>
      <c r="C204" s="48" t="s">
        <v>564</v>
      </c>
    </row>
    <row r="205" spans="1:3" x14ac:dyDescent="0.25">
      <c r="A205" s="94" t="s">
        <v>565</v>
      </c>
      <c r="B205" s="93">
        <v>123</v>
      </c>
      <c r="C205" s="48" t="s">
        <v>566</v>
      </c>
    </row>
    <row r="206" spans="1:3" x14ac:dyDescent="0.25">
      <c r="A206" s="94" t="s">
        <v>567</v>
      </c>
      <c r="B206" s="93" t="s">
        <v>164</v>
      </c>
      <c r="C206" s="48" t="s">
        <v>568</v>
      </c>
    </row>
    <row r="207" spans="1:3" x14ac:dyDescent="0.25">
      <c r="A207" s="94" t="s">
        <v>569</v>
      </c>
      <c r="B207" s="93">
        <v>123</v>
      </c>
      <c r="C207" s="48" t="s">
        <v>570</v>
      </c>
    </row>
    <row r="208" spans="1:3" x14ac:dyDescent="0.25">
      <c r="A208" s="94" t="s">
        <v>571</v>
      </c>
      <c r="B208" s="93">
        <v>101</v>
      </c>
      <c r="C208" s="48" t="s">
        <v>572</v>
      </c>
    </row>
    <row r="209" spans="1:3" x14ac:dyDescent="0.25">
      <c r="A209" s="94" t="s">
        <v>573</v>
      </c>
      <c r="B209" s="93">
        <v>121</v>
      </c>
      <c r="C209" s="48" t="s">
        <v>574</v>
      </c>
    </row>
    <row r="210" spans="1:3" x14ac:dyDescent="0.25">
      <c r="A210" s="94" t="s">
        <v>575</v>
      </c>
      <c r="B210" s="93">
        <v>114</v>
      </c>
      <c r="C210" s="48" t="s">
        <v>576</v>
      </c>
    </row>
    <row r="211" spans="1:3" x14ac:dyDescent="0.25">
      <c r="A211" s="94" t="s">
        <v>577</v>
      </c>
      <c r="B211" s="93" t="s">
        <v>190</v>
      </c>
      <c r="C211" s="48" t="s">
        <v>578</v>
      </c>
    </row>
    <row r="212" spans="1:3" x14ac:dyDescent="0.25">
      <c r="A212" s="94" t="s">
        <v>579</v>
      </c>
      <c r="B212" s="93">
        <v>114</v>
      </c>
      <c r="C212" s="48" t="s">
        <v>580</v>
      </c>
    </row>
    <row r="213" spans="1:3" x14ac:dyDescent="0.25">
      <c r="A213" s="94" t="s">
        <v>581</v>
      </c>
      <c r="B213" s="93" t="s">
        <v>190</v>
      </c>
      <c r="C213" s="48" t="s">
        <v>582</v>
      </c>
    </row>
    <row r="214" spans="1:3" x14ac:dyDescent="0.25">
      <c r="A214" s="94" t="s">
        <v>583</v>
      </c>
      <c r="B214" s="93">
        <v>171</v>
      </c>
      <c r="C214" s="48" t="s">
        <v>584</v>
      </c>
    </row>
    <row r="215" spans="1:3" x14ac:dyDescent="0.25">
      <c r="A215" s="94" t="s">
        <v>585</v>
      </c>
      <c r="B215" s="93">
        <v>113</v>
      </c>
      <c r="C215" s="48" t="s">
        <v>586</v>
      </c>
    </row>
    <row r="216" spans="1:3" x14ac:dyDescent="0.25">
      <c r="A216" s="94" t="s">
        <v>587</v>
      </c>
      <c r="B216" s="93">
        <v>121</v>
      </c>
      <c r="C216" s="48" t="s">
        <v>588</v>
      </c>
    </row>
    <row r="217" spans="1:3" x14ac:dyDescent="0.25">
      <c r="A217" s="92" t="s">
        <v>589</v>
      </c>
      <c r="B217" s="93" t="s">
        <v>167</v>
      </c>
      <c r="C217" s="48" t="s">
        <v>590</v>
      </c>
    </row>
    <row r="218" spans="1:3" x14ac:dyDescent="0.25">
      <c r="A218" s="94" t="s">
        <v>591</v>
      </c>
      <c r="B218" s="93">
        <v>113</v>
      </c>
      <c r="C218" s="48" t="s">
        <v>592</v>
      </c>
    </row>
    <row r="219" spans="1:3" x14ac:dyDescent="0.25">
      <c r="A219" s="94" t="s">
        <v>593</v>
      </c>
      <c r="B219" s="93">
        <v>101</v>
      </c>
      <c r="C219" s="48" t="s">
        <v>594</v>
      </c>
    </row>
    <row r="220" spans="1:3" x14ac:dyDescent="0.25">
      <c r="A220" s="94" t="s">
        <v>595</v>
      </c>
      <c r="B220" s="93">
        <v>121</v>
      </c>
      <c r="C220" s="48" t="s">
        <v>596</v>
      </c>
    </row>
    <row r="221" spans="1:3" x14ac:dyDescent="0.25">
      <c r="A221" s="94" t="s">
        <v>597</v>
      </c>
      <c r="B221" s="93">
        <v>101</v>
      </c>
      <c r="C221" s="48" t="s">
        <v>598</v>
      </c>
    </row>
    <row r="222" spans="1:3" x14ac:dyDescent="0.25">
      <c r="A222" s="94" t="s">
        <v>599</v>
      </c>
      <c r="B222" s="93">
        <v>123</v>
      </c>
      <c r="C222" s="48" t="s">
        <v>600</v>
      </c>
    </row>
    <row r="223" spans="1:3" x14ac:dyDescent="0.25">
      <c r="A223" s="94" t="s">
        <v>601</v>
      </c>
      <c r="B223" s="93">
        <v>112</v>
      </c>
      <c r="C223" s="48" t="s">
        <v>602</v>
      </c>
    </row>
    <row r="224" spans="1:3" x14ac:dyDescent="0.25">
      <c r="A224" s="94" t="s">
        <v>603</v>
      </c>
      <c r="B224" s="93">
        <v>101</v>
      </c>
      <c r="C224" s="48" t="s">
        <v>604</v>
      </c>
    </row>
    <row r="225" spans="1:3" x14ac:dyDescent="0.25">
      <c r="A225" s="94" t="s">
        <v>605</v>
      </c>
      <c r="B225" s="93" t="s">
        <v>156</v>
      </c>
      <c r="C225" s="48" t="s">
        <v>606</v>
      </c>
    </row>
    <row r="226" spans="1:3" x14ac:dyDescent="0.25">
      <c r="A226" s="94" t="s">
        <v>607</v>
      </c>
      <c r="B226" s="93">
        <v>121</v>
      </c>
      <c r="C226" s="48" t="s">
        <v>608</v>
      </c>
    </row>
    <row r="227" spans="1:3" x14ac:dyDescent="0.25">
      <c r="A227" s="94" t="s">
        <v>609</v>
      </c>
      <c r="B227" s="93">
        <v>113</v>
      </c>
      <c r="C227" s="48" t="s">
        <v>610</v>
      </c>
    </row>
    <row r="228" spans="1:3" x14ac:dyDescent="0.25">
      <c r="A228" s="94" t="s">
        <v>611</v>
      </c>
      <c r="B228" s="93">
        <v>112</v>
      </c>
      <c r="C228" s="48" t="s">
        <v>612</v>
      </c>
    </row>
    <row r="229" spans="1:3" x14ac:dyDescent="0.25">
      <c r="A229" s="94" t="s">
        <v>613</v>
      </c>
      <c r="B229" s="93" t="s">
        <v>172</v>
      </c>
      <c r="C229" s="95" t="s">
        <v>614</v>
      </c>
    </row>
    <row r="230" spans="1:3" x14ac:dyDescent="0.25">
      <c r="A230" s="94" t="s">
        <v>615</v>
      </c>
      <c r="B230" s="93">
        <v>101</v>
      </c>
      <c r="C230" s="48" t="s">
        <v>616</v>
      </c>
    </row>
    <row r="231" spans="1:3" x14ac:dyDescent="0.25">
      <c r="A231" s="94" t="s">
        <v>617</v>
      </c>
      <c r="B231" s="93">
        <v>105</v>
      </c>
      <c r="C231" s="48" t="s">
        <v>618</v>
      </c>
    </row>
    <row r="232" spans="1:3" x14ac:dyDescent="0.25">
      <c r="A232" s="94" t="s">
        <v>619</v>
      </c>
      <c r="B232" s="93">
        <v>189</v>
      </c>
      <c r="C232" s="48" t="s">
        <v>620</v>
      </c>
    </row>
    <row r="233" spans="1:3" x14ac:dyDescent="0.25">
      <c r="A233" s="94" t="s">
        <v>621</v>
      </c>
      <c r="B233" s="93">
        <v>113</v>
      </c>
      <c r="C233" s="48" t="s">
        <v>622</v>
      </c>
    </row>
    <row r="234" spans="1:3" x14ac:dyDescent="0.25">
      <c r="A234" s="94" t="s">
        <v>623</v>
      </c>
      <c r="B234" s="93">
        <v>112</v>
      </c>
      <c r="C234" s="48" t="s">
        <v>624</v>
      </c>
    </row>
    <row r="235" spans="1:3" x14ac:dyDescent="0.25">
      <c r="A235" s="94" t="s">
        <v>625</v>
      </c>
      <c r="B235" s="93">
        <v>112</v>
      </c>
      <c r="C235" s="48" t="s">
        <v>626</v>
      </c>
    </row>
    <row r="236" spans="1:3" x14ac:dyDescent="0.25">
      <c r="A236" s="94" t="s">
        <v>627</v>
      </c>
      <c r="B236" s="93">
        <v>121</v>
      </c>
      <c r="C236" s="48" t="s">
        <v>628</v>
      </c>
    </row>
    <row r="237" spans="1:3" x14ac:dyDescent="0.25">
      <c r="A237" s="94" t="s">
        <v>629</v>
      </c>
      <c r="B237" s="93">
        <v>189</v>
      </c>
      <c r="C237" s="48" t="s">
        <v>630</v>
      </c>
    </row>
    <row r="238" spans="1:3" x14ac:dyDescent="0.25">
      <c r="A238" s="94" t="s">
        <v>631</v>
      </c>
      <c r="B238" s="93">
        <v>105</v>
      </c>
      <c r="C238" s="48" t="s">
        <v>632</v>
      </c>
    </row>
    <row r="239" spans="1:3" x14ac:dyDescent="0.25">
      <c r="A239" s="94" t="s">
        <v>633</v>
      </c>
      <c r="B239" s="93">
        <v>101</v>
      </c>
      <c r="C239" s="48" t="s">
        <v>634</v>
      </c>
    </row>
    <row r="240" spans="1:3" x14ac:dyDescent="0.25">
      <c r="A240" s="94" t="s">
        <v>635</v>
      </c>
      <c r="B240" s="93">
        <v>114</v>
      </c>
      <c r="C240" s="48" t="s">
        <v>636</v>
      </c>
    </row>
    <row r="241" spans="1:3" x14ac:dyDescent="0.25">
      <c r="A241" s="94" t="s">
        <v>637</v>
      </c>
      <c r="B241" s="93">
        <v>189</v>
      </c>
      <c r="C241" s="48" t="s">
        <v>638</v>
      </c>
    </row>
    <row r="242" spans="1:3" x14ac:dyDescent="0.25">
      <c r="A242" s="94" t="s">
        <v>639</v>
      </c>
      <c r="B242" s="93">
        <v>113</v>
      </c>
      <c r="C242" s="48" t="s">
        <v>640</v>
      </c>
    </row>
    <row r="243" spans="1:3" x14ac:dyDescent="0.25">
      <c r="A243" s="94" t="s">
        <v>641</v>
      </c>
      <c r="B243" s="93">
        <v>121</v>
      </c>
      <c r="C243" s="48" t="s">
        <v>642</v>
      </c>
    </row>
    <row r="244" spans="1:3" x14ac:dyDescent="0.25">
      <c r="A244" s="94" t="s">
        <v>643</v>
      </c>
      <c r="B244" s="93">
        <v>112</v>
      </c>
      <c r="C244" s="48" t="s">
        <v>644</v>
      </c>
    </row>
    <row r="245" spans="1:3" x14ac:dyDescent="0.25">
      <c r="A245" s="94" t="s">
        <v>645</v>
      </c>
      <c r="B245" s="93">
        <v>121</v>
      </c>
      <c r="C245" s="48" t="s">
        <v>646</v>
      </c>
    </row>
    <row r="246" spans="1:3" x14ac:dyDescent="0.25">
      <c r="A246" s="94" t="s">
        <v>647</v>
      </c>
      <c r="B246" s="93">
        <v>189</v>
      </c>
      <c r="C246" s="48" t="s">
        <v>648</v>
      </c>
    </row>
    <row r="247" spans="1:3" x14ac:dyDescent="0.25">
      <c r="A247" s="94" t="s">
        <v>649</v>
      </c>
      <c r="B247" s="93">
        <v>121</v>
      </c>
      <c r="C247" s="48" t="s">
        <v>650</v>
      </c>
    </row>
    <row r="248" spans="1:3" x14ac:dyDescent="0.25">
      <c r="A248" s="94" t="s">
        <v>651</v>
      </c>
      <c r="B248" s="93">
        <v>171</v>
      </c>
      <c r="C248" s="48" t="s">
        <v>652</v>
      </c>
    </row>
    <row r="249" spans="1:3" x14ac:dyDescent="0.25">
      <c r="A249" s="94" t="s">
        <v>653</v>
      </c>
      <c r="B249" s="93">
        <v>113</v>
      </c>
      <c r="C249" s="48" t="s">
        <v>654</v>
      </c>
    </row>
    <row r="250" spans="1:3" x14ac:dyDescent="0.25">
      <c r="A250" s="94" t="s">
        <v>655</v>
      </c>
      <c r="B250" s="93" t="s">
        <v>190</v>
      </c>
      <c r="C250" s="48" t="s">
        <v>656</v>
      </c>
    </row>
    <row r="251" spans="1:3" x14ac:dyDescent="0.25">
      <c r="A251" s="94" t="s">
        <v>657</v>
      </c>
      <c r="B251" s="93">
        <v>189</v>
      </c>
      <c r="C251" s="48" t="s">
        <v>658</v>
      </c>
    </row>
    <row r="252" spans="1:3" x14ac:dyDescent="0.25">
      <c r="A252" s="94" t="s">
        <v>659</v>
      </c>
      <c r="B252" s="93">
        <v>113</v>
      </c>
      <c r="C252" s="48" t="s">
        <v>660</v>
      </c>
    </row>
    <row r="253" spans="1:3" x14ac:dyDescent="0.25">
      <c r="A253" s="94" t="s">
        <v>661</v>
      </c>
      <c r="B253" s="93">
        <v>101</v>
      </c>
      <c r="C253" s="48" t="s">
        <v>662</v>
      </c>
    </row>
    <row r="254" spans="1:3" x14ac:dyDescent="0.25">
      <c r="A254" s="94" t="s">
        <v>663</v>
      </c>
      <c r="B254" s="93" t="s">
        <v>156</v>
      </c>
      <c r="C254" s="48" t="s">
        <v>664</v>
      </c>
    </row>
    <row r="255" spans="1:3" x14ac:dyDescent="0.25">
      <c r="A255" s="94" t="s">
        <v>665</v>
      </c>
      <c r="B255" s="93" t="s">
        <v>156</v>
      </c>
      <c r="C255" s="48" t="s">
        <v>666</v>
      </c>
    </row>
    <row r="256" spans="1:3" x14ac:dyDescent="0.25">
      <c r="A256" s="94" t="s">
        <v>667</v>
      </c>
      <c r="B256" s="93">
        <v>101</v>
      </c>
      <c r="C256" s="48" t="s">
        <v>668</v>
      </c>
    </row>
    <row r="257" spans="1:3" x14ac:dyDescent="0.25">
      <c r="A257" s="94" t="s">
        <v>669</v>
      </c>
      <c r="B257" s="93">
        <v>189</v>
      </c>
      <c r="C257" s="48" t="s">
        <v>670</v>
      </c>
    </row>
    <row r="258" spans="1:3" x14ac:dyDescent="0.25">
      <c r="A258" s="94" t="s">
        <v>671</v>
      </c>
      <c r="B258" s="93" t="s">
        <v>164</v>
      </c>
      <c r="C258" s="48" t="s">
        <v>672</v>
      </c>
    </row>
    <row r="259" spans="1:3" x14ac:dyDescent="0.25">
      <c r="A259" s="94" t="s">
        <v>673</v>
      </c>
      <c r="B259" s="93">
        <v>123</v>
      </c>
      <c r="C259" s="48" t="s">
        <v>674</v>
      </c>
    </row>
    <row r="260" spans="1:3" x14ac:dyDescent="0.25">
      <c r="A260" s="94" t="s">
        <v>675</v>
      </c>
      <c r="B260" s="93">
        <v>171</v>
      </c>
      <c r="C260" s="48" t="s">
        <v>676</v>
      </c>
    </row>
    <row r="261" spans="1:3" x14ac:dyDescent="0.25">
      <c r="A261" s="94" t="s">
        <v>677</v>
      </c>
      <c r="B261" s="93">
        <v>121</v>
      </c>
      <c r="C261" s="48" t="s">
        <v>678</v>
      </c>
    </row>
    <row r="262" spans="1:3" x14ac:dyDescent="0.25">
      <c r="A262" s="94" t="s">
        <v>679</v>
      </c>
      <c r="B262" s="93">
        <v>101</v>
      </c>
      <c r="C262" s="48" t="s">
        <v>680</v>
      </c>
    </row>
    <row r="263" spans="1:3" x14ac:dyDescent="0.25">
      <c r="A263" s="94" t="s">
        <v>681</v>
      </c>
      <c r="B263" s="93">
        <v>112</v>
      </c>
      <c r="C263" s="48" t="s">
        <v>682</v>
      </c>
    </row>
    <row r="264" spans="1:3" x14ac:dyDescent="0.25">
      <c r="A264" s="94" t="s">
        <v>683</v>
      </c>
      <c r="B264" s="93">
        <v>189</v>
      </c>
      <c r="C264" s="48" t="s">
        <v>684</v>
      </c>
    </row>
    <row r="265" spans="1:3" x14ac:dyDescent="0.25">
      <c r="A265" s="94" t="s">
        <v>685</v>
      </c>
      <c r="B265" s="93">
        <v>121</v>
      </c>
      <c r="C265" s="48" t="s">
        <v>686</v>
      </c>
    </row>
    <row r="266" spans="1:3" x14ac:dyDescent="0.25">
      <c r="A266" s="94" t="s">
        <v>687</v>
      </c>
      <c r="B266" s="93">
        <v>121</v>
      </c>
      <c r="C266" s="48" t="s">
        <v>688</v>
      </c>
    </row>
    <row r="267" spans="1:3" x14ac:dyDescent="0.25">
      <c r="A267" s="94" t="s">
        <v>689</v>
      </c>
      <c r="B267" s="93" t="s">
        <v>156</v>
      </c>
      <c r="C267" s="48" t="s">
        <v>690</v>
      </c>
    </row>
    <row r="268" spans="1:3" x14ac:dyDescent="0.25">
      <c r="A268" s="94" t="s">
        <v>691</v>
      </c>
      <c r="B268" s="93">
        <v>101</v>
      </c>
      <c r="C268" s="48" t="s">
        <v>692</v>
      </c>
    </row>
    <row r="269" spans="1:3" x14ac:dyDescent="0.25">
      <c r="A269" s="94" t="s">
        <v>693</v>
      </c>
      <c r="B269" s="93">
        <v>121</v>
      </c>
      <c r="C269" s="48" t="s">
        <v>694</v>
      </c>
    </row>
    <row r="270" spans="1:3" x14ac:dyDescent="0.25">
      <c r="A270" s="94" t="s">
        <v>695</v>
      </c>
      <c r="B270" s="93">
        <v>105</v>
      </c>
      <c r="C270" s="48" t="s">
        <v>696</v>
      </c>
    </row>
    <row r="271" spans="1:3" x14ac:dyDescent="0.25">
      <c r="A271" s="92" t="s">
        <v>697</v>
      </c>
      <c r="B271" s="93" t="s">
        <v>698</v>
      </c>
      <c r="C271" s="48" t="s">
        <v>699</v>
      </c>
    </row>
    <row r="272" spans="1:3" x14ac:dyDescent="0.25">
      <c r="A272" s="94" t="s">
        <v>700</v>
      </c>
      <c r="B272" s="93" t="s">
        <v>167</v>
      </c>
      <c r="C272" s="48" t="s">
        <v>701</v>
      </c>
    </row>
    <row r="273" spans="1:3" x14ac:dyDescent="0.25">
      <c r="A273" s="94" t="s">
        <v>702</v>
      </c>
      <c r="B273" s="93" t="s">
        <v>151</v>
      </c>
      <c r="C273" s="48" t="s">
        <v>703</v>
      </c>
    </row>
    <row r="274" spans="1:3" x14ac:dyDescent="0.25">
      <c r="A274" s="94" t="s">
        <v>704</v>
      </c>
      <c r="B274" s="93" t="s">
        <v>167</v>
      </c>
      <c r="C274" s="48" t="s">
        <v>705</v>
      </c>
    </row>
    <row r="275" spans="1:3" x14ac:dyDescent="0.25">
      <c r="A275" s="94" t="s">
        <v>706</v>
      </c>
      <c r="B275" s="93" t="s">
        <v>156</v>
      </c>
      <c r="C275" s="48" t="s">
        <v>707</v>
      </c>
    </row>
    <row r="276" spans="1:3" x14ac:dyDescent="0.25">
      <c r="A276" s="94" t="s">
        <v>708</v>
      </c>
      <c r="B276" s="93" t="s">
        <v>151</v>
      </c>
      <c r="C276" s="48" t="s">
        <v>709</v>
      </c>
    </row>
    <row r="277" spans="1:3" x14ac:dyDescent="0.25">
      <c r="A277" s="94" t="s">
        <v>710</v>
      </c>
      <c r="B277" s="93" t="s">
        <v>183</v>
      </c>
      <c r="C277" s="48" t="s">
        <v>711</v>
      </c>
    </row>
    <row r="278" spans="1:3" x14ac:dyDescent="0.25">
      <c r="A278" s="94" t="s">
        <v>712</v>
      </c>
      <c r="B278" s="93" t="s">
        <v>151</v>
      </c>
      <c r="C278" s="48" t="s">
        <v>713</v>
      </c>
    </row>
    <row r="279" spans="1:3" x14ac:dyDescent="0.25">
      <c r="A279" s="94" t="s">
        <v>714</v>
      </c>
      <c r="B279" s="93" t="s">
        <v>193</v>
      </c>
      <c r="C279" s="48" t="s">
        <v>715</v>
      </c>
    </row>
    <row r="280" spans="1:3" x14ac:dyDescent="0.25">
      <c r="A280" s="94" t="s">
        <v>716</v>
      </c>
      <c r="B280" s="93" t="s">
        <v>183</v>
      </c>
      <c r="C280" s="48" t="s">
        <v>717</v>
      </c>
    </row>
    <row r="281" spans="1:3" x14ac:dyDescent="0.25">
      <c r="A281" s="94" t="s">
        <v>718</v>
      </c>
      <c r="B281" s="93" t="s">
        <v>164</v>
      </c>
      <c r="C281" s="48" t="s">
        <v>719</v>
      </c>
    </row>
    <row r="282" spans="1:3" x14ac:dyDescent="0.25">
      <c r="A282" s="94" t="s">
        <v>720</v>
      </c>
      <c r="B282" s="93" t="s">
        <v>172</v>
      </c>
      <c r="C282" s="48" t="s">
        <v>721</v>
      </c>
    </row>
    <row r="283" spans="1:3" x14ac:dyDescent="0.25">
      <c r="A283" s="94" t="s">
        <v>722</v>
      </c>
      <c r="B283" s="93" t="s">
        <v>172</v>
      </c>
      <c r="C283" s="48" t="s">
        <v>723</v>
      </c>
    </row>
    <row r="284" spans="1:3" x14ac:dyDescent="0.25">
      <c r="A284" s="94" t="s">
        <v>724</v>
      </c>
      <c r="B284" s="93" t="s">
        <v>167</v>
      </c>
      <c r="C284" s="48" t="s">
        <v>725</v>
      </c>
    </row>
    <row r="285" spans="1:3" x14ac:dyDescent="0.25">
      <c r="A285" s="94" t="s">
        <v>726</v>
      </c>
      <c r="B285" s="93" t="s">
        <v>151</v>
      </c>
      <c r="C285" s="48" t="s">
        <v>727</v>
      </c>
    </row>
    <row r="286" spans="1:3" x14ac:dyDescent="0.25">
      <c r="A286" s="94" t="s">
        <v>728</v>
      </c>
      <c r="B286" s="93" t="s">
        <v>183</v>
      </c>
      <c r="C286" s="48" t="s">
        <v>729</v>
      </c>
    </row>
    <row r="287" spans="1:3" x14ac:dyDescent="0.25">
      <c r="A287" s="94" t="s">
        <v>730</v>
      </c>
      <c r="B287" s="93" t="s">
        <v>167</v>
      </c>
      <c r="C287" s="48" t="s">
        <v>731</v>
      </c>
    </row>
    <row r="288" spans="1:3" x14ac:dyDescent="0.25">
      <c r="A288" s="94" t="s">
        <v>732</v>
      </c>
      <c r="B288" s="93" t="s">
        <v>156</v>
      </c>
      <c r="C288" s="48" t="s">
        <v>733</v>
      </c>
    </row>
    <row r="289" spans="1:3" x14ac:dyDescent="0.25">
      <c r="A289" s="94" t="s">
        <v>734</v>
      </c>
      <c r="B289" s="93" t="s">
        <v>172</v>
      </c>
      <c r="C289" s="48" t="s">
        <v>735</v>
      </c>
    </row>
    <row r="290" spans="1:3" x14ac:dyDescent="0.25">
      <c r="A290" s="94" t="s">
        <v>736</v>
      </c>
      <c r="B290" s="93" t="s">
        <v>167</v>
      </c>
      <c r="C290" s="48" t="s">
        <v>737</v>
      </c>
    </row>
    <row r="291" spans="1:3" x14ac:dyDescent="0.25">
      <c r="A291" s="94" t="s">
        <v>738</v>
      </c>
      <c r="B291" s="93" t="s">
        <v>172</v>
      </c>
      <c r="C291" s="48" t="s">
        <v>739</v>
      </c>
    </row>
    <row r="292" spans="1:3" x14ac:dyDescent="0.25">
      <c r="A292" s="94" t="s">
        <v>740</v>
      </c>
      <c r="B292" s="93">
        <v>105</v>
      </c>
      <c r="C292" s="48" t="s">
        <v>741</v>
      </c>
    </row>
    <row r="293" spans="1:3" x14ac:dyDescent="0.25">
      <c r="A293" s="94" t="s">
        <v>742</v>
      </c>
      <c r="B293" s="93">
        <v>123</v>
      </c>
      <c r="C293" s="48" t="s">
        <v>743</v>
      </c>
    </row>
    <row r="294" spans="1:3" x14ac:dyDescent="0.25">
      <c r="A294" s="94" t="s">
        <v>744</v>
      </c>
      <c r="B294" s="93">
        <v>123</v>
      </c>
      <c r="C294" s="48" t="s">
        <v>745</v>
      </c>
    </row>
    <row r="295" spans="1:3" x14ac:dyDescent="0.25">
      <c r="A295" s="94" t="s">
        <v>746</v>
      </c>
      <c r="B295" s="93">
        <v>105</v>
      </c>
      <c r="C295" s="48" t="s">
        <v>747</v>
      </c>
    </row>
    <row r="296" spans="1:3" x14ac:dyDescent="0.25">
      <c r="A296" s="94" t="s">
        <v>748</v>
      </c>
      <c r="B296" s="93">
        <v>171</v>
      </c>
      <c r="C296" s="48" t="s">
        <v>749</v>
      </c>
    </row>
    <row r="297" spans="1:3" x14ac:dyDescent="0.25">
      <c r="A297" s="94" t="s">
        <v>750</v>
      </c>
      <c r="B297" s="93">
        <v>112</v>
      </c>
      <c r="C297" s="48" t="s">
        <v>751</v>
      </c>
    </row>
    <row r="298" spans="1:3" x14ac:dyDescent="0.25">
      <c r="A298" s="94" t="s">
        <v>752</v>
      </c>
      <c r="B298" s="93">
        <v>101</v>
      </c>
      <c r="C298" s="48" t="s">
        <v>753</v>
      </c>
    </row>
    <row r="299" spans="1:3" x14ac:dyDescent="0.25">
      <c r="A299" s="94" t="s">
        <v>754</v>
      </c>
      <c r="B299" s="93">
        <v>171</v>
      </c>
      <c r="C299" s="48" t="s">
        <v>755</v>
      </c>
    </row>
    <row r="300" spans="1:3" x14ac:dyDescent="0.25">
      <c r="A300" s="94" t="s">
        <v>756</v>
      </c>
      <c r="B300" s="93" t="s">
        <v>156</v>
      </c>
      <c r="C300" s="48" t="s">
        <v>757</v>
      </c>
    </row>
    <row r="301" spans="1:3" x14ac:dyDescent="0.25">
      <c r="A301" s="94" t="s">
        <v>758</v>
      </c>
      <c r="B301" s="93" t="s">
        <v>193</v>
      </c>
      <c r="C301" s="48" t="s">
        <v>759</v>
      </c>
    </row>
    <row r="302" spans="1:3" x14ac:dyDescent="0.25">
      <c r="A302" s="94" t="s">
        <v>760</v>
      </c>
      <c r="B302" s="93">
        <v>105</v>
      </c>
      <c r="C302" s="48" t="s">
        <v>761</v>
      </c>
    </row>
    <row r="303" spans="1:3" x14ac:dyDescent="0.25">
      <c r="A303" s="94" t="s">
        <v>762</v>
      </c>
      <c r="B303" s="93">
        <v>101</v>
      </c>
      <c r="C303" s="48" t="s">
        <v>763</v>
      </c>
    </row>
    <row r="304" spans="1:3" x14ac:dyDescent="0.25">
      <c r="A304" s="92" t="s">
        <v>764</v>
      </c>
      <c r="B304" s="93" t="s">
        <v>159</v>
      </c>
      <c r="C304" s="48" t="s">
        <v>765</v>
      </c>
    </row>
    <row r="305" spans="1:3" x14ac:dyDescent="0.25">
      <c r="A305" s="94" t="s">
        <v>766</v>
      </c>
      <c r="B305" s="93">
        <v>113</v>
      </c>
      <c r="C305" s="48" t="s">
        <v>767</v>
      </c>
    </row>
    <row r="306" spans="1:3" x14ac:dyDescent="0.25">
      <c r="A306" s="94" t="s">
        <v>768</v>
      </c>
      <c r="B306" s="93">
        <v>121</v>
      </c>
      <c r="C306" s="48" t="s">
        <v>769</v>
      </c>
    </row>
    <row r="307" spans="1:3" x14ac:dyDescent="0.25">
      <c r="A307" s="94" t="s">
        <v>770</v>
      </c>
      <c r="B307" s="93">
        <v>112</v>
      </c>
      <c r="C307" s="48" t="s">
        <v>771</v>
      </c>
    </row>
    <row r="308" spans="1:3" x14ac:dyDescent="0.25">
      <c r="A308" s="92" t="s">
        <v>772</v>
      </c>
      <c r="B308" s="93" t="s">
        <v>167</v>
      </c>
      <c r="C308" s="48" t="s">
        <v>773</v>
      </c>
    </row>
    <row r="309" spans="1:3" x14ac:dyDescent="0.25">
      <c r="A309" s="94" t="s">
        <v>774</v>
      </c>
      <c r="B309" s="93">
        <v>101</v>
      </c>
      <c r="C309" s="48" t="s">
        <v>775</v>
      </c>
    </row>
    <row r="310" spans="1:3" x14ac:dyDescent="0.25">
      <c r="A310" s="94" t="s">
        <v>776</v>
      </c>
      <c r="B310" s="93">
        <v>113</v>
      </c>
      <c r="C310" s="48" t="s">
        <v>777</v>
      </c>
    </row>
    <row r="311" spans="1:3" x14ac:dyDescent="0.25">
      <c r="A311" s="94" t="s">
        <v>778</v>
      </c>
      <c r="B311" s="93">
        <v>123</v>
      </c>
      <c r="C311" s="48" t="s">
        <v>779</v>
      </c>
    </row>
    <row r="312" spans="1:3" x14ac:dyDescent="0.25">
      <c r="A312" s="94" t="s">
        <v>780</v>
      </c>
      <c r="B312" s="93">
        <v>171</v>
      </c>
      <c r="C312" s="48" t="s">
        <v>781</v>
      </c>
    </row>
    <row r="313" spans="1:3" x14ac:dyDescent="0.25">
      <c r="A313" s="94" t="s">
        <v>782</v>
      </c>
      <c r="B313" s="93">
        <v>113</v>
      </c>
      <c r="C313" s="48" t="s">
        <v>783</v>
      </c>
    </row>
    <row r="314" spans="1:3" x14ac:dyDescent="0.25">
      <c r="A314" s="94" t="s">
        <v>784</v>
      </c>
      <c r="B314" s="93">
        <v>113</v>
      </c>
      <c r="C314" s="95" t="s">
        <v>785</v>
      </c>
    </row>
    <row r="315" spans="1:3" x14ac:dyDescent="0.25">
      <c r="A315" s="94" t="s">
        <v>786</v>
      </c>
      <c r="B315" s="93">
        <v>112</v>
      </c>
      <c r="C315" s="95" t="s">
        <v>787</v>
      </c>
    </row>
    <row r="316" spans="1:3" x14ac:dyDescent="0.25">
      <c r="A316" s="94" t="s">
        <v>788</v>
      </c>
      <c r="B316" s="93">
        <v>112</v>
      </c>
      <c r="C316" s="95" t="s">
        <v>789</v>
      </c>
    </row>
    <row r="317" spans="1:3" x14ac:dyDescent="0.25">
      <c r="A317" s="94" t="s">
        <v>790</v>
      </c>
      <c r="B317" s="93">
        <v>105</v>
      </c>
      <c r="C317" s="95" t="s">
        <v>791</v>
      </c>
    </row>
    <row r="318" spans="1:3" x14ac:dyDescent="0.25">
      <c r="A318" s="94" t="s">
        <v>792</v>
      </c>
      <c r="B318" s="93">
        <v>113</v>
      </c>
      <c r="C318" s="95" t="s">
        <v>793</v>
      </c>
    </row>
    <row r="319" spans="1:3" x14ac:dyDescent="0.25">
      <c r="A319" s="94" t="s">
        <v>794</v>
      </c>
      <c r="B319" s="93" t="s">
        <v>183</v>
      </c>
      <c r="C319" s="95" t="s">
        <v>795</v>
      </c>
    </row>
  </sheetData>
  <sheetProtection sheet="1" objects="1" scenarios="1" autoFilter="0"/>
  <autoFilter ref="A1:C321" xr:uid="{4DF3B1B1-49B7-411B-BFB9-8C45CCCD8B8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95558-3916-4D58-AC9B-988EE3067808}">
  <dimension ref="A1:AB308"/>
  <sheetViews>
    <sheetView topLeftCell="AA1" zoomScale="110" zoomScaleNormal="110" workbookViewId="0">
      <selection sqref="A1:Z1048576"/>
    </sheetView>
  </sheetViews>
  <sheetFormatPr defaultColWidth="9.28515625" defaultRowHeight="14.25" x14ac:dyDescent="0.2"/>
  <cols>
    <col min="1" max="1" width="11.42578125" style="15" hidden="1" customWidth="1"/>
    <col min="2" max="2" width="7.7109375" style="6" hidden="1" customWidth="1"/>
    <col min="3" max="3" width="29.7109375" style="6" hidden="1" customWidth="1"/>
    <col min="4" max="4" width="17.7109375" style="6" hidden="1" customWidth="1"/>
    <col min="5" max="5" width="18.28515625" style="6" hidden="1" customWidth="1"/>
    <col min="6" max="12" width="11" style="6" hidden="1" customWidth="1"/>
    <col min="13" max="24" width="13.140625" style="6" hidden="1" customWidth="1"/>
    <col min="25" max="26" width="12.5703125" style="6" hidden="1" customWidth="1"/>
    <col min="27" max="16384" width="9.28515625" style="6"/>
  </cols>
  <sheetData>
    <row r="1" spans="1:28" ht="18" x14ac:dyDescent="0.25">
      <c r="A1" s="43">
        <v>1</v>
      </c>
      <c r="B1" s="43">
        <v>2</v>
      </c>
      <c r="C1" s="43">
        <v>3</v>
      </c>
      <c r="D1" s="43">
        <v>4</v>
      </c>
      <c r="E1" s="43">
        <v>5</v>
      </c>
      <c r="F1" s="43">
        <v>6</v>
      </c>
      <c r="G1" s="43">
        <v>7</v>
      </c>
      <c r="H1" s="43">
        <v>8</v>
      </c>
      <c r="I1" s="43">
        <v>9</v>
      </c>
      <c r="J1" s="43">
        <v>10</v>
      </c>
      <c r="K1" s="43">
        <v>11</v>
      </c>
      <c r="L1" s="43">
        <v>12</v>
      </c>
      <c r="M1" s="43">
        <v>13</v>
      </c>
      <c r="N1" s="43">
        <v>14</v>
      </c>
      <c r="O1" s="43">
        <v>15</v>
      </c>
      <c r="P1" s="43">
        <v>16</v>
      </c>
      <c r="Q1" s="43">
        <v>17</v>
      </c>
      <c r="R1" s="43">
        <v>18</v>
      </c>
      <c r="S1" s="43">
        <v>19</v>
      </c>
      <c r="T1" s="43">
        <v>20</v>
      </c>
      <c r="U1" s="43">
        <v>21</v>
      </c>
      <c r="V1" s="43">
        <v>22</v>
      </c>
      <c r="W1" s="43">
        <v>23</v>
      </c>
      <c r="X1" s="43">
        <v>24</v>
      </c>
      <c r="Y1" s="43">
        <v>25</v>
      </c>
      <c r="Z1" s="43">
        <v>26</v>
      </c>
    </row>
    <row r="2" spans="1:28" s="8" customFormat="1" ht="18" x14ac:dyDescent="0.25">
      <c r="A2" s="7"/>
      <c r="C2" s="40" t="s">
        <v>796</v>
      </c>
      <c r="F2" s="49"/>
      <c r="G2" s="49"/>
      <c r="H2" s="49"/>
      <c r="I2" s="49"/>
      <c r="J2" s="49"/>
      <c r="K2" s="49"/>
      <c r="L2" s="49"/>
      <c r="M2" s="46"/>
      <c r="N2" s="46"/>
      <c r="O2" s="46"/>
      <c r="P2" s="46"/>
      <c r="Q2" s="46"/>
      <c r="R2" s="46"/>
      <c r="S2" s="46"/>
      <c r="T2" s="77"/>
      <c r="U2" s="77"/>
      <c r="V2" s="77"/>
      <c r="W2" s="77"/>
      <c r="X2" s="77"/>
      <c r="Y2" s="77"/>
      <c r="Z2" s="77"/>
    </row>
    <row r="3" spans="1:28" s="10" customFormat="1" ht="18" x14ac:dyDescent="0.25">
      <c r="A3" s="9"/>
      <c r="C3" s="53" t="s">
        <v>797</v>
      </c>
      <c r="F3" s="167" t="s">
        <v>798</v>
      </c>
      <c r="G3" s="168"/>
      <c r="H3" s="168"/>
      <c r="I3" s="168"/>
      <c r="J3" s="168"/>
      <c r="K3" s="168"/>
      <c r="L3" s="169"/>
      <c r="M3" s="164" t="s">
        <v>799</v>
      </c>
      <c r="N3" s="165"/>
      <c r="O3" s="165"/>
      <c r="P3" s="165"/>
      <c r="Q3" s="165"/>
      <c r="R3" s="165"/>
      <c r="S3" s="166"/>
      <c r="T3" s="162" t="s">
        <v>800</v>
      </c>
      <c r="U3" s="163"/>
      <c r="V3" s="163"/>
      <c r="W3" s="163"/>
      <c r="X3" s="163"/>
      <c r="Y3" s="163"/>
      <c r="Z3" s="163"/>
    </row>
    <row r="4" spans="1:28" s="14" customFormat="1" ht="110.25" x14ac:dyDescent="0.25">
      <c r="A4" s="11" t="s">
        <v>146</v>
      </c>
      <c r="B4" s="12" t="s">
        <v>147</v>
      </c>
      <c r="C4" s="12" t="s">
        <v>148</v>
      </c>
      <c r="D4" s="12" t="s">
        <v>801</v>
      </c>
      <c r="E4" s="13" t="s">
        <v>802</v>
      </c>
      <c r="F4" s="50" t="s">
        <v>803</v>
      </c>
      <c r="G4" s="50" t="s">
        <v>804</v>
      </c>
      <c r="H4" s="50" t="s">
        <v>805</v>
      </c>
      <c r="I4" s="50" t="s">
        <v>806</v>
      </c>
      <c r="J4" s="50" t="s">
        <v>807</v>
      </c>
      <c r="K4" s="50" t="s">
        <v>808</v>
      </c>
      <c r="L4" s="50" t="s">
        <v>809</v>
      </c>
      <c r="M4" s="47" t="s">
        <v>810</v>
      </c>
      <c r="N4" s="47" t="s">
        <v>811</v>
      </c>
      <c r="O4" s="47" t="s">
        <v>812</v>
      </c>
      <c r="P4" s="47" t="s">
        <v>813</v>
      </c>
      <c r="Q4" s="47" t="s">
        <v>814</v>
      </c>
      <c r="R4" s="47" t="s">
        <v>815</v>
      </c>
      <c r="S4" s="47" t="s">
        <v>816</v>
      </c>
      <c r="T4" s="78" t="s">
        <v>817</v>
      </c>
      <c r="U4" s="78" t="s">
        <v>818</v>
      </c>
      <c r="V4" s="78" t="s">
        <v>819</v>
      </c>
      <c r="W4" s="78" t="s">
        <v>820</v>
      </c>
      <c r="X4" s="78" t="s">
        <v>821</v>
      </c>
      <c r="Y4" s="97" t="s">
        <v>822</v>
      </c>
      <c r="Z4" s="97" t="s">
        <v>823</v>
      </c>
      <c r="AA4" s="96"/>
      <c r="AB4" s="96"/>
    </row>
    <row r="5" spans="1:28" customFormat="1" ht="19.5" customHeight="1" x14ac:dyDescent="0.25">
      <c r="A5" s="4" t="s">
        <v>150</v>
      </c>
      <c r="B5" t="s">
        <v>151</v>
      </c>
      <c r="C5" t="s">
        <v>824</v>
      </c>
      <c r="F5" s="79" t="s">
        <v>825</v>
      </c>
      <c r="G5" s="79" t="s">
        <v>825</v>
      </c>
      <c r="H5" s="79" t="s">
        <v>825</v>
      </c>
      <c r="I5" s="79" t="s">
        <v>825</v>
      </c>
      <c r="J5" s="79" t="s">
        <v>825</v>
      </c>
      <c r="K5" s="79" t="s">
        <v>825</v>
      </c>
      <c r="L5" s="79" t="s">
        <v>825</v>
      </c>
      <c r="M5" s="79" t="s">
        <v>825</v>
      </c>
      <c r="N5" s="79" t="s">
        <v>825</v>
      </c>
      <c r="O5" s="79" t="s">
        <v>825</v>
      </c>
      <c r="P5" s="79" t="s">
        <v>825</v>
      </c>
      <c r="Q5" s="79" t="s">
        <v>825</v>
      </c>
      <c r="R5" s="79" t="s">
        <v>825</v>
      </c>
      <c r="S5" s="79" t="s">
        <v>825</v>
      </c>
      <c r="T5" s="79" t="s">
        <v>825</v>
      </c>
      <c r="U5" s="79" t="s">
        <v>825</v>
      </c>
      <c r="V5" s="79" t="s">
        <v>825</v>
      </c>
      <c r="W5" s="79" t="s">
        <v>825</v>
      </c>
      <c r="X5" s="79" t="s">
        <v>825</v>
      </c>
      <c r="Y5" s="79" t="s">
        <v>825</v>
      </c>
      <c r="Z5" s="79" t="s">
        <v>825</v>
      </c>
    </row>
    <row r="6" spans="1:28" customFormat="1" ht="15" customHeight="1" x14ac:dyDescent="0.25">
      <c r="A6" s="4" t="s">
        <v>153</v>
      </c>
      <c r="B6" t="s">
        <v>151</v>
      </c>
      <c r="C6" t="s">
        <v>826</v>
      </c>
      <c r="F6" s="79" t="s">
        <v>825</v>
      </c>
      <c r="G6" s="79" t="s">
        <v>825</v>
      </c>
      <c r="H6" s="79" t="s">
        <v>825</v>
      </c>
      <c r="I6" s="79" t="s">
        <v>825</v>
      </c>
      <c r="J6" s="79" t="s">
        <v>825</v>
      </c>
      <c r="K6" s="79" t="s">
        <v>825</v>
      </c>
      <c r="L6" s="79" t="s">
        <v>825</v>
      </c>
      <c r="M6" s="79" t="s">
        <v>825</v>
      </c>
      <c r="N6" s="79" t="s">
        <v>825</v>
      </c>
      <c r="O6" s="79" t="s">
        <v>825</v>
      </c>
      <c r="P6" s="79" t="s">
        <v>825</v>
      </c>
      <c r="Q6" s="79" t="s">
        <v>825</v>
      </c>
      <c r="R6" s="79" t="s">
        <v>825</v>
      </c>
      <c r="S6" s="79" t="s">
        <v>825</v>
      </c>
      <c r="T6" s="79" t="s">
        <v>825</v>
      </c>
      <c r="U6" s="79" t="s">
        <v>825</v>
      </c>
      <c r="V6" s="79" t="s">
        <v>825</v>
      </c>
      <c r="W6" s="79" t="s">
        <v>825</v>
      </c>
      <c r="X6" s="79" t="s">
        <v>825</v>
      </c>
      <c r="Y6" s="79" t="s">
        <v>825</v>
      </c>
      <c r="Z6" s="79" t="s">
        <v>825</v>
      </c>
    </row>
    <row r="7" spans="1:28" customFormat="1" ht="15" customHeight="1" x14ac:dyDescent="0.25">
      <c r="A7" s="4" t="s">
        <v>155</v>
      </c>
      <c r="B7" t="s">
        <v>156</v>
      </c>
      <c r="C7" t="s">
        <v>827</v>
      </c>
      <c r="F7" s="79" t="s">
        <v>825</v>
      </c>
      <c r="G7" s="79" t="s">
        <v>825</v>
      </c>
      <c r="H7" s="79" t="s">
        <v>825</v>
      </c>
      <c r="I7" s="79" t="s">
        <v>825</v>
      </c>
      <c r="J7" s="79" t="s">
        <v>825</v>
      </c>
      <c r="K7" s="79" t="s">
        <v>825</v>
      </c>
      <c r="L7" s="79" t="s">
        <v>825</v>
      </c>
      <c r="M7" s="79" t="s">
        <v>825</v>
      </c>
      <c r="N7" s="79" t="s">
        <v>825</v>
      </c>
      <c r="O7" s="79" t="s">
        <v>825</v>
      </c>
      <c r="P7" s="79" t="s">
        <v>825</v>
      </c>
      <c r="Q7" s="79" t="s">
        <v>825</v>
      </c>
      <c r="R7" s="79" t="s">
        <v>825</v>
      </c>
      <c r="S7" s="79" t="s">
        <v>825</v>
      </c>
      <c r="T7" s="79" t="s">
        <v>825</v>
      </c>
      <c r="U7" s="79" t="s">
        <v>825</v>
      </c>
      <c r="V7" s="79" t="s">
        <v>825</v>
      </c>
      <c r="W7" s="79" t="s">
        <v>825</v>
      </c>
      <c r="X7" s="79" t="s">
        <v>825</v>
      </c>
      <c r="Y7" s="79" t="s">
        <v>825</v>
      </c>
      <c r="Z7" s="79" t="s">
        <v>825</v>
      </c>
    </row>
    <row r="8" spans="1:28" customFormat="1" ht="15" customHeight="1" x14ac:dyDescent="0.25">
      <c r="A8" s="4" t="s">
        <v>158</v>
      </c>
      <c r="B8" t="s">
        <v>159</v>
      </c>
      <c r="C8" s="98" t="s">
        <v>828</v>
      </c>
      <c r="D8" t="s">
        <v>829</v>
      </c>
      <c r="E8" t="s">
        <v>830</v>
      </c>
      <c r="F8" s="51" t="s">
        <v>825</v>
      </c>
      <c r="G8" s="51" t="s">
        <v>825</v>
      </c>
      <c r="H8" s="51" t="s">
        <v>825</v>
      </c>
      <c r="I8" s="51" t="s">
        <v>825</v>
      </c>
      <c r="J8" s="51" t="s">
        <v>825</v>
      </c>
      <c r="K8" s="51" t="s">
        <v>825</v>
      </c>
      <c r="L8" s="51" t="s">
        <v>825</v>
      </c>
      <c r="M8" s="51" t="s">
        <v>825</v>
      </c>
      <c r="N8" s="51" t="s">
        <v>825</v>
      </c>
      <c r="O8" s="51" t="s">
        <v>825</v>
      </c>
      <c r="P8" s="51" t="s">
        <v>825</v>
      </c>
      <c r="Q8" s="51" t="s">
        <v>825</v>
      </c>
      <c r="R8" s="51" t="s">
        <v>825</v>
      </c>
      <c r="S8" s="51" t="s">
        <v>825</v>
      </c>
      <c r="T8" s="51" t="s">
        <v>825</v>
      </c>
      <c r="U8" s="51" t="s">
        <v>825</v>
      </c>
      <c r="V8" s="51" t="s">
        <v>825</v>
      </c>
      <c r="W8" s="51" t="s">
        <v>825</v>
      </c>
      <c r="X8" s="51" t="s">
        <v>825</v>
      </c>
      <c r="Y8" s="51" t="s">
        <v>825</v>
      </c>
      <c r="Z8" s="51" t="s">
        <v>825</v>
      </c>
    </row>
    <row r="9" spans="1:28" customFormat="1" ht="15" customHeight="1" x14ac:dyDescent="0.25">
      <c r="A9" s="4" t="s">
        <v>161</v>
      </c>
      <c r="B9" t="s">
        <v>159</v>
      </c>
      <c r="C9" t="s">
        <v>831</v>
      </c>
      <c r="F9" s="79" t="s">
        <v>825</v>
      </c>
      <c r="G9" s="79" t="s">
        <v>825</v>
      </c>
      <c r="H9" s="79" t="s">
        <v>825</v>
      </c>
      <c r="I9" s="79" t="s">
        <v>825</v>
      </c>
      <c r="J9" s="79" t="s">
        <v>825</v>
      </c>
      <c r="K9" s="79" t="s">
        <v>825</v>
      </c>
      <c r="L9" s="79" t="s">
        <v>825</v>
      </c>
      <c r="M9" s="79" t="s">
        <v>825</v>
      </c>
      <c r="N9" s="79" t="s">
        <v>825</v>
      </c>
      <c r="O9" s="79" t="s">
        <v>825</v>
      </c>
      <c r="P9" s="79" t="s">
        <v>825</v>
      </c>
      <c r="Q9" s="79" t="s">
        <v>825</v>
      </c>
      <c r="R9" s="79" t="s">
        <v>825</v>
      </c>
      <c r="S9" s="79" t="s">
        <v>825</v>
      </c>
      <c r="T9" s="79" t="s">
        <v>825</v>
      </c>
      <c r="U9" s="79" t="s">
        <v>825</v>
      </c>
      <c r="V9" s="79" t="s">
        <v>825</v>
      </c>
      <c r="W9" s="79" t="s">
        <v>825</v>
      </c>
      <c r="X9" s="79" t="s">
        <v>825</v>
      </c>
      <c r="Y9" s="79" t="s">
        <v>825</v>
      </c>
      <c r="Z9" s="79" t="s">
        <v>825</v>
      </c>
    </row>
    <row r="10" spans="1:28" customFormat="1" ht="15" customHeight="1" x14ac:dyDescent="0.25">
      <c r="A10" s="4" t="s">
        <v>163</v>
      </c>
      <c r="B10" t="s">
        <v>164</v>
      </c>
      <c r="C10" t="s">
        <v>832</v>
      </c>
      <c r="F10" s="79" t="s">
        <v>825</v>
      </c>
      <c r="G10" s="79" t="s">
        <v>825</v>
      </c>
      <c r="H10" s="79" t="s">
        <v>825</v>
      </c>
      <c r="I10" s="79" t="s">
        <v>825</v>
      </c>
      <c r="J10" s="79" t="s">
        <v>825</v>
      </c>
      <c r="K10" s="79" t="s">
        <v>825</v>
      </c>
      <c r="L10" s="79" t="s">
        <v>825</v>
      </c>
      <c r="M10" s="79" t="s">
        <v>825</v>
      </c>
      <c r="N10" s="79" t="s">
        <v>825</v>
      </c>
      <c r="O10" s="79" t="s">
        <v>825</v>
      </c>
      <c r="P10" s="79" t="s">
        <v>825</v>
      </c>
      <c r="Q10" s="79" t="s">
        <v>825</v>
      </c>
      <c r="R10" s="79" t="s">
        <v>825</v>
      </c>
      <c r="S10" s="79" t="s">
        <v>825</v>
      </c>
      <c r="T10" s="79" t="s">
        <v>825</v>
      </c>
      <c r="U10" s="79" t="s">
        <v>825</v>
      </c>
      <c r="V10" s="79" t="s">
        <v>825</v>
      </c>
      <c r="W10" s="79" t="s">
        <v>825</v>
      </c>
      <c r="X10" s="79" t="s">
        <v>825</v>
      </c>
      <c r="Y10" s="79" t="s">
        <v>825</v>
      </c>
      <c r="Z10" s="79" t="s">
        <v>825</v>
      </c>
    </row>
    <row r="11" spans="1:28" customFormat="1" ht="15" customHeight="1" x14ac:dyDescent="0.25">
      <c r="A11" s="4" t="s">
        <v>166</v>
      </c>
      <c r="B11" t="s">
        <v>167</v>
      </c>
      <c r="C11" t="s">
        <v>833</v>
      </c>
      <c r="F11" s="79" t="s">
        <v>825</v>
      </c>
      <c r="G11" s="79" t="s">
        <v>825</v>
      </c>
      <c r="H11" s="79" t="s">
        <v>825</v>
      </c>
      <c r="I11" s="79" t="s">
        <v>825</v>
      </c>
      <c r="J11" s="79" t="s">
        <v>825</v>
      </c>
      <c r="K11" s="79" t="s">
        <v>825</v>
      </c>
      <c r="L11" s="79" t="s">
        <v>825</v>
      </c>
      <c r="M11" s="79" t="s">
        <v>825</v>
      </c>
      <c r="N11" s="79" t="s">
        <v>825</v>
      </c>
      <c r="O11" s="79" t="s">
        <v>825</v>
      </c>
      <c r="P11" s="79" t="s">
        <v>825</v>
      </c>
      <c r="Q11" s="79" t="s">
        <v>825</v>
      </c>
      <c r="R11" s="79" t="s">
        <v>825</v>
      </c>
      <c r="S11" s="79" t="s">
        <v>825</v>
      </c>
      <c r="T11" s="79" t="s">
        <v>825</v>
      </c>
      <c r="U11" s="79" t="s">
        <v>825</v>
      </c>
      <c r="V11" s="79" t="s">
        <v>825</v>
      </c>
      <c r="W11" s="79" t="s">
        <v>825</v>
      </c>
      <c r="X11" s="79" t="s">
        <v>825</v>
      </c>
      <c r="Y11" s="79" t="s">
        <v>825</v>
      </c>
      <c r="Z11" s="79" t="s">
        <v>825</v>
      </c>
    </row>
    <row r="12" spans="1:28" customFormat="1" ht="15" customHeight="1" x14ac:dyDescent="0.25">
      <c r="A12" s="4" t="s">
        <v>169</v>
      </c>
      <c r="B12" t="s">
        <v>167</v>
      </c>
      <c r="C12" t="s">
        <v>834</v>
      </c>
      <c r="F12" s="79" t="s">
        <v>825</v>
      </c>
      <c r="G12" s="79" t="s">
        <v>825</v>
      </c>
      <c r="H12" s="79" t="s">
        <v>825</v>
      </c>
      <c r="I12" s="79" t="s">
        <v>825</v>
      </c>
      <c r="J12" s="79" t="s">
        <v>825</v>
      </c>
      <c r="K12" s="79" t="s">
        <v>825</v>
      </c>
      <c r="L12" s="79" t="s">
        <v>825</v>
      </c>
      <c r="M12" s="79" t="s">
        <v>825</v>
      </c>
      <c r="N12" s="79" t="s">
        <v>825</v>
      </c>
      <c r="O12" s="79" t="s">
        <v>825</v>
      </c>
      <c r="P12" s="79" t="s">
        <v>825</v>
      </c>
      <c r="Q12" s="79" t="s">
        <v>825</v>
      </c>
      <c r="R12" s="79" t="s">
        <v>825</v>
      </c>
      <c r="S12" s="79" t="s">
        <v>825</v>
      </c>
      <c r="T12" s="79" t="s">
        <v>825</v>
      </c>
      <c r="U12" s="79" t="s">
        <v>825</v>
      </c>
      <c r="V12" s="79" t="s">
        <v>825</v>
      </c>
      <c r="W12" s="79" t="s">
        <v>825</v>
      </c>
      <c r="X12" s="79" t="s">
        <v>825</v>
      </c>
      <c r="Y12" s="79" t="s">
        <v>825</v>
      </c>
      <c r="Z12" s="79" t="s">
        <v>825</v>
      </c>
    </row>
    <row r="13" spans="1:28" customFormat="1" ht="15" customHeight="1" x14ac:dyDescent="0.25">
      <c r="A13" s="4" t="s">
        <v>171</v>
      </c>
      <c r="B13" t="s">
        <v>172</v>
      </c>
      <c r="C13" t="s">
        <v>835</v>
      </c>
      <c r="F13" s="79" t="s">
        <v>825</v>
      </c>
      <c r="G13" s="79" t="s">
        <v>825</v>
      </c>
      <c r="H13" s="79" t="s">
        <v>825</v>
      </c>
      <c r="I13" s="79" t="s">
        <v>825</v>
      </c>
      <c r="J13" s="79" t="s">
        <v>825</v>
      </c>
      <c r="K13" s="79" t="s">
        <v>825</v>
      </c>
      <c r="L13" s="79" t="s">
        <v>825</v>
      </c>
      <c r="M13" s="79" t="s">
        <v>825</v>
      </c>
      <c r="N13" s="79" t="s">
        <v>825</v>
      </c>
      <c r="O13" s="79" t="s">
        <v>825</v>
      </c>
      <c r="P13" s="79" t="s">
        <v>825</v>
      </c>
      <c r="Q13" s="79" t="s">
        <v>825</v>
      </c>
      <c r="R13" s="79" t="s">
        <v>825</v>
      </c>
      <c r="S13" s="79" t="s">
        <v>825</v>
      </c>
      <c r="T13" s="79" t="s">
        <v>825</v>
      </c>
      <c r="U13" s="79" t="s">
        <v>825</v>
      </c>
      <c r="V13" s="79" t="s">
        <v>825</v>
      </c>
      <c r="W13" s="79" t="s">
        <v>825</v>
      </c>
      <c r="X13" s="79" t="s">
        <v>825</v>
      </c>
      <c r="Y13" s="79" t="s">
        <v>825</v>
      </c>
      <c r="Z13" s="79" t="s">
        <v>825</v>
      </c>
    </row>
    <row r="14" spans="1:28" customFormat="1" ht="15" customHeight="1" x14ac:dyDescent="0.25">
      <c r="A14" s="4" t="s">
        <v>174</v>
      </c>
      <c r="B14" t="s">
        <v>167</v>
      </c>
      <c r="C14" s="98" t="s">
        <v>836</v>
      </c>
      <c r="D14" t="s">
        <v>837</v>
      </c>
      <c r="E14" t="s">
        <v>838</v>
      </c>
      <c r="F14" s="51" t="s">
        <v>825</v>
      </c>
      <c r="G14" s="51" t="s">
        <v>825</v>
      </c>
      <c r="H14" s="51" t="s">
        <v>825</v>
      </c>
      <c r="I14" s="51" t="s">
        <v>825</v>
      </c>
      <c r="J14" s="51" t="s">
        <v>825</v>
      </c>
      <c r="K14" s="51" t="s">
        <v>825</v>
      </c>
      <c r="L14" s="51" t="s">
        <v>825</v>
      </c>
      <c r="M14" s="51" t="s">
        <v>825</v>
      </c>
      <c r="N14" s="51" t="s">
        <v>825</v>
      </c>
      <c r="O14" s="51" t="s">
        <v>825</v>
      </c>
      <c r="P14" s="51" t="s">
        <v>825</v>
      </c>
      <c r="Q14" s="51" t="s">
        <v>825</v>
      </c>
      <c r="R14" s="51" t="s">
        <v>825</v>
      </c>
      <c r="S14" s="51" t="s">
        <v>825</v>
      </c>
      <c r="T14" s="52" t="s">
        <v>839</v>
      </c>
      <c r="U14" s="52" t="s">
        <v>839</v>
      </c>
      <c r="V14" s="52" t="s">
        <v>839</v>
      </c>
      <c r="W14" s="52" t="s">
        <v>839</v>
      </c>
      <c r="X14" s="52" t="s">
        <v>839</v>
      </c>
      <c r="Y14" s="51" t="s">
        <v>840</v>
      </c>
      <c r="Z14" s="51" t="s">
        <v>840</v>
      </c>
    </row>
    <row r="15" spans="1:28" customFormat="1" ht="15" customHeight="1" x14ac:dyDescent="0.25">
      <c r="A15" s="4" t="s">
        <v>176</v>
      </c>
      <c r="B15" t="s">
        <v>159</v>
      </c>
      <c r="C15" t="s">
        <v>841</v>
      </c>
      <c r="F15" s="79" t="s">
        <v>825</v>
      </c>
      <c r="G15" s="79" t="s">
        <v>825</v>
      </c>
      <c r="H15" s="79" t="s">
        <v>825</v>
      </c>
      <c r="I15" s="79" t="s">
        <v>825</v>
      </c>
      <c r="J15" s="79" t="s">
        <v>825</v>
      </c>
      <c r="K15" s="79" t="s">
        <v>825</v>
      </c>
      <c r="L15" s="79" t="s">
        <v>825</v>
      </c>
      <c r="M15" s="79" t="s">
        <v>825</v>
      </c>
      <c r="N15" s="79" t="s">
        <v>825</v>
      </c>
      <c r="O15" s="79" t="s">
        <v>825</v>
      </c>
      <c r="P15" s="79" t="s">
        <v>825</v>
      </c>
      <c r="Q15" s="79" t="s">
        <v>825</v>
      </c>
      <c r="R15" s="79" t="s">
        <v>825</v>
      </c>
      <c r="S15" s="79" t="s">
        <v>825</v>
      </c>
      <c r="T15" s="79" t="s">
        <v>825</v>
      </c>
      <c r="U15" s="79" t="s">
        <v>825</v>
      </c>
      <c r="V15" s="79" t="s">
        <v>825</v>
      </c>
      <c r="W15" s="79" t="s">
        <v>825</v>
      </c>
      <c r="X15" s="79" t="s">
        <v>825</v>
      </c>
      <c r="Y15" s="79" t="s">
        <v>825</v>
      </c>
      <c r="Z15" s="79" t="s">
        <v>825</v>
      </c>
    </row>
    <row r="16" spans="1:28" customFormat="1" ht="15" customHeight="1" x14ac:dyDescent="0.25">
      <c r="A16" s="4" t="s">
        <v>178</v>
      </c>
      <c r="B16" t="s">
        <v>156</v>
      </c>
      <c r="C16" t="s">
        <v>842</v>
      </c>
      <c r="F16" s="79" t="s">
        <v>825</v>
      </c>
      <c r="G16" s="79" t="s">
        <v>825</v>
      </c>
      <c r="H16" s="79" t="s">
        <v>825</v>
      </c>
      <c r="I16" s="79" t="s">
        <v>825</v>
      </c>
      <c r="J16" s="79" t="s">
        <v>825</v>
      </c>
      <c r="K16" s="79" t="s">
        <v>825</v>
      </c>
      <c r="L16" s="79" t="s">
        <v>825</v>
      </c>
      <c r="M16" s="79" t="s">
        <v>825</v>
      </c>
      <c r="N16" s="79" t="s">
        <v>825</v>
      </c>
      <c r="O16" s="79" t="s">
        <v>825</v>
      </c>
      <c r="P16" s="79" t="s">
        <v>825</v>
      </c>
      <c r="Q16" s="79" t="s">
        <v>825</v>
      </c>
      <c r="R16" s="79" t="s">
        <v>825</v>
      </c>
      <c r="S16" s="79" t="s">
        <v>825</v>
      </c>
      <c r="T16" s="79" t="s">
        <v>825</v>
      </c>
      <c r="U16" s="79" t="s">
        <v>825</v>
      </c>
      <c r="V16" s="79" t="s">
        <v>825</v>
      </c>
      <c r="W16" s="79" t="s">
        <v>825</v>
      </c>
      <c r="X16" s="79" t="s">
        <v>825</v>
      </c>
      <c r="Y16" s="79" t="s">
        <v>825</v>
      </c>
      <c r="Z16" s="79" t="s">
        <v>825</v>
      </c>
    </row>
    <row r="17" spans="1:26" customFormat="1" ht="15" customHeight="1" x14ac:dyDescent="0.25">
      <c r="A17" s="4" t="s">
        <v>180</v>
      </c>
      <c r="B17" t="s">
        <v>167</v>
      </c>
      <c r="C17" t="s">
        <v>843</v>
      </c>
      <c r="F17" s="79" t="s">
        <v>825</v>
      </c>
      <c r="G17" s="79" t="s">
        <v>825</v>
      </c>
      <c r="H17" s="79" t="s">
        <v>825</v>
      </c>
      <c r="I17" s="79" t="s">
        <v>825</v>
      </c>
      <c r="J17" s="79" t="s">
        <v>825</v>
      </c>
      <c r="K17" s="79" t="s">
        <v>825</v>
      </c>
      <c r="L17" s="79" t="s">
        <v>825</v>
      </c>
      <c r="M17" s="79" t="s">
        <v>825</v>
      </c>
      <c r="N17" s="79" t="s">
        <v>825</v>
      </c>
      <c r="O17" s="79" t="s">
        <v>825</v>
      </c>
      <c r="P17" s="79" t="s">
        <v>825</v>
      </c>
      <c r="Q17" s="79" t="s">
        <v>825</v>
      </c>
      <c r="R17" s="79" t="s">
        <v>825</v>
      </c>
      <c r="S17" s="79" t="s">
        <v>825</v>
      </c>
      <c r="T17" s="79" t="s">
        <v>825</v>
      </c>
      <c r="U17" s="79" t="s">
        <v>825</v>
      </c>
      <c r="V17" s="79" t="s">
        <v>825</v>
      </c>
      <c r="W17" s="79" t="s">
        <v>825</v>
      </c>
      <c r="X17" s="79" t="s">
        <v>825</v>
      </c>
      <c r="Y17" s="79" t="s">
        <v>825</v>
      </c>
      <c r="Z17" s="79" t="s">
        <v>825</v>
      </c>
    </row>
    <row r="18" spans="1:26" customFormat="1" ht="15" customHeight="1" x14ac:dyDescent="0.25">
      <c r="A18" s="4" t="s">
        <v>182</v>
      </c>
      <c r="B18" t="s">
        <v>183</v>
      </c>
      <c r="C18" t="s">
        <v>844</v>
      </c>
      <c r="F18" s="79" t="s">
        <v>825</v>
      </c>
      <c r="G18" s="79" t="s">
        <v>825</v>
      </c>
      <c r="H18" s="79" t="s">
        <v>825</v>
      </c>
      <c r="I18" s="79" t="s">
        <v>825</v>
      </c>
      <c r="J18" s="79" t="s">
        <v>825</v>
      </c>
      <c r="K18" s="79" t="s">
        <v>825</v>
      </c>
      <c r="L18" s="79" t="s">
        <v>825</v>
      </c>
      <c r="M18" s="79" t="s">
        <v>825</v>
      </c>
      <c r="N18" s="79" t="s">
        <v>825</v>
      </c>
      <c r="O18" s="79" t="s">
        <v>825</v>
      </c>
      <c r="P18" s="79" t="s">
        <v>825</v>
      </c>
      <c r="Q18" s="79" t="s">
        <v>825</v>
      </c>
      <c r="R18" s="79" t="s">
        <v>825</v>
      </c>
      <c r="S18" s="79" t="s">
        <v>825</v>
      </c>
      <c r="T18" s="79" t="s">
        <v>825</v>
      </c>
      <c r="U18" s="79" t="s">
        <v>825</v>
      </c>
      <c r="V18" s="79" t="s">
        <v>825</v>
      </c>
      <c r="W18" s="79" t="s">
        <v>825</v>
      </c>
      <c r="X18" s="79" t="s">
        <v>825</v>
      </c>
      <c r="Y18" s="79" t="s">
        <v>825</v>
      </c>
      <c r="Z18" s="79" t="s">
        <v>825</v>
      </c>
    </row>
    <row r="19" spans="1:26" customFormat="1" ht="15" customHeight="1" x14ac:dyDescent="0.25">
      <c r="A19" s="4" t="s">
        <v>185</v>
      </c>
      <c r="B19" t="s">
        <v>159</v>
      </c>
      <c r="C19" t="s">
        <v>845</v>
      </c>
      <c r="F19" s="79" t="s">
        <v>825</v>
      </c>
      <c r="G19" s="79" t="s">
        <v>825</v>
      </c>
      <c r="H19" s="79" t="s">
        <v>825</v>
      </c>
      <c r="I19" s="79" t="s">
        <v>825</v>
      </c>
      <c r="J19" s="79" t="s">
        <v>825</v>
      </c>
      <c r="K19" s="79" t="s">
        <v>825</v>
      </c>
      <c r="L19" s="79" t="s">
        <v>825</v>
      </c>
      <c r="M19" s="79" t="s">
        <v>825</v>
      </c>
      <c r="N19" s="79" t="s">
        <v>825</v>
      </c>
      <c r="O19" s="79" t="s">
        <v>825</v>
      </c>
      <c r="P19" s="79" t="s">
        <v>825</v>
      </c>
      <c r="Q19" s="79" t="s">
        <v>825</v>
      </c>
      <c r="R19" s="79" t="s">
        <v>825</v>
      </c>
      <c r="S19" s="79" t="s">
        <v>825</v>
      </c>
      <c r="T19" s="79" t="s">
        <v>825</v>
      </c>
      <c r="U19" s="79" t="s">
        <v>825</v>
      </c>
      <c r="V19" s="79" t="s">
        <v>825</v>
      </c>
      <c r="W19" s="79" t="s">
        <v>825</v>
      </c>
      <c r="X19" s="79" t="s">
        <v>825</v>
      </c>
      <c r="Y19" s="79" t="s">
        <v>825</v>
      </c>
      <c r="Z19" s="79" t="s">
        <v>825</v>
      </c>
    </row>
    <row r="20" spans="1:26" customFormat="1" ht="15" customHeight="1" x14ac:dyDescent="0.25">
      <c r="A20" s="4" t="s">
        <v>187</v>
      </c>
      <c r="B20" t="s">
        <v>151</v>
      </c>
      <c r="C20" t="s">
        <v>846</v>
      </c>
      <c r="F20" s="79" t="s">
        <v>825</v>
      </c>
      <c r="G20" s="79" t="s">
        <v>825</v>
      </c>
      <c r="H20" s="79" t="s">
        <v>825</v>
      </c>
      <c r="I20" s="79" t="s">
        <v>825</v>
      </c>
      <c r="J20" s="79" t="s">
        <v>825</v>
      </c>
      <c r="K20" s="79" t="s">
        <v>825</v>
      </c>
      <c r="L20" s="79" t="s">
        <v>825</v>
      </c>
      <c r="M20" s="79" t="s">
        <v>825</v>
      </c>
      <c r="N20" s="79" t="s">
        <v>825</v>
      </c>
      <c r="O20" s="79" t="s">
        <v>825</v>
      </c>
      <c r="P20" s="79" t="s">
        <v>825</v>
      </c>
      <c r="Q20" s="79" t="s">
        <v>825</v>
      </c>
      <c r="R20" s="79" t="s">
        <v>825</v>
      </c>
      <c r="S20" s="79" t="s">
        <v>825</v>
      </c>
      <c r="T20" s="79" t="s">
        <v>825</v>
      </c>
      <c r="U20" s="79" t="s">
        <v>825</v>
      </c>
      <c r="V20" s="79" t="s">
        <v>825</v>
      </c>
      <c r="W20" s="79" t="s">
        <v>825</v>
      </c>
      <c r="X20" s="79" t="s">
        <v>825</v>
      </c>
      <c r="Y20" s="79" t="s">
        <v>825</v>
      </c>
      <c r="Z20" s="79" t="s">
        <v>825</v>
      </c>
    </row>
    <row r="21" spans="1:26" customFormat="1" ht="15" customHeight="1" x14ac:dyDescent="0.25">
      <c r="A21" s="4" t="s">
        <v>189</v>
      </c>
      <c r="B21" t="s">
        <v>190</v>
      </c>
      <c r="C21" t="s">
        <v>847</v>
      </c>
      <c r="F21" s="79" t="s">
        <v>825</v>
      </c>
      <c r="G21" s="79" t="s">
        <v>825</v>
      </c>
      <c r="H21" s="79" t="s">
        <v>825</v>
      </c>
      <c r="I21" s="79" t="s">
        <v>825</v>
      </c>
      <c r="J21" s="79" t="s">
        <v>825</v>
      </c>
      <c r="K21" s="79" t="s">
        <v>825</v>
      </c>
      <c r="L21" s="79" t="s">
        <v>825</v>
      </c>
      <c r="M21" s="79" t="s">
        <v>825</v>
      </c>
      <c r="N21" s="79" t="s">
        <v>825</v>
      </c>
      <c r="O21" s="79" t="s">
        <v>825</v>
      </c>
      <c r="P21" s="79" t="s">
        <v>825</v>
      </c>
      <c r="Q21" s="79" t="s">
        <v>825</v>
      </c>
      <c r="R21" s="79" t="s">
        <v>825</v>
      </c>
      <c r="S21" s="79" t="s">
        <v>825</v>
      </c>
      <c r="T21" s="79" t="s">
        <v>825</v>
      </c>
      <c r="U21" s="79" t="s">
        <v>825</v>
      </c>
      <c r="V21" s="79" t="s">
        <v>825</v>
      </c>
      <c r="W21" s="79" t="s">
        <v>825</v>
      </c>
      <c r="X21" s="79" t="s">
        <v>825</v>
      </c>
      <c r="Y21" s="79" t="s">
        <v>825</v>
      </c>
      <c r="Z21" s="79" t="s">
        <v>825</v>
      </c>
    </row>
    <row r="22" spans="1:26" customFormat="1" ht="15" customHeight="1" x14ac:dyDescent="0.25">
      <c r="A22" s="4" t="s">
        <v>192</v>
      </c>
      <c r="B22" t="s">
        <v>193</v>
      </c>
      <c r="C22" t="s">
        <v>848</v>
      </c>
      <c r="F22" s="79" t="s">
        <v>825</v>
      </c>
      <c r="G22" s="79" t="s">
        <v>825</v>
      </c>
      <c r="H22" s="79" t="s">
        <v>825</v>
      </c>
      <c r="I22" s="79" t="s">
        <v>825</v>
      </c>
      <c r="J22" s="79" t="s">
        <v>825</v>
      </c>
      <c r="K22" s="79" t="s">
        <v>825</v>
      </c>
      <c r="L22" s="79" t="s">
        <v>825</v>
      </c>
      <c r="M22" s="79" t="s">
        <v>825</v>
      </c>
      <c r="N22" s="79" t="s">
        <v>825</v>
      </c>
      <c r="O22" s="79" t="s">
        <v>825</v>
      </c>
      <c r="P22" s="79" t="s">
        <v>825</v>
      </c>
      <c r="Q22" s="79" t="s">
        <v>825</v>
      </c>
      <c r="R22" s="79" t="s">
        <v>825</v>
      </c>
      <c r="S22" s="79" t="s">
        <v>825</v>
      </c>
      <c r="T22" s="79" t="s">
        <v>825</v>
      </c>
      <c r="U22" s="79" t="s">
        <v>825</v>
      </c>
      <c r="V22" s="79" t="s">
        <v>825</v>
      </c>
      <c r="W22" s="79" t="s">
        <v>825</v>
      </c>
      <c r="X22" s="79" t="s">
        <v>825</v>
      </c>
      <c r="Y22" s="79" t="s">
        <v>825</v>
      </c>
      <c r="Z22" s="79" t="s">
        <v>825</v>
      </c>
    </row>
    <row r="23" spans="1:26" customFormat="1" ht="15" customHeight="1" x14ac:dyDescent="0.25">
      <c r="A23" s="4" t="s">
        <v>195</v>
      </c>
      <c r="B23" t="s">
        <v>193</v>
      </c>
      <c r="C23" t="s">
        <v>849</v>
      </c>
      <c r="F23" s="79" t="s">
        <v>825</v>
      </c>
      <c r="G23" s="79" t="s">
        <v>825</v>
      </c>
      <c r="H23" s="79" t="s">
        <v>825</v>
      </c>
      <c r="I23" s="79" t="s">
        <v>825</v>
      </c>
      <c r="J23" s="79" t="s">
        <v>825</v>
      </c>
      <c r="K23" s="79" t="s">
        <v>825</v>
      </c>
      <c r="L23" s="79" t="s">
        <v>825</v>
      </c>
      <c r="M23" s="79" t="s">
        <v>825</v>
      </c>
      <c r="N23" s="79" t="s">
        <v>825</v>
      </c>
      <c r="O23" s="79" t="s">
        <v>825</v>
      </c>
      <c r="P23" s="79" t="s">
        <v>825</v>
      </c>
      <c r="Q23" s="79" t="s">
        <v>825</v>
      </c>
      <c r="R23" s="79" t="s">
        <v>825</v>
      </c>
      <c r="S23" s="79" t="s">
        <v>825</v>
      </c>
      <c r="T23" s="79" t="s">
        <v>825</v>
      </c>
      <c r="U23" s="79" t="s">
        <v>825</v>
      </c>
      <c r="V23" s="79" t="s">
        <v>825</v>
      </c>
      <c r="W23" s="79" t="s">
        <v>825</v>
      </c>
      <c r="X23" s="79" t="s">
        <v>825</v>
      </c>
      <c r="Y23" s="79" t="s">
        <v>825</v>
      </c>
      <c r="Z23" s="79" t="s">
        <v>825</v>
      </c>
    </row>
    <row r="24" spans="1:26" customFormat="1" ht="15" customHeight="1" x14ac:dyDescent="0.25">
      <c r="A24" s="4" t="s">
        <v>197</v>
      </c>
      <c r="B24" t="s">
        <v>190</v>
      </c>
      <c r="C24" t="s">
        <v>850</v>
      </c>
      <c r="F24" s="79" t="s">
        <v>825</v>
      </c>
      <c r="G24" s="79" t="s">
        <v>825</v>
      </c>
      <c r="H24" s="79" t="s">
        <v>825</v>
      </c>
      <c r="I24" s="79" t="s">
        <v>825</v>
      </c>
      <c r="J24" s="79" t="s">
        <v>825</v>
      </c>
      <c r="K24" s="79" t="s">
        <v>825</v>
      </c>
      <c r="L24" s="79" t="s">
        <v>825</v>
      </c>
      <c r="M24" s="79" t="s">
        <v>825</v>
      </c>
      <c r="N24" s="79" t="s">
        <v>825</v>
      </c>
      <c r="O24" s="79" t="s">
        <v>825</v>
      </c>
      <c r="P24" s="79" t="s">
        <v>825</v>
      </c>
      <c r="Q24" s="79" t="s">
        <v>825</v>
      </c>
      <c r="R24" s="79" t="s">
        <v>825</v>
      </c>
      <c r="S24" s="79" t="s">
        <v>825</v>
      </c>
      <c r="T24" s="79" t="s">
        <v>825</v>
      </c>
      <c r="U24" s="79" t="s">
        <v>825</v>
      </c>
      <c r="V24" s="79" t="s">
        <v>825</v>
      </c>
      <c r="W24" s="79" t="s">
        <v>825</v>
      </c>
      <c r="X24" s="79" t="s">
        <v>825</v>
      </c>
      <c r="Y24" s="79" t="s">
        <v>825</v>
      </c>
      <c r="Z24" s="79" t="s">
        <v>825</v>
      </c>
    </row>
    <row r="25" spans="1:26" customFormat="1" ht="15" customHeight="1" x14ac:dyDescent="0.25">
      <c r="A25" s="4" t="s">
        <v>199</v>
      </c>
      <c r="B25" t="s">
        <v>159</v>
      </c>
      <c r="C25" t="s">
        <v>851</v>
      </c>
      <c r="F25" s="79" t="s">
        <v>825</v>
      </c>
      <c r="G25" s="79" t="s">
        <v>825</v>
      </c>
      <c r="H25" s="79" t="s">
        <v>825</v>
      </c>
      <c r="I25" s="79" t="s">
        <v>825</v>
      </c>
      <c r="J25" s="79" t="s">
        <v>825</v>
      </c>
      <c r="K25" s="79" t="s">
        <v>825</v>
      </c>
      <c r="L25" s="79" t="s">
        <v>825</v>
      </c>
      <c r="M25" s="79" t="s">
        <v>825</v>
      </c>
      <c r="N25" s="79" t="s">
        <v>825</v>
      </c>
      <c r="O25" s="79" t="s">
        <v>825</v>
      </c>
      <c r="P25" s="79" t="s">
        <v>825</v>
      </c>
      <c r="Q25" s="79" t="s">
        <v>825</v>
      </c>
      <c r="R25" s="79" t="s">
        <v>825</v>
      </c>
      <c r="S25" s="79" t="s">
        <v>825</v>
      </c>
      <c r="T25" s="79" t="s">
        <v>825</v>
      </c>
      <c r="U25" s="79" t="s">
        <v>825</v>
      </c>
      <c r="V25" s="79" t="s">
        <v>825</v>
      </c>
      <c r="W25" s="79" t="s">
        <v>825</v>
      </c>
      <c r="X25" s="79" t="s">
        <v>825</v>
      </c>
      <c r="Y25" s="79" t="s">
        <v>825</v>
      </c>
      <c r="Z25" s="79" t="s">
        <v>825</v>
      </c>
    </row>
    <row r="26" spans="1:26" customFormat="1" ht="15" customHeight="1" x14ac:dyDescent="0.25">
      <c r="A26" s="4" t="s">
        <v>201</v>
      </c>
      <c r="B26" t="s">
        <v>172</v>
      </c>
      <c r="C26" t="s">
        <v>852</v>
      </c>
      <c r="F26" s="79" t="s">
        <v>825</v>
      </c>
      <c r="G26" s="79" t="s">
        <v>825</v>
      </c>
      <c r="H26" s="79" t="s">
        <v>825</v>
      </c>
      <c r="I26" s="79" t="s">
        <v>825</v>
      </c>
      <c r="J26" s="79" t="s">
        <v>825</v>
      </c>
      <c r="K26" s="79" t="s">
        <v>825</v>
      </c>
      <c r="L26" s="79" t="s">
        <v>825</v>
      </c>
      <c r="M26" s="79" t="s">
        <v>825</v>
      </c>
      <c r="N26" s="79" t="s">
        <v>825</v>
      </c>
      <c r="O26" s="79" t="s">
        <v>825</v>
      </c>
      <c r="P26" s="79" t="s">
        <v>825</v>
      </c>
      <c r="Q26" s="79" t="s">
        <v>825</v>
      </c>
      <c r="R26" s="79" t="s">
        <v>825</v>
      </c>
      <c r="S26" s="79" t="s">
        <v>825</v>
      </c>
      <c r="T26" s="79" t="s">
        <v>825</v>
      </c>
      <c r="U26" s="79" t="s">
        <v>825</v>
      </c>
      <c r="V26" s="79" t="s">
        <v>825</v>
      </c>
      <c r="W26" s="79" t="s">
        <v>825</v>
      </c>
      <c r="X26" s="79" t="s">
        <v>825</v>
      </c>
      <c r="Y26" s="79" t="s">
        <v>825</v>
      </c>
      <c r="Z26" s="79" t="s">
        <v>825</v>
      </c>
    </row>
    <row r="27" spans="1:26" customFormat="1" ht="15" customHeight="1" x14ac:dyDescent="0.25">
      <c r="A27" s="4" t="s">
        <v>203</v>
      </c>
      <c r="B27" t="s">
        <v>190</v>
      </c>
      <c r="C27" t="s">
        <v>853</v>
      </c>
      <c r="F27" s="79" t="s">
        <v>825</v>
      </c>
      <c r="G27" s="79" t="s">
        <v>825</v>
      </c>
      <c r="H27" s="79" t="s">
        <v>825</v>
      </c>
      <c r="I27" s="79" t="s">
        <v>825</v>
      </c>
      <c r="J27" s="79" t="s">
        <v>825</v>
      </c>
      <c r="K27" s="79" t="s">
        <v>825</v>
      </c>
      <c r="L27" s="79" t="s">
        <v>825</v>
      </c>
      <c r="M27" s="79" t="s">
        <v>825</v>
      </c>
      <c r="N27" s="79" t="s">
        <v>825</v>
      </c>
      <c r="O27" s="79" t="s">
        <v>825</v>
      </c>
      <c r="P27" s="79" t="s">
        <v>825</v>
      </c>
      <c r="Q27" s="79" t="s">
        <v>825</v>
      </c>
      <c r="R27" s="79" t="s">
        <v>825</v>
      </c>
      <c r="S27" s="79" t="s">
        <v>825</v>
      </c>
      <c r="T27" s="79" t="s">
        <v>825</v>
      </c>
      <c r="U27" s="79" t="s">
        <v>825</v>
      </c>
      <c r="V27" s="79" t="s">
        <v>825</v>
      </c>
      <c r="W27" s="79" t="s">
        <v>825</v>
      </c>
      <c r="X27" s="79" t="s">
        <v>825</v>
      </c>
      <c r="Y27" s="79" t="s">
        <v>825</v>
      </c>
      <c r="Z27" s="79" t="s">
        <v>825</v>
      </c>
    </row>
    <row r="28" spans="1:26" customFormat="1" ht="15" customHeight="1" x14ac:dyDescent="0.25">
      <c r="A28" s="4" t="s">
        <v>205</v>
      </c>
      <c r="B28" t="s">
        <v>167</v>
      </c>
      <c r="C28" t="s">
        <v>854</v>
      </c>
      <c r="F28" s="79" t="s">
        <v>825</v>
      </c>
      <c r="G28" s="79" t="s">
        <v>825</v>
      </c>
      <c r="H28" s="79" t="s">
        <v>825</v>
      </c>
      <c r="I28" s="79" t="s">
        <v>825</v>
      </c>
      <c r="J28" s="79" t="s">
        <v>825</v>
      </c>
      <c r="K28" s="79" t="s">
        <v>825</v>
      </c>
      <c r="L28" s="79" t="s">
        <v>825</v>
      </c>
      <c r="M28" s="79" t="s">
        <v>825</v>
      </c>
      <c r="N28" s="79" t="s">
        <v>825</v>
      </c>
      <c r="O28" s="79" t="s">
        <v>825</v>
      </c>
      <c r="P28" s="79" t="s">
        <v>825</v>
      </c>
      <c r="Q28" s="79" t="s">
        <v>825</v>
      </c>
      <c r="R28" s="79" t="s">
        <v>825</v>
      </c>
      <c r="S28" s="79" t="s">
        <v>825</v>
      </c>
      <c r="T28" s="79" t="s">
        <v>825</v>
      </c>
      <c r="U28" s="79" t="s">
        <v>825</v>
      </c>
      <c r="V28" s="79" t="s">
        <v>825</v>
      </c>
      <c r="W28" s="79" t="s">
        <v>825</v>
      </c>
      <c r="X28" s="79" t="s">
        <v>825</v>
      </c>
      <c r="Y28" s="79" t="s">
        <v>825</v>
      </c>
      <c r="Z28" s="79" t="s">
        <v>825</v>
      </c>
    </row>
    <row r="29" spans="1:26" customFormat="1" ht="15" customHeight="1" x14ac:dyDescent="0.25">
      <c r="A29" s="4" t="s">
        <v>207</v>
      </c>
      <c r="B29" t="s">
        <v>193</v>
      </c>
      <c r="C29" t="s">
        <v>855</v>
      </c>
      <c r="F29" s="79" t="s">
        <v>825</v>
      </c>
      <c r="G29" s="79" t="s">
        <v>825</v>
      </c>
      <c r="H29" s="79" t="s">
        <v>825</v>
      </c>
      <c r="I29" s="79" t="s">
        <v>825</v>
      </c>
      <c r="J29" s="79" t="s">
        <v>825</v>
      </c>
      <c r="K29" s="79" t="s">
        <v>825</v>
      </c>
      <c r="L29" s="79" t="s">
        <v>825</v>
      </c>
      <c r="M29" s="79" t="s">
        <v>825</v>
      </c>
      <c r="N29" s="79" t="s">
        <v>825</v>
      </c>
      <c r="O29" s="79" t="s">
        <v>825</v>
      </c>
      <c r="P29" s="79" t="s">
        <v>825</v>
      </c>
      <c r="Q29" s="79" t="s">
        <v>825</v>
      </c>
      <c r="R29" s="79" t="s">
        <v>825</v>
      </c>
      <c r="S29" s="79" t="s">
        <v>825</v>
      </c>
      <c r="T29" s="79" t="s">
        <v>825</v>
      </c>
      <c r="U29" s="79" t="s">
        <v>825</v>
      </c>
      <c r="V29" s="79" t="s">
        <v>825</v>
      </c>
      <c r="W29" s="79" t="s">
        <v>825</v>
      </c>
      <c r="X29" s="79" t="s">
        <v>825</v>
      </c>
      <c r="Y29" s="79" t="s">
        <v>825</v>
      </c>
      <c r="Z29" s="79" t="s">
        <v>825</v>
      </c>
    </row>
    <row r="30" spans="1:26" customFormat="1" ht="15" customHeight="1" x14ac:dyDescent="0.25">
      <c r="A30" s="4" t="s">
        <v>209</v>
      </c>
      <c r="B30" t="s">
        <v>193</v>
      </c>
      <c r="C30" t="s">
        <v>856</v>
      </c>
      <c r="F30" s="79" t="s">
        <v>825</v>
      </c>
      <c r="G30" s="79" t="s">
        <v>825</v>
      </c>
      <c r="H30" s="79" t="s">
        <v>825</v>
      </c>
      <c r="I30" s="79" t="s">
        <v>825</v>
      </c>
      <c r="J30" s="79" t="s">
        <v>825</v>
      </c>
      <c r="K30" s="79" t="s">
        <v>825</v>
      </c>
      <c r="L30" s="79" t="s">
        <v>825</v>
      </c>
      <c r="M30" s="79" t="s">
        <v>825</v>
      </c>
      <c r="N30" s="79" t="s">
        <v>825</v>
      </c>
      <c r="O30" s="79" t="s">
        <v>825</v>
      </c>
      <c r="P30" s="79" t="s">
        <v>825</v>
      </c>
      <c r="Q30" s="79" t="s">
        <v>825</v>
      </c>
      <c r="R30" s="79" t="s">
        <v>825</v>
      </c>
      <c r="S30" s="79" t="s">
        <v>825</v>
      </c>
      <c r="T30" s="79" t="s">
        <v>825</v>
      </c>
      <c r="U30" s="79" t="s">
        <v>825</v>
      </c>
      <c r="V30" s="79" t="s">
        <v>825</v>
      </c>
      <c r="W30" s="79" t="s">
        <v>825</v>
      </c>
      <c r="X30" s="79" t="s">
        <v>825</v>
      </c>
      <c r="Y30" s="79" t="s">
        <v>825</v>
      </c>
      <c r="Z30" s="79" t="s">
        <v>825</v>
      </c>
    </row>
    <row r="31" spans="1:26" customFormat="1" ht="15" customHeight="1" x14ac:dyDescent="0.25">
      <c r="A31" s="4" t="s">
        <v>211</v>
      </c>
      <c r="B31" t="s">
        <v>172</v>
      </c>
      <c r="C31" t="s">
        <v>857</v>
      </c>
      <c r="F31" s="79" t="s">
        <v>825</v>
      </c>
      <c r="G31" s="79" t="s">
        <v>825</v>
      </c>
      <c r="H31" s="79" t="s">
        <v>825</v>
      </c>
      <c r="I31" s="79" t="s">
        <v>825</v>
      </c>
      <c r="J31" s="79" t="s">
        <v>825</v>
      </c>
      <c r="K31" s="79" t="s">
        <v>825</v>
      </c>
      <c r="L31" s="79" t="s">
        <v>825</v>
      </c>
      <c r="M31" s="79" t="s">
        <v>825</v>
      </c>
      <c r="N31" s="79" t="s">
        <v>825</v>
      </c>
      <c r="O31" s="79" t="s">
        <v>825</v>
      </c>
      <c r="P31" s="79" t="s">
        <v>825</v>
      </c>
      <c r="Q31" s="79" t="s">
        <v>825</v>
      </c>
      <c r="R31" s="79" t="s">
        <v>825</v>
      </c>
      <c r="S31" s="79" t="s">
        <v>825</v>
      </c>
      <c r="T31" s="79" t="s">
        <v>825</v>
      </c>
      <c r="U31" s="79" t="s">
        <v>825</v>
      </c>
      <c r="V31" s="79" t="s">
        <v>825</v>
      </c>
      <c r="W31" s="79" t="s">
        <v>825</v>
      </c>
      <c r="X31" s="79" t="s">
        <v>825</v>
      </c>
      <c r="Y31" s="79" t="s">
        <v>825</v>
      </c>
      <c r="Z31" s="79" t="s">
        <v>825</v>
      </c>
    </row>
    <row r="32" spans="1:26" customFormat="1" ht="15" customHeight="1" x14ac:dyDescent="0.25">
      <c r="A32" s="4" t="s">
        <v>213</v>
      </c>
      <c r="B32" t="s">
        <v>172</v>
      </c>
      <c r="C32" t="s">
        <v>858</v>
      </c>
      <c r="F32" s="79" t="s">
        <v>825</v>
      </c>
      <c r="G32" s="79" t="s">
        <v>825</v>
      </c>
      <c r="H32" s="79" t="s">
        <v>825</v>
      </c>
      <c r="I32" s="79" t="s">
        <v>825</v>
      </c>
      <c r="J32" s="79" t="s">
        <v>825</v>
      </c>
      <c r="K32" s="79" t="s">
        <v>825</v>
      </c>
      <c r="L32" s="79" t="s">
        <v>825</v>
      </c>
      <c r="M32" s="79" t="s">
        <v>825</v>
      </c>
      <c r="N32" s="79" t="s">
        <v>825</v>
      </c>
      <c r="O32" s="79" t="s">
        <v>825</v>
      </c>
      <c r="P32" s="79" t="s">
        <v>825</v>
      </c>
      <c r="Q32" s="79" t="s">
        <v>825</v>
      </c>
      <c r="R32" s="79" t="s">
        <v>825</v>
      </c>
      <c r="S32" s="79" t="s">
        <v>825</v>
      </c>
      <c r="T32" s="79" t="s">
        <v>825</v>
      </c>
      <c r="U32" s="79" t="s">
        <v>825</v>
      </c>
      <c r="V32" s="79" t="s">
        <v>825</v>
      </c>
      <c r="W32" s="79" t="s">
        <v>825</v>
      </c>
      <c r="X32" s="79" t="s">
        <v>825</v>
      </c>
      <c r="Y32" s="79" t="s">
        <v>825</v>
      </c>
      <c r="Z32" s="79" t="s">
        <v>825</v>
      </c>
    </row>
    <row r="33" spans="1:26" customFormat="1" ht="15" customHeight="1" x14ac:dyDescent="0.25">
      <c r="A33" s="4" t="s">
        <v>217</v>
      </c>
      <c r="B33" t="s">
        <v>190</v>
      </c>
      <c r="C33" t="s">
        <v>859</v>
      </c>
      <c r="F33" s="79" t="s">
        <v>825</v>
      </c>
      <c r="G33" s="79" t="s">
        <v>825</v>
      </c>
      <c r="H33" s="79" t="s">
        <v>825</v>
      </c>
      <c r="I33" s="79" t="s">
        <v>825</v>
      </c>
      <c r="J33" s="79" t="s">
        <v>825</v>
      </c>
      <c r="K33" s="79" t="s">
        <v>825</v>
      </c>
      <c r="L33" s="79" t="s">
        <v>825</v>
      </c>
      <c r="M33" s="79" t="s">
        <v>825</v>
      </c>
      <c r="N33" s="79" t="s">
        <v>825</v>
      </c>
      <c r="O33" s="79" t="s">
        <v>825</v>
      </c>
      <c r="P33" s="79" t="s">
        <v>825</v>
      </c>
      <c r="Q33" s="79" t="s">
        <v>825</v>
      </c>
      <c r="R33" s="79" t="s">
        <v>825</v>
      </c>
      <c r="S33" s="79" t="s">
        <v>825</v>
      </c>
      <c r="T33" s="79" t="s">
        <v>825</v>
      </c>
      <c r="U33" s="79" t="s">
        <v>825</v>
      </c>
      <c r="V33" s="79" t="s">
        <v>825</v>
      </c>
      <c r="W33" s="79" t="s">
        <v>825</v>
      </c>
      <c r="X33" s="79" t="s">
        <v>825</v>
      </c>
      <c r="Y33" s="79" t="s">
        <v>825</v>
      </c>
      <c r="Z33" s="79" t="s">
        <v>825</v>
      </c>
    </row>
    <row r="34" spans="1:26" customFormat="1" ht="15" customHeight="1" x14ac:dyDescent="0.25">
      <c r="A34" s="4" t="s">
        <v>219</v>
      </c>
      <c r="B34" t="s">
        <v>156</v>
      </c>
      <c r="C34" t="s">
        <v>860</v>
      </c>
      <c r="F34" s="79" t="s">
        <v>825</v>
      </c>
      <c r="G34" s="79" t="s">
        <v>825</v>
      </c>
      <c r="H34" s="79" t="s">
        <v>825</v>
      </c>
      <c r="I34" s="79" t="s">
        <v>825</v>
      </c>
      <c r="J34" s="79" t="s">
        <v>825</v>
      </c>
      <c r="K34" s="79" t="s">
        <v>825</v>
      </c>
      <c r="L34" s="79" t="s">
        <v>825</v>
      </c>
      <c r="M34" s="79" t="s">
        <v>825</v>
      </c>
      <c r="N34" s="79" t="s">
        <v>825</v>
      </c>
      <c r="O34" s="79" t="s">
        <v>825</v>
      </c>
      <c r="P34" s="79" t="s">
        <v>825</v>
      </c>
      <c r="Q34" s="79" t="s">
        <v>825</v>
      </c>
      <c r="R34" s="79" t="s">
        <v>825</v>
      </c>
      <c r="S34" s="79" t="s">
        <v>825</v>
      </c>
      <c r="T34" s="79" t="s">
        <v>825</v>
      </c>
      <c r="U34" s="79" t="s">
        <v>825</v>
      </c>
      <c r="V34" s="79" t="s">
        <v>825</v>
      </c>
      <c r="W34" s="79" t="s">
        <v>825</v>
      </c>
      <c r="X34" s="79" t="s">
        <v>825</v>
      </c>
      <c r="Y34" s="79" t="s">
        <v>825</v>
      </c>
      <c r="Z34" s="79" t="s">
        <v>825</v>
      </c>
    </row>
    <row r="35" spans="1:26" customFormat="1" ht="15" customHeight="1" x14ac:dyDescent="0.25">
      <c r="A35" s="4" t="s">
        <v>221</v>
      </c>
      <c r="B35" t="s">
        <v>151</v>
      </c>
      <c r="C35" t="s">
        <v>861</v>
      </c>
      <c r="F35" s="79" t="s">
        <v>825</v>
      </c>
      <c r="G35" s="79" t="s">
        <v>825</v>
      </c>
      <c r="H35" s="79" t="s">
        <v>825</v>
      </c>
      <c r="I35" s="79" t="s">
        <v>825</v>
      </c>
      <c r="J35" s="79" t="s">
        <v>825</v>
      </c>
      <c r="K35" s="79" t="s">
        <v>825</v>
      </c>
      <c r="L35" s="79" t="s">
        <v>825</v>
      </c>
      <c r="M35" s="79" t="s">
        <v>825</v>
      </c>
      <c r="N35" s="79" t="s">
        <v>825</v>
      </c>
      <c r="O35" s="79" t="s">
        <v>825</v>
      </c>
      <c r="P35" s="79" t="s">
        <v>825</v>
      </c>
      <c r="Q35" s="79" t="s">
        <v>825</v>
      </c>
      <c r="R35" s="79" t="s">
        <v>825</v>
      </c>
      <c r="S35" s="79" t="s">
        <v>825</v>
      </c>
      <c r="T35" s="79" t="s">
        <v>825</v>
      </c>
      <c r="U35" s="79" t="s">
        <v>825</v>
      </c>
      <c r="V35" s="79" t="s">
        <v>825</v>
      </c>
      <c r="W35" s="79" t="s">
        <v>825</v>
      </c>
      <c r="X35" s="79" t="s">
        <v>825</v>
      </c>
      <c r="Y35" s="79" t="s">
        <v>825</v>
      </c>
      <c r="Z35" s="79" t="s">
        <v>825</v>
      </c>
    </row>
    <row r="36" spans="1:26" customFormat="1" ht="15" customHeight="1" x14ac:dyDescent="0.25">
      <c r="A36" s="4" t="s">
        <v>223</v>
      </c>
      <c r="B36" t="s">
        <v>151</v>
      </c>
      <c r="C36" t="s">
        <v>862</v>
      </c>
      <c r="F36" s="79" t="s">
        <v>825</v>
      </c>
      <c r="G36" s="79" t="s">
        <v>825</v>
      </c>
      <c r="H36" s="79" t="s">
        <v>825</v>
      </c>
      <c r="I36" s="79" t="s">
        <v>825</v>
      </c>
      <c r="J36" s="79" t="s">
        <v>825</v>
      </c>
      <c r="K36" s="79" t="s">
        <v>825</v>
      </c>
      <c r="L36" s="79" t="s">
        <v>825</v>
      </c>
      <c r="M36" s="79" t="s">
        <v>825</v>
      </c>
      <c r="N36" s="79" t="s">
        <v>825</v>
      </c>
      <c r="O36" s="79" t="s">
        <v>825</v>
      </c>
      <c r="P36" s="79" t="s">
        <v>825</v>
      </c>
      <c r="Q36" s="79" t="s">
        <v>825</v>
      </c>
      <c r="R36" s="79" t="s">
        <v>825</v>
      </c>
      <c r="S36" s="79" t="s">
        <v>825</v>
      </c>
      <c r="T36" s="79" t="s">
        <v>825</v>
      </c>
      <c r="U36" s="79" t="s">
        <v>825</v>
      </c>
      <c r="V36" s="79" t="s">
        <v>825</v>
      </c>
      <c r="W36" s="79" t="s">
        <v>825</v>
      </c>
      <c r="X36" s="79" t="s">
        <v>825</v>
      </c>
      <c r="Y36" s="79" t="s">
        <v>825</v>
      </c>
      <c r="Z36" s="79" t="s">
        <v>825</v>
      </c>
    </row>
    <row r="37" spans="1:26" customFormat="1" ht="15" customHeight="1" x14ac:dyDescent="0.25">
      <c r="A37" s="4" t="s">
        <v>225</v>
      </c>
      <c r="B37" t="s">
        <v>156</v>
      </c>
      <c r="C37" s="5" t="s">
        <v>863</v>
      </c>
      <c r="D37" s="5"/>
      <c r="F37" s="79" t="s">
        <v>825</v>
      </c>
      <c r="G37" s="79" t="s">
        <v>825</v>
      </c>
      <c r="H37" s="79" t="s">
        <v>825</v>
      </c>
      <c r="I37" s="79" t="s">
        <v>825</v>
      </c>
      <c r="J37" s="79" t="s">
        <v>825</v>
      </c>
      <c r="K37" s="79" t="s">
        <v>825</v>
      </c>
      <c r="L37" s="79" t="s">
        <v>825</v>
      </c>
      <c r="M37" s="79" t="s">
        <v>825</v>
      </c>
      <c r="N37" s="79" t="s">
        <v>825</v>
      </c>
      <c r="O37" s="79" t="s">
        <v>825</v>
      </c>
      <c r="P37" s="79" t="s">
        <v>825</v>
      </c>
      <c r="Q37" s="79" t="s">
        <v>825</v>
      </c>
      <c r="R37" s="79" t="s">
        <v>825</v>
      </c>
      <c r="S37" s="79" t="s">
        <v>825</v>
      </c>
      <c r="T37" s="79" t="s">
        <v>825</v>
      </c>
      <c r="U37" s="79" t="s">
        <v>825</v>
      </c>
      <c r="V37" s="79" t="s">
        <v>825</v>
      </c>
      <c r="W37" s="79" t="s">
        <v>825</v>
      </c>
      <c r="X37" s="79" t="s">
        <v>825</v>
      </c>
      <c r="Y37" s="79" t="s">
        <v>825</v>
      </c>
      <c r="Z37" s="79" t="s">
        <v>825</v>
      </c>
    </row>
    <row r="38" spans="1:26" customFormat="1" ht="15" customHeight="1" x14ac:dyDescent="0.25">
      <c r="A38" s="4" t="s">
        <v>227</v>
      </c>
      <c r="B38" t="s">
        <v>156</v>
      </c>
      <c r="C38" t="s">
        <v>864</v>
      </c>
      <c r="F38" s="79" t="s">
        <v>825</v>
      </c>
      <c r="G38" s="79" t="s">
        <v>825</v>
      </c>
      <c r="H38" s="79" t="s">
        <v>825</v>
      </c>
      <c r="I38" s="79" t="s">
        <v>825</v>
      </c>
      <c r="J38" s="79" t="s">
        <v>825</v>
      </c>
      <c r="K38" s="79" t="s">
        <v>825</v>
      </c>
      <c r="L38" s="79" t="s">
        <v>825</v>
      </c>
      <c r="M38" s="79" t="s">
        <v>825</v>
      </c>
      <c r="N38" s="79" t="s">
        <v>825</v>
      </c>
      <c r="O38" s="79" t="s">
        <v>825</v>
      </c>
      <c r="P38" s="79" t="s">
        <v>825</v>
      </c>
      <c r="Q38" s="79" t="s">
        <v>825</v>
      </c>
      <c r="R38" s="79" t="s">
        <v>825</v>
      </c>
      <c r="S38" s="79" t="s">
        <v>825</v>
      </c>
      <c r="T38" s="79" t="s">
        <v>825</v>
      </c>
      <c r="U38" s="79" t="s">
        <v>825</v>
      </c>
      <c r="V38" s="79" t="s">
        <v>825</v>
      </c>
      <c r="W38" s="79" t="s">
        <v>825</v>
      </c>
      <c r="X38" s="79" t="s">
        <v>825</v>
      </c>
      <c r="Y38" s="79" t="s">
        <v>825</v>
      </c>
      <c r="Z38" s="79" t="s">
        <v>825</v>
      </c>
    </row>
    <row r="39" spans="1:26" customFormat="1" ht="15" customHeight="1" x14ac:dyDescent="0.25">
      <c r="A39" s="4" t="s">
        <v>229</v>
      </c>
      <c r="B39" t="s">
        <v>190</v>
      </c>
      <c r="C39" t="s">
        <v>865</v>
      </c>
      <c r="F39" s="79" t="s">
        <v>825</v>
      </c>
      <c r="G39" s="79" t="s">
        <v>825</v>
      </c>
      <c r="H39" s="79" t="s">
        <v>825</v>
      </c>
      <c r="I39" s="79" t="s">
        <v>825</v>
      </c>
      <c r="J39" s="79" t="s">
        <v>825</v>
      </c>
      <c r="K39" s="79" t="s">
        <v>825</v>
      </c>
      <c r="L39" s="79" t="s">
        <v>825</v>
      </c>
      <c r="M39" s="79" t="s">
        <v>825</v>
      </c>
      <c r="N39" s="79" t="s">
        <v>825</v>
      </c>
      <c r="O39" s="79" t="s">
        <v>825</v>
      </c>
      <c r="P39" s="79" t="s">
        <v>825</v>
      </c>
      <c r="Q39" s="79" t="s">
        <v>825</v>
      </c>
      <c r="R39" s="79" t="s">
        <v>825</v>
      </c>
      <c r="S39" s="79" t="s">
        <v>825</v>
      </c>
      <c r="T39" s="79" t="s">
        <v>825</v>
      </c>
      <c r="U39" s="79" t="s">
        <v>825</v>
      </c>
      <c r="V39" s="79" t="s">
        <v>825</v>
      </c>
      <c r="W39" s="79" t="s">
        <v>825</v>
      </c>
      <c r="X39" s="79" t="s">
        <v>825</v>
      </c>
      <c r="Y39" s="79" t="s">
        <v>825</v>
      </c>
      <c r="Z39" s="79" t="s">
        <v>825</v>
      </c>
    </row>
    <row r="40" spans="1:26" customFormat="1" ht="15" customHeight="1" x14ac:dyDescent="0.25">
      <c r="A40" s="4" t="s">
        <v>231</v>
      </c>
      <c r="B40" t="s">
        <v>164</v>
      </c>
      <c r="C40" t="s">
        <v>866</v>
      </c>
      <c r="F40" s="79" t="s">
        <v>825</v>
      </c>
      <c r="G40" s="79" t="s">
        <v>825</v>
      </c>
      <c r="H40" s="79" t="s">
        <v>825</v>
      </c>
      <c r="I40" s="79" t="s">
        <v>825</v>
      </c>
      <c r="J40" s="79" t="s">
        <v>825</v>
      </c>
      <c r="K40" s="79" t="s">
        <v>825</v>
      </c>
      <c r="L40" s="79" t="s">
        <v>825</v>
      </c>
      <c r="M40" s="79" t="s">
        <v>825</v>
      </c>
      <c r="N40" s="79" t="s">
        <v>825</v>
      </c>
      <c r="O40" s="79" t="s">
        <v>825</v>
      </c>
      <c r="P40" s="79" t="s">
        <v>825</v>
      </c>
      <c r="Q40" s="79" t="s">
        <v>825</v>
      </c>
      <c r="R40" s="79" t="s">
        <v>825</v>
      </c>
      <c r="S40" s="79" t="s">
        <v>825</v>
      </c>
      <c r="T40" s="79" t="s">
        <v>825</v>
      </c>
      <c r="U40" s="79" t="s">
        <v>825</v>
      </c>
      <c r="V40" s="79" t="s">
        <v>825</v>
      </c>
      <c r="W40" s="79" t="s">
        <v>825</v>
      </c>
      <c r="X40" s="79" t="s">
        <v>825</v>
      </c>
      <c r="Y40" s="79" t="s">
        <v>825</v>
      </c>
      <c r="Z40" s="79" t="s">
        <v>825</v>
      </c>
    </row>
    <row r="41" spans="1:26" customFormat="1" ht="15" customHeight="1" x14ac:dyDescent="0.25">
      <c r="A41" s="4" t="s">
        <v>233</v>
      </c>
      <c r="B41" t="s">
        <v>183</v>
      </c>
      <c r="C41" s="76" t="s">
        <v>867</v>
      </c>
      <c r="D41" t="s">
        <v>837</v>
      </c>
      <c r="E41" t="s">
        <v>868</v>
      </c>
      <c r="F41" s="80">
        <v>28</v>
      </c>
      <c r="G41" s="80">
        <v>5</v>
      </c>
      <c r="H41" s="80">
        <v>33</v>
      </c>
      <c r="I41" s="48">
        <v>32685</v>
      </c>
      <c r="J41" s="80">
        <v>2</v>
      </c>
      <c r="K41" s="99" t="s">
        <v>839</v>
      </c>
      <c r="L41" s="52" t="s">
        <v>839</v>
      </c>
      <c r="M41" s="51" t="s">
        <v>825</v>
      </c>
      <c r="N41" s="51" t="s">
        <v>825</v>
      </c>
      <c r="O41" s="51" t="s">
        <v>825</v>
      </c>
      <c r="P41" s="51" t="s">
        <v>825</v>
      </c>
      <c r="Q41" s="51" t="s">
        <v>825</v>
      </c>
      <c r="R41" s="51" t="s">
        <v>825</v>
      </c>
      <c r="S41" s="51" t="s">
        <v>825</v>
      </c>
      <c r="T41" s="51" t="s">
        <v>825</v>
      </c>
      <c r="U41" s="51" t="s">
        <v>825</v>
      </c>
      <c r="V41" s="51" t="s">
        <v>825</v>
      </c>
      <c r="W41" s="51" t="s">
        <v>825</v>
      </c>
      <c r="X41" s="51" t="s">
        <v>825</v>
      </c>
      <c r="Y41" s="51" t="s">
        <v>825</v>
      </c>
      <c r="Z41" s="51" t="s">
        <v>825</v>
      </c>
    </row>
    <row r="42" spans="1:26" customFormat="1" ht="15" customHeight="1" x14ac:dyDescent="0.25">
      <c r="A42" s="4" t="s">
        <v>235</v>
      </c>
      <c r="B42" t="s">
        <v>167</v>
      </c>
      <c r="C42" t="s">
        <v>869</v>
      </c>
      <c r="F42" s="79" t="s">
        <v>825</v>
      </c>
      <c r="G42" s="79" t="s">
        <v>825</v>
      </c>
      <c r="H42" s="79" t="s">
        <v>825</v>
      </c>
      <c r="I42" s="79" t="s">
        <v>825</v>
      </c>
      <c r="J42" s="79" t="s">
        <v>825</v>
      </c>
      <c r="K42" s="79" t="s">
        <v>825</v>
      </c>
      <c r="L42" s="79" t="s">
        <v>825</v>
      </c>
      <c r="M42" s="79" t="s">
        <v>825</v>
      </c>
      <c r="N42" s="79" t="s">
        <v>825</v>
      </c>
      <c r="O42" s="79" t="s">
        <v>825</v>
      </c>
      <c r="P42" s="79" t="s">
        <v>825</v>
      </c>
      <c r="Q42" s="79" t="s">
        <v>825</v>
      </c>
      <c r="R42" s="79" t="s">
        <v>825</v>
      </c>
      <c r="S42" s="79" t="s">
        <v>825</v>
      </c>
      <c r="T42" s="79" t="s">
        <v>825</v>
      </c>
      <c r="U42" s="79" t="s">
        <v>825</v>
      </c>
      <c r="V42" s="79" t="s">
        <v>825</v>
      </c>
      <c r="W42" s="79" t="s">
        <v>825</v>
      </c>
      <c r="X42" s="79" t="s">
        <v>825</v>
      </c>
      <c r="Y42" s="79" t="s">
        <v>825</v>
      </c>
      <c r="Z42" s="79" t="s">
        <v>825</v>
      </c>
    </row>
    <row r="43" spans="1:26" customFormat="1" ht="15" customHeight="1" x14ac:dyDescent="0.25">
      <c r="A43" s="4" t="s">
        <v>237</v>
      </c>
      <c r="B43" t="s">
        <v>156</v>
      </c>
      <c r="C43" t="s">
        <v>870</v>
      </c>
      <c r="F43" s="79" t="s">
        <v>825</v>
      </c>
      <c r="G43" s="79" t="s">
        <v>825</v>
      </c>
      <c r="H43" s="79" t="s">
        <v>825</v>
      </c>
      <c r="I43" s="79" t="s">
        <v>825</v>
      </c>
      <c r="J43" s="79" t="s">
        <v>825</v>
      </c>
      <c r="K43" s="79" t="s">
        <v>825</v>
      </c>
      <c r="L43" s="79" t="s">
        <v>825</v>
      </c>
      <c r="M43" s="79" t="s">
        <v>825</v>
      </c>
      <c r="N43" s="79" t="s">
        <v>825</v>
      </c>
      <c r="O43" s="79" t="s">
        <v>825</v>
      </c>
      <c r="P43" s="79" t="s">
        <v>825</v>
      </c>
      <c r="Q43" s="79" t="s">
        <v>825</v>
      </c>
      <c r="R43" s="79" t="s">
        <v>825</v>
      </c>
      <c r="S43" s="79" t="s">
        <v>825</v>
      </c>
      <c r="T43" s="79" t="s">
        <v>825</v>
      </c>
      <c r="U43" s="79" t="s">
        <v>825</v>
      </c>
      <c r="V43" s="79" t="s">
        <v>825</v>
      </c>
      <c r="W43" s="79" t="s">
        <v>825</v>
      </c>
      <c r="X43" s="79" t="s">
        <v>825</v>
      </c>
      <c r="Y43" s="79" t="s">
        <v>825</v>
      </c>
      <c r="Z43" s="79" t="s">
        <v>825</v>
      </c>
    </row>
    <row r="44" spans="1:26" customFormat="1" ht="15" customHeight="1" x14ac:dyDescent="0.25">
      <c r="A44" s="4" t="s">
        <v>239</v>
      </c>
      <c r="B44" t="s">
        <v>164</v>
      </c>
      <c r="C44" t="s">
        <v>871</v>
      </c>
      <c r="F44" s="79" t="s">
        <v>825</v>
      </c>
      <c r="G44" s="79" t="s">
        <v>825</v>
      </c>
      <c r="H44" s="79" t="s">
        <v>825</v>
      </c>
      <c r="I44" s="79" t="s">
        <v>825</v>
      </c>
      <c r="J44" s="79" t="s">
        <v>825</v>
      </c>
      <c r="K44" s="79" t="s">
        <v>825</v>
      </c>
      <c r="L44" s="79" t="s">
        <v>825</v>
      </c>
      <c r="M44" s="79" t="s">
        <v>825</v>
      </c>
      <c r="N44" s="79" t="s">
        <v>825</v>
      </c>
      <c r="O44" s="79" t="s">
        <v>825</v>
      </c>
      <c r="P44" s="79" t="s">
        <v>825</v>
      </c>
      <c r="Q44" s="79" t="s">
        <v>825</v>
      </c>
      <c r="R44" s="79" t="s">
        <v>825</v>
      </c>
      <c r="S44" s="79" t="s">
        <v>825</v>
      </c>
      <c r="T44" s="79" t="s">
        <v>825</v>
      </c>
      <c r="U44" s="79" t="s">
        <v>825</v>
      </c>
      <c r="V44" s="79" t="s">
        <v>825</v>
      </c>
      <c r="W44" s="79" t="s">
        <v>825</v>
      </c>
      <c r="X44" s="79" t="s">
        <v>825</v>
      </c>
      <c r="Y44" s="79" t="s">
        <v>825</v>
      </c>
      <c r="Z44" s="79" t="s">
        <v>825</v>
      </c>
    </row>
    <row r="45" spans="1:26" customFormat="1" ht="15" customHeight="1" x14ac:dyDescent="0.25">
      <c r="A45" s="4" t="s">
        <v>241</v>
      </c>
      <c r="B45" t="s">
        <v>156</v>
      </c>
      <c r="C45" t="s">
        <v>872</v>
      </c>
      <c r="F45" s="79" t="s">
        <v>825</v>
      </c>
      <c r="G45" s="79" t="s">
        <v>825</v>
      </c>
      <c r="H45" s="79" t="s">
        <v>825</v>
      </c>
      <c r="I45" s="79" t="s">
        <v>825</v>
      </c>
      <c r="J45" s="79" t="s">
        <v>825</v>
      </c>
      <c r="K45" s="79" t="s">
        <v>825</v>
      </c>
      <c r="L45" s="79" t="s">
        <v>825</v>
      </c>
      <c r="M45" s="79" t="s">
        <v>825</v>
      </c>
      <c r="N45" s="79" t="s">
        <v>825</v>
      </c>
      <c r="O45" s="79" t="s">
        <v>825</v>
      </c>
      <c r="P45" s="79" t="s">
        <v>825</v>
      </c>
      <c r="Q45" s="79" t="s">
        <v>825</v>
      </c>
      <c r="R45" s="79" t="s">
        <v>825</v>
      </c>
      <c r="S45" s="79" t="s">
        <v>825</v>
      </c>
      <c r="T45" s="79" t="s">
        <v>825</v>
      </c>
      <c r="U45" s="79" t="s">
        <v>825</v>
      </c>
      <c r="V45" s="79" t="s">
        <v>825</v>
      </c>
      <c r="W45" s="79" t="s">
        <v>825</v>
      </c>
      <c r="X45" s="79" t="s">
        <v>825</v>
      </c>
      <c r="Y45" s="79" t="s">
        <v>825</v>
      </c>
      <c r="Z45" s="79" t="s">
        <v>825</v>
      </c>
    </row>
    <row r="46" spans="1:26" customFormat="1" ht="15" customHeight="1" x14ac:dyDescent="0.25">
      <c r="A46" s="4" t="s">
        <v>243</v>
      </c>
      <c r="B46" t="s">
        <v>156</v>
      </c>
      <c r="C46" t="s">
        <v>873</v>
      </c>
      <c r="F46" s="79" t="s">
        <v>825</v>
      </c>
      <c r="G46" s="79" t="s">
        <v>825</v>
      </c>
      <c r="H46" s="79" t="s">
        <v>825</v>
      </c>
      <c r="I46" s="79" t="s">
        <v>825</v>
      </c>
      <c r="J46" s="79" t="s">
        <v>825</v>
      </c>
      <c r="K46" s="79" t="s">
        <v>825</v>
      </c>
      <c r="L46" s="79" t="s">
        <v>825</v>
      </c>
      <c r="M46" s="79" t="s">
        <v>825</v>
      </c>
      <c r="N46" s="79" t="s">
        <v>825</v>
      </c>
      <c r="O46" s="79" t="s">
        <v>825</v>
      </c>
      <c r="P46" s="79" t="s">
        <v>825</v>
      </c>
      <c r="Q46" s="79" t="s">
        <v>825</v>
      </c>
      <c r="R46" s="79" t="s">
        <v>825</v>
      </c>
      <c r="S46" s="79" t="s">
        <v>825</v>
      </c>
      <c r="T46" s="79" t="s">
        <v>825</v>
      </c>
      <c r="U46" s="79" t="s">
        <v>825</v>
      </c>
      <c r="V46" s="79" t="s">
        <v>825</v>
      </c>
      <c r="W46" s="79" t="s">
        <v>825</v>
      </c>
      <c r="X46" s="79" t="s">
        <v>825</v>
      </c>
      <c r="Y46" s="79" t="s">
        <v>825</v>
      </c>
      <c r="Z46" s="79" t="s">
        <v>825</v>
      </c>
    </row>
    <row r="47" spans="1:26" customFormat="1" ht="15" customHeight="1" x14ac:dyDescent="0.25">
      <c r="A47" s="4" t="s">
        <v>245</v>
      </c>
      <c r="B47" t="s">
        <v>164</v>
      </c>
      <c r="C47" t="s">
        <v>874</v>
      </c>
      <c r="F47" s="79" t="s">
        <v>825</v>
      </c>
      <c r="G47" s="79" t="s">
        <v>825</v>
      </c>
      <c r="H47" s="79" t="s">
        <v>825</v>
      </c>
      <c r="I47" s="79" t="s">
        <v>825</v>
      </c>
      <c r="J47" s="79" t="s">
        <v>825</v>
      </c>
      <c r="K47" s="79" t="s">
        <v>825</v>
      </c>
      <c r="L47" s="79" t="s">
        <v>825</v>
      </c>
      <c r="M47" s="79" t="s">
        <v>825</v>
      </c>
      <c r="N47" s="79" t="s">
        <v>825</v>
      </c>
      <c r="O47" s="79" t="s">
        <v>825</v>
      </c>
      <c r="P47" s="79" t="s">
        <v>825</v>
      </c>
      <c r="Q47" s="79" t="s">
        <v>825</v>
      </c>
      <c r="R47" s="79" t="s">
        <v>825</v>
      </c>
      <c r="S47" s="79" t="s">
        <v>825</v>
      </c>
      <c r="T47" s="79" t="s">
        <v>825</v>
      </c>
      <c r="U47" s="79" t="s">
        <v>825</v>
      </c>
      <c r="V47" s="79" t="s">
        <v>825</v>
      </c>
      <c r="W47" s="79" t="s">
        <v>825</v>
      </c>
      <c r="X47" s="79" t="s">
        <v>825</v>
      </c>
      <c r="Y47" s="79" t="s">
        <v>825</v>
      </c>
      <c r="Z47" s="79" t="s">
        <v>825</v>
      </c>
    </row>
    <row r="48" spans="1:26" customFormat="1" ht="15" customHeight="1" x14ac:dyDescent="0.25">
      <c r="A48" s="4" t="s">
        <v>247</v>
      </c>
      <c r="B48" t="s">
        <v>156</v>
      </c>
      <c r="C48" t="s">
        <v>875</v>
      </c>
      <c r="F48" s="79" t="s">
        <v>825</v>
      </c>
      <c r="G48" s="79" t="s">
        <v>825</v>
      </c>
      <c r="H48" s="79" t="s">
        <v>825</v>
      </c>
      <c r="I48" s="79" t="s">
        <v>825</v>
      </c>
      <c r="J48" s="79" t="s">
        <v>825</v>
      </c>
      <c r="K48" s="79" t="s">
        <v>825</v>
      </c>
      <c r="L48" s="79" t="s">
        <v>825</v>
      </c>
      <c r="M48" s="79" t="s">
        <v>825</v>
      </c>
      <c r="N48" s="79" t="s">
        <v>825</v>
      </c>
      <c r="O48" s="79" t="s">
        <v>825</v>
      </c>
      <c r="P48" s="79" t="s">
        <v>825</v>
      </c>
      <c r="Q48" s="79" t="s">
        <v>825</v>
      </c>
      <c r="R48" s="79" t="s">
        <v>825</v>
      </c>
      <c r="S48" s="79" t="s">
        <v>825</v>
      </c>
      <c r="T48" s="79" t="s">
        <v>825</v>
      </c>
      <c r="U48" s="79" t="s">
        <v>825</v>
      </c>
      <c r="V48" s="79" t="s">
        <v>825</v>
      </c>
      <c r="W48" s="79" t="s">
        <v>825</v>
      </c>
      <c r="X48" s="79" t="s">
        <v>825</v>
      </c>
      <c r="Y48" s="79" t="s">
        <v>825</v>
      </c>
      <c r="Z48" s="79" t="s">
        <v>825</v>
      </c>
    </row>
    <row r="49" spans="1:26" customFormat="1" ht="15" customHeight="1" x14ac:dyDescent="0.25">
      <c r="A49" s="4" t="s">
        <v>249</v>
      </c>
      <c r="B49" t="s">
        <v>159</v>
      </c>
      <c r="C49" t="s">
        <v>876</v>
      </c>
      <c r="F49" s="79" t="s">
        <v>825</v>
      </c>
      <c r="G49" s="79" t="s">
        <v>825</v>
      </c>
      <c r="H49" s="79" t="s">
        <v>825</v>
      </c>
      <c r="I49" s="79" t="s">
        <v>825</v>
      </c>
      <c r="J49" s="79" t="s">
        <v>825</v>
      </c>
      <c r="K49" s="79" t="s">
        <v>825</v>
      </c>
      <c r="L49" s="79" t="s">
        <v>825</v>
      </c>
      <c r="M49" s="79" t="s">
        <v>825</v>
      </c>
      <c r="N49" s="79" t="s">
        <v>825</v>
      </c>
      <c r="O49" s="79" t="s">
        <v>825</v>
      </c>
      <c r="P49" s="79" t="s">
        <v>825</v>
      </c>
      <c r="Q49" s="79" t="s">
        <v>825</v>
      </c>
      <c r="R49" s="79" t="s">
        <v>825</v>
      </c>
      <c r="S49" s="79" t="s">
        <v>825</v>
      </c>
      <c r="T49" s="79" t="s">
        <v>825</v>
      </c>
      <c r="U49" s="79" t="s">
        <v>825</v>
      </c>
      <c r="V49" s="79" t="s">
        <v>825</v>
      </c>
      <c r="W49" s="79" t="s">
        <v>825</v>
      </c>
      <c r="X49" s="79" t="s">
        <v>825</v>
      </c>
      <c r="Y49" s="79" t="s">
        <v>825</v>
      </c>
      <c r="Z49" s="79" t="s">
        <v>825</v>
      </c>
    </row>
    <row r="50" spans="1:26" customFormat="1" ht="15" customHeight="1" x14ac:dyDescent="0.25">
      <c r="A50" s="4" t="s">
        <v>251</v>
      </c>
      <c r="B50" t="s">
        <v>159</v>
      </c>
      <c r="C50" t="s">
        <v>877</v>
      </c>
      <c r="F50" s="79" t="s">
        <v>825</v>
      </c>
      <c r="G50" s="79" t="s">
        <v>825</v>
      </c>
      <c r="H50" s="79" t="s">
        <v>825</v>
      </c>
      <c r="I50" s="79" t="s">
        <v>825</v>
      </c>
      <c r="J50" s="79" t="s">
        <v>825</v>
      </c>
      <c r="K50" s="79" t="s">
        <v>825</v>
      </c>
      <c r="L50" s="79" t="s">
        <v>825</v>
      </c>
      <c r="M50" s="79" t="s">
        <v>825</v>
      </c>
      <c r="N50" s="79" t="s">
        <v>825</v>
      </c>
      <c r="O50" s="79" t="s">
        <v>825</v>
      </c>
      <c r="P50" s="79" t="s">
        <v>825</v>
      </c>
      <c r="Q50" s="79" t="s">
        <v>825</v>
      </c>
      <c r="R50" s="79" t="s">
        <v>825</v>
      </c>
      <c r="S50" s="79" t="s">
        <v>825</v>
      </c>
      <c r="T50" s="79" t="s">
        <v>825</v>
      </c>
      <c r="U50" s="79" t="s">
        <v>825</v>
      </c>
      <c r="V50" s="79" t="s">
        <v>825</v>
      </c>
      <c r="W50" s="79" t="s">
        <v>825</v>
      </c>
      <c r="X50" s="79" t="s">
        <v>825</v>
      </c>
      <c r="Y50" s="79" t="s">
        <v>825</v>
      </c>
      <c r="Z50" s="79" t="s">
        <v>825</v>
      </c>
    </row>
    <row r="51" spans="1:26" customFormat="1" ht="15" customHeight="1" x14ac:dyDescent="0.25">
      <c r="A51" s="4" t="s">
        <v>253</v>
      </c>
      <c r="B51" t="s">
        <v>151</v>
      </c>
      <c r="C51" t="s">
        <v>878</v>
      </c>
      <c r="F51" s="79" t="s">
        <v>825</v>
      </c>
      <c r="G51" s="79" t="s">
        <v>825</v>
      </c>
      <c r="H51" s="79" t="s">
        <v>825</v>
      </c>
      <c r="I51" s="79" t="s">
        <v>825</v>
      </c>
      <c r="J51" s="79" t="s">
        <v>825</v>
      </c>
      <c r="K51" s="79" t="s">
        <v>825</v>
      </c>
      <c r="L51" s="79" t="s">
        <v>825</v>
      </c>
      <c r="M51" s="79" t="s">
        <v>825</v>
      </c>
      <c r="N51" s="79" t="s">
        <v>825</v>
      </c>
      <c r="O51" s="79" t="s">
        <v>825</v>
      </c>
      <c r="P51" s="79" t="s">
        <v>825</v>
      </c>
      <c r="Q51" s="79" t="s">
        <v>825</v>
      </c>
      <c r="R51" s="79" t="s">
        <v>825</v>
      </c>
      <c r="S51" s="79" t="s">
        <v>825</v>
      </c>
      <c r="T51" s="79" t="s">
        <v>825</v>
      </c>
      <c r="U51" s="79" t="s">
        <v>825</v>
      </c>
      <c r="V51" s="79" t="s">
        <v>825</v>
      </c>
      <c r="W51" s="79" t="s">
        <v>825</v>
      </c>
      <c r="X51" s="79" t="s">
        <v>825</v>
      </c>
      <c r="Y51" s="79" t="s">
        <v>825</v>
      </c>
      <c r="Z51" s="79" t="s">
        <v>825</v>
      </c>
    </row>
    <row r="52" spans="1:26" customFormat="1" ht="15" customHeight="1" x14ac:dyDescent="0.25">
      <c r="A52" s="4" t="s">
        <v>255</v>
      </c>
      <c r="B52" t="s">
        <v>193</v>
      </c>
      <c r="C52" t="s">
        <v>879</v>
      </c>
      <c r="F52" s="79" t="s">
        <v>825</v>
      </c>
      <c r="G52" s="79" t="s">
        <v>825</v>
      </c>
      <c r="H52" s="79" t="s">
        <v>825</v>
      </c>
      <c r="I52" s="79" t="s">
        <v>825</v>
      </c>
      <c r="J52" s="79" t="s">
        <v>825</v>
      </c>
      <c r="K52" s="79" t="s">
        <v>825</v>
      </c>
      <c r="L52" s="79" t="s">
        <v>825</v>
      </c>
      <c r="M52" s="79" t="s">
        <v>825</v>
      </c>
      <c r="N52" s="79" t="s">
        <v>825</v>
      </c>
      <c r="O52" s="79" t="s">
        <v>825</v>
      </c>
      <c r="P52" s="79" t="s">
        <v>825</v>
      </c>
      <c r="Q52" s="79" t="s">
        <v>825</v>
      </c>
      <c r="R52" s="79" t="s">
        <v>825</v>
      </c>
      <c r="S52" s="79" t="s">
        <v>825</v>
      </c>
      <c r="T52" s="79" t="s">
        <v>825</v>
      </c>
      <c r="U52" s="79" t="s">
        <v>825</v>
      </c>
      <c r="V52" s="79" t="s">
        <v>825</v>
      </c>
      <c r="W52" s="79" t="s">
        <v>825</v>
      </c>
      <c r="X52" s="79" t="s">
        <v>825</v>
      </c>
      <c r="Y52" s="79" t="s">
        <v>825</v>
      </c>
      <c r="Z52" s="79" t="s">
        <v>825</v>
      </c>
    </row>
    <row r="53" spans="1:26" customFormat="1" ht="15" customHeight="1" x14ac:dyDescent="0.25">
      <c r="A53" s="4" t="s">
        <v>257</v>
      </c>
      <c r="B53" t="s">
        <v>159</v>
      </c>
      <c r="C53" t="s">
        <v>880</v>
      </c>
      <c r="F53" s="79" t="s">
        <v>825</v>
      </c>
      <c r="G53" s="79" t="s">
        <v>825</v>
      </c>
      <c r="H53" s="79" t="s">
        <v>825</v>
      </c>
      <c r="I53" s="79" t="s">
        <v>825</v>
      </c>
      <c r="J53" s="79" t="s">
        <v>825</v>
      </c>
      <c r="K53" s="79" t="s">
        <v>825</v>
      </c>
      <c r="L53" s="79" t="s">
        <v>825</v>
      </c>
      <c r="M53" s="79" t="s">
        <v>825</v>
      </c>
      <c r="N53" s="79" t="s">
        <v>825</v>
      </c>
      <c r="O53" s="79" t="s">
        <v>825</v>
      </c>
      <c r="P53" s="79" t="s">
        <v>825</v>
      </c>
      <c r="Q53" s="79" t="s">
        <v>825</v>
      </c>
      <c r="R53" s="79" t="s">
        <v>825</v>
      </c>
      <c r="S53" s="79" t="s">
        <v>825</v>
      </c>
      <c r="T53" s="79" t="s">
        <v>825</v>
      </c>
      <c r="U53" s="79" t="s">
        <v>825</v>
      </c>
      <c r="V53" s="79" t="s">
        <v>825</v>
      </c>
      <c r="W53" s="79" t="s">
        <v>825</v>
      </c>
      <c r="X53" s="79" t="s">
        <v>825</v>
      </c>
      <c r="Y53" s="79" t="s">
        <v>825</v>
      </c>
      <c r="Z53" s="79" t="s">
        <v>825</v>
      </c>
    </row>
    <row r="54" spans="1:26" customFormat="1" ht="15" customHeight="1" x14ac:dyDescent="0.25">
      <c r="A54" s="4" t="s">
        <v>259</v>
      </c>
      <c r="B54" t="s">
        <v>190</v>
      </c>
      <c r="C54" t="s">
        <v>881</v>
      </c>
      <c r="F54" s="79" t="s">
        <v>825</v>
      </c>
      <c r="G54" s="79" t="s">
        <v>825</v>
      </c>
      <c r="H54" s="79" t="s">
        <v>825</v>
      </c>
      <c r="I54" s="79" t="s">
        <v>825</v>
      </c>
      <c r="J54" s="79" t="s">
        <v>825</v>
      </c>
      <c r="K54" s="79" t="s">
        <v>825</v>
      </c>
      <c r="L54" s="79" t="s">
        <v>825</v>
      </c>
      <c r="M54" s="79" t="s">
        <v>825</v>
      </c>
      <c r="N54" s="79" t="s">
        <v>825</v>
      </c>
      <c r="O54" s="79" t="s">
        <v>825</v>
      </c>
      <c r="P54" s="79" t="s">
        <v>825</v>
      </c>
      <c r="Q54" s="79" t="s">
        <v>825</v>
      </c>
      <c r="R54" s="79" t="s">
        <v>825</v>
      </c>
      <c r="S54" s="79" t="s">
        <v>825</v>
      </c>
      <c r="T54" s="79" t="s">
        <v>825</v>
      </c>
      <c r="U54" s="79" t="s">
        <v>825</v>
      </c>
      <c r="V54" s="79" t="s">
        <v>825</v>
      </c>
      <c r="W54" s="79" t="s">
        <v>825</v>
      </c>
      <c r="X54" s="79" t="s">
        <v>825</v>
      </c>
      <c r="Y54" s="79" t="s">
        <v>825</v>
      </c>
      <c r="Z54" s="79" t="s">
        <v>825</v>
      </c>
    </row>
    <row r="55" spans="1:26" customFormat="1" ht="15" customHeight="1" x14ac:dyDescent="0.25">
      <c r="A55" s="4" t="s">
        <v>261</v>
      </c>
      <c r="B55" t="s">
        <v>156</v>
      </c>
      <c r="C55" t="s">
        <v>882</v>
      </c>
      <c r="F55" s="79" t="s">
        <v>825</v>
      </c>
      <c r="G55" s="79" t="s">
        <v>825</v>
      </c>
      <c r="H55" s="79" t="s">
        <v>825</v>
      </c>
      <c r="I55" s="79" t="s">
        <v>825</v>
      </c>
      <c r="J55" s="79" t="s">
        <v>825</v>
      </c>
      <c r="K55" s="79" t="s">
        <v>825</v>
      </c>
      <c r="L55" s="79" t="s">
        <v>825</v>
      </c>
      <c r="M55" s="79" t="s">
        <v>825</v>
      </c>
      <c r="N55" s="79" t="s">
        <v>825</v>
      </c>
      <c r="O55" s="79" t="s">
        <v>825</v>
      </c>
      <c r="P55" s="79" t="s">
        <v>825</v>
      </c>
      <c r="Q55" s="79" t="s">
        <v>825</v>
      </c>
      <c r="R55" s="79" t="s">
        <v>825</v>
      </c>
      <c r="S55" s="79" t="s">
        <v>825</v>
      </c>
      <c r="T55" s="79" t="s">
        <v>825</v>
      </c>
      <c r="U55" s="79" t="s">
        <v>825</v>
      </c>
      <c r="V55" s="79" t="s">
        <v>825</v>
      </c>
      <c r="W55" s="79" t="s">
        <v>825</v>
      </c>
      <c r="X55" s="79" t="s">
        <v>825</v>
      </c>
      <c r="Y55" s="79" t="s">
        <v>825</v>
      </c>
      <c r="Z55" s="79" t="s">
        <v>825</v>
      </c>
    </row>
    <row r="56" spans="1:26" customFormat="1" ht="15" customHeight="1" x14ac:dyDescent="0.25">
      <c r="A56" s="4" t="s">
        <v>263</v>
      </c>
      <c r="B56" t="s">
        <v>156</v>
      </c>
      <c r="C56" t="s">
        <v>883</v>
      </c>
      <c r="F56" s="79" t="s">
        <v>825</v>
      </c>
      <c r="G56" s="79" t="s">
        <v>825</v>
      </c>
      <c r="H56" s="79" t="s">
        <v>825</v>
      </c>
      <c r="I56" s="79" t="s">
        <v>825</v>
      </c>
      <c r="J56" s="79" t="s">
        <v>825</v>
      </c>
      <c r="K56" s="79" t="s">
        <v>825</v>
      </c>
      <c r="L56" s="79" t="s">
        <v>825</v>
      </c>
      <c r="M56" s="79" t="s">
        <v>825</v>
      </c>
      <c r="N56" s="79" t="s">
        <v>825</v>
      </c>
      <c r="O56" s="79" t="s">
        <v>825</v>
      </c>
      <c r="P56" s="79" t="s">
        <v>825</v>
      </c>
      <c r="Q56" s="79" t="s">
        <v>825</v>
      </c>
      <c r="R56" s="79" t="s">
        <v>825</v>
      </c>
      <c r="S56" s="79" t="s">
        <v>825</v>
      </c>
      <c r="T56" s="79" t="s">
        <v>825</v>
      </c>
      <c r="U56" s="79" t="s">
        <v>825</v>
      </c>
      <c r="V56" s="79" t="s">
        <v>825</v>
      </c>
      <c r="W56" s="79" t="s">
        <v>825</v>
      </c>
      <c r="X56" s="79" t="s">
        <v>825</v>
      </c>
      <c r="Y56" s="79" t="s">
        <v>825</v>
      </c>
      <c r="Z56" s="79" t="s">
        <v>825</v>
      </c>
    </row>
    <row r="57" spans="1:26" customFormat="1" ht="15" customHeight="1" x14ac:dyDescent="0.25">
      <c r="A57" s="4" t="s">
        <v>265</v>
      </c>
      <c r="B57" t="s">
        <v>156</v>
      </c>
      <c r="C57" t="s">
        <v>884</v>
      </c>
      <c r="F57" s="79" t="s">
        <v>825</v>
      </c>
      <c r="G57" s="79" t="s">
        <v>825</v>
      </c>
      <c r="H57" s="79" t="s">
        <v>825</v>
      </c>
      <c r="I57" s="79" t="s">
        <v>825</v>
      </c>
      <c r="J57" s="79" t="s">
        <v>825</v>
      </c>
      <c r="K57" s="79" t="s">
        <v>825</v>
      </c>
      <c r="L57" s="79" t="s">
        <v>825</v>
      </c>
      <c r="M57" s="79" t="s">
        <v>825</v>
      </c>
      <c r="N57" s="79" t="s">
        <v>825</v>
      </c>
      <c r="O57" s="79" t="s">
        <v>825</v>
      </c>
      <c r="P57" s="79" t="s">
        <v>825</v>
      </c>
      <c r="Q57" s="79" t="s">
        <v>825</v>
      </c>
      <c r="R57" s="79" t="s">
        <v>825</v>
      </c>
      <c r="S57" s="79" t="s">
        <v>825</v>
      </c>
      <c r="T57" s="79" t="s">
        <v>825</v>
      </c>
      <c r="U57" s="79" t="s">
        <v>825</v>
      </c>
      <c r="V57" s="79" t="s">
        <v>825</v>
      </c>
      <c r="W57" s="79" t="s">
        <v>825</v>
      </c>
      <c r="X57" s="79" t="s">
        <v>825</v>
      </c>
      <c r="Y57" s="79" t="s">
        <v>825</v>
      </c>
      <c r="Z57" s="79" t="s">
        <v>825</v>
      </c>
    </row>
    <row r="58" spans="1:26" customFormat="1" ht="15" customHeight="1" x14ac:dyDescent="0.25">
      <c r="A58" s="4" t="s">
        <v>267</v>
      </c>
      <c r="B58" t="s">
        <v>183</v>
      </c>
      <c r="C58" t="s">
        <v>885</v>
      </c>
      <c r="F58" s="79" t="s">
        <v>825</v>
      </c>
      <c r="G58" s="79" t="s">
        <v>825</v>
      </c>
      <c r="H58" s="79" t="s">
        <v>825</v>
      </c>
      <c r="I58" s="79" t="s">
        <v>825</v>
      </c>
      <c r="J58" s="79" t="s">
        <v>825</v>
      </c>
      <c r="K58" s="79" t="s">
        <v>825</v>
      </c>
      <c r="L58" s="79" t="s">
        <v>825</v>
      </c>
      <c r="M58" s="79" t="s">
        <v>825</v>
      </c>
      <c r="N58" s="79" t="s">
        <v>825</v>
      </c>
      <c r="O58" s="79" t="s">
        <v>825</v>
      </c>
      <c r="P58" s="79" t="s">
        <v>825</v>
      </c>
      <c r="Q58" s="79" t="s">
        <v>825</v>
      </c>
      <c r="R58" s="79" t="s">
        <v>825</v>
      </c>
      <c r="S58" s="79" t="s">
        <v>825</v>
      </c>
      <c r="T58" s="79" t="s">
        <v>825</v>
      </c>
      <c r="U58" s="79" t="s">
        <v>825</v>
      </c>
      <c r="V58" s="79" t="s">
        <v>825</v>
      </c>
      <c r="W58" s="79" t="s">
        <v>825</v>
      </c>
      <c r="X58" s="79" t="s">
        <v>825</v>
      </c>
      <c r="Y58" s="79" t="s">
        <v>825</v>
      </c>
      <c r="Z58" s="79" t="s">
        <v>825</v>
      </c>
    </row>
    <row r="59" spans="1:26" customFormat="1" ht="15" customHeight="1" x14ac:dyDescent="0.25">
      <c r="A59" s="4" t="s">
        <v>269</v>
      </c>
      <c r="B59" t="s">
        <v>159</v>
      </c>
      <c r="C59" t="s">
        <v>886</v>
      </c>
      <c r="F59" s="79" t="s">
        <v>825</v>
      </c>
      <c r="G59" s="79" t="s">
        <v>825</v>
      </c>
      <c r="H59" s="79" t="s">
        <v>825</v>
      </c>
      <c r="I59" s="79" t="s">
        <v>825</v>
      </c>
      <c r="J59" s="79" t="s">
        <v>825</v>
      </c>
      <c r="K59" s="79" t="s">
        <v>825</v>
      </c>
      <c r="L59" s="79" t="s">
        <v>825</v>
      </c>
      <c r="M59" s="79" t="s">
        <v>825</v>
      </c>
      <c r="N59" s="79" t="s">
        <v>825</v>
      </c>
      <c r="O59" s="79" t="s">
        <v>825</v>
      </c>
      <c r="P59" s="79" t="s">
        <v>825</v>
      </c>
      <c r="Q59" s="79" t="s">
        <v>825</v>
      </c>
      <c r="R59" s="79" t="s">
        <v>825</v>
      </c>
      <c r="S59" s="79" t="s">
        <v>825</v>
      </c>
      <c r="T59" s="79" t="s">
        <v>825</v>
      </c>
      <c r="U59" s="79" t="s">
        <v>825</v>
      </c>
      <c r="V59" s="79" t="s">
        <v>825</v>
      </c>
      <c r="W59" s="79" t="s">
        <v>825</v>
      </c>
      <c r="X59" s="79" t="s">
        <v>825</v>
      </c>
      <c r="Y59" s="79" t="s">
        <v>825</v>
      </c>
      <c r="Z59" s="79" t="s">
        <v>825</v>
      </c>
    </row>
    <row r="60" spans="1:26" customFormat="1" ht="15" customHeight="1" x14ac:dyDescent="0.25">
      <c r="A60" s="4" t="s">
        <v>271</v>
      </c>
      <c r="B60" t="s">
        <v>156</v>
      </c>
      <c r="C60" t="s">
        <v>887</v>
      </c>
      <c r="F60" s="79" t="s">
        <v>825</v>
      </c>
      <c r="G60" s="79" t="s">
        <v>825</v>
      </c>
      <c r="H60" s="79" t="s">
        <v>825</v>
      </c>
      <c r="I60" s="79" t="s">
        <v>825</v>
      </c>
      <c r="J60" s="79" t="s">
        <v>825</v>
      </c>
      <c r="K60" s="79" t="s">
        <v>825</v>
      </c>
      <c r="L60" s="79" t="s">
        <v>825</v>
      </c>
      <c r="M60" s="79" t="s">
        <v>825</v>
      </c>
      <c r="N60" s="79" t="s">
        <v>825</v>
      </c>
      <c r="O60" s="79" t="s">
        <v>825</v>
      </c>
      <c r="P60" s="79" t="s">
        <v>825</v>
      </c>
      <c r="Q60" s="79" t="s">
        <v>825</v>
      </c>
      <c r="R60" s="79" t="s">
        <v>825</v>
      </c>
      <c r="S60" s="79" t="s">
        <v>825</v>
      </c>
      <c r="T60" s="79" t="s">
        <v>825</v>
      </c>
      <c r="U60" s="79" t="s">
        <v>825</v>
      </c>
      <c r="V60" s="79" t="s">
        <v>825</v>
      </c>
      <c r="W60" s="79" t="s">
        <v>825</v>
      </c>
      <c r="X60" s="79" t="s">
        <v>825</v>
      </c>
      <c r="Y60" s="79" t="s">
        <v>825</v>
      </c>
      <c r="Z60" s="79" t="s">
        <v>825</v>
      </c>
    </row>
    <row r="61" spans="1:26" customFormat="1" ht="15" customHeight="1" x14ac:dyDescent="0.25">
      <c r="A61" s="4" t="s">
        <v>273</v>
      </c>
      <c r="B61" t="s">
        <v>164</v>
      </c>
      <c r="C61" t="s">
        <v>888</v>
      </c>
      <c r="F61" s="79" t="s">
        <v>825</v>
      </c>
      <c r="G61" s="79" t="s">
        <v>825</v>
      </c>
      <c r="H61" s="79" t="s">
        <v>825</v>
      </c>
      <c r="I61" s="79" t="s">
        <v>825</v>
      </c>
      <c r="J61" s="79" t="s">
        <v>825</v>
      </c>
      <c r="K61" s="79" t="s">
        <v>825</v>
      </c>
      <c r="L61" s="79" t="s">
        <v>825</v>
      </c>
      <c r="M61" s="79" t="s">
        <v>825</v>
      </c>
      <c r="N61" s="79" t="s">
        <v>825</v>
      </c>
      <c r="O61" s="79" t="s">
        <v>825</v>
      </c>
      <c r="P61" s="79" t="s">
        <v>825</v>
      </c>
      <c r="Q61" s="79" t="s">
        <v>825</v>
      </c>
      <c r="R61" s="79" t="s">
        <v>825</v>
      </c>
      <c r="S61" s="79" t="s">
        <v>825</v>
      </c>
      <c r="T61" s="79" t="s">
        <v>825</v>
      </c>
      <c r="U61" s="79" t="s">
        <v>825</v>
      </c>
      <c r="V61" s="79" t="s">
        <v>825</v>
      </c>
      <c r="W61" s="79" t="s">
        <v>825</v>
      </c>
      <c r="X61" s="79" t="s">
        <v>825</v>
      </c>
      <c r="Y61" s="79" t="s">
        <v>825</v>
      </c>
      <c r="Z61" s="79" t="s">
        <v>825</v>
      </c>
    </row>
    <row r="62" spans="1:26" customFormat="1" ht="15" customHeight="1" x14ac:dyDescent="0.25">
      <c r="A62" s="4" t="s">
        <v>275</v>
      </c>
      <c r="B62" t="s">
        <v>156</v>
      </c>
      <c r="C62" t="s">
        <v>889</v>
      </c>
      <c r="F62" s="79" t="s">
        <v>825</v>
      </c>
      <c r="G62" s="79" t="s">
        <v>825</v>
      </c>
      <c r="H62" s="79" t="s">
        <v>825</v>
      </c>
      <c r="I62" s="79" t="s">
        <v>825</v>
      </c>
      <c r="J62" s="79" t="s">
        <v>825</v>
      </c>
      <c r="K62" s="79" t="s">
        <v>825</v>
      </c>
      <c r="L62" s="79" t="s">
        <v>825</v>
      </c>
      <c r="M62" s="79" t="s">
        <v>825</v>
      </c>
      <c r="N62" s="79" t="s">
        <v>825</v>
      </c>
      <c r="O62" s="79" t="s">
        <v>825</v>
      </c>
      <c r="P62" s="79" t="s">
        <v>825</v>
      </c>
      <c r="Q62" s="79" t="s">
        <v>825</v>
      </c>
      <c r="R62" s="79" t="s">
        <v>825</v>
      </c>
      <c r="S62" s="79" t="s">
        <v>825</v>
      </c>
      <c r="T62" s="79" t="s">
        <v>825</v>
      </c>
      <c r="U62" s="79" t="s">
        <v>825</v>
      </c>
      <c r="V62" s="79" t="s">
        <v>825</v>
      </c>
      <c r="W62" s="79" t="s">
        <v>825</v>
      </c>
      <c r="X62" s="79" t="s">
        <v>825</v>
      </c>
      <c r="Y62" s="79" t="s">
        <v>825</v>
      </c>
      <c r="Z62" s="79" t="s">
        <v>825</v>
      </c>
    </row>
    <row r="63" spans="1:26" customFormat="1" ht="15" customHeight="1" x14ac:dyDescent="0.25">
      <c r="A63" s="4" t="s">
        <v>277</v>
      </c>
      <c r="B63" t="s">
        <v>167</v>
      </c>
      <c r="C63" t="s">
        <v>890</v>
      </c>
      <c r="F63" s="79" t="s">
        <v>825</v>
      </c>
      <c r="G63" s="79" t="s">
        <v>825</v>
      </c>
      <c r="H63" s="79" t="s">
        <v>825</v>
      </c>
      <c r="I63" s="79" t="s">
        <v>825</v>
      </c>
      <c r="J63" s="79" t="s">
        <v>825</v>
      </c>
      <c r="K63" s="79" t="s">
        <v>825</v>
      </c>
      <c r="L63" s="79" t="s">
        <v>825</v>
      </c>
      <c r="M63" s="79" t="s">
        <v>825</v>
      </c>
      <c r="N63" s="79" t="s">
        <v>825</v>
      </c>
      <c r="O63" s="79" t="s">
        <v>825</v>
      </c>
      <c r="P63" s="79" t="s">
        <v>825</v>
      </c>
      <c r="Q63" s="79" t="s">
        <v>825</v>
      </c>
      <c r="R63" s="79" t="s">
        <v>825</v>
      </c>
      <c r="S63" s="79" t="s">
        <v>825</v>
      </c>
      <c r="T63" s="79" t="s">
        <v>825</v>
      </c>
      <c r="U63" s="79" t="s">
        <v>825</v>
      </c>
      <c r="V63" s="79" t="s">
        <v>825</v>
      </c>
      <c r="W63" s="79" t="s">
        <v>825</v>
      </c>
      <c r="X63" s="79" t="s">
        <v>825</v>
      </c>
      <c r="Y63" s="79" t="s">
        <v>825</v>
      </c>
      <c r="Z63" s="79" t="s">
        <v>825</v>
      </c>
    </row>
    <row r="64" spans="1:26" customFormat="1" ht="15" customHeight="1" x14ac:dyDescent="0.25">
      <c r="A64" s="4" t="s">
        <v>279</v>
      </c>
      <c r="B64" t="s">
        <v>164</v>
      </c>
      <c r="C64" t="s">
        <v>891</v>
      </c>
      <c r="F64" s="79" t="s">
        <v>825</v>
      </c>
      <c r="G64" s="79" t="s">
        <v>825</v>
      </c>
      <c r="H64" s="79" t="s">
        <v>825</v>
      </c>
      <c r="I64" s="79" t="s">
        <v>825</v>
      </c>
      <c r="J64" s="79" t="s">
        <v>825</v>
      </c>
      <c r="K64" s="79" t="s">
        <v>825</v>
      </c>
      <c r="L64" s="79" t="s">
        <v>825</v>
      </c>
      <c r="M64" s="79" t="s">
        <v>825</v>
      </c>
      <c r="N64" s="79" t="s">
        <v>825</v>
      </c>
      <c r="O64" s="79" t="s">
        <v>825</v>
      </c>
      <c r="P64" s="79" t="s">
        <v>825</v>
      </c>
      <c r="Q64" s="79" t="s">
        <v>825</v>
      </c>
      <c r="R64" s="79" t="s">
        <v>825</v>
      </c>
      <c r="S64" s="79" t="s">
        <v>825</v>
      </c>
      <c r="T64" s="79" t="s">
        <v>825</v>
      </c>
      <c r="U64" s="79" t="s">
        <v>825</v>
      </c>
      <c r="V64" s="79" t="s">
        <v>825</v>
      </c>
      <c r="W64" s="79" t="s">
        <v>825</v>
      </c>
      <c r="X64" s="79" t="s">
        <v>825</v>
      </c>
      <c r="Y64" s="79" t="s">
        <v>825</v>
      </c>
      <c r="Z64" s="79" t="s">
        <v>825</v>
      </c>
    </row>
    <row r="65" spans="1:26" customFormat="1" ht="15" customHeight="1" x14ac:dyDescent="0.25">
      <c r="A65" s="4" t="s">
        <v>281</v>
      </c>
      <c r="B65" t="s">
        <v>156</v>
      </c>
      <c r="C65" t="s">
        <v>892</v>
      </c>
      <c r="F65" s="79" t="s">
        <v>825</v>
      </c>
      <c r="G65" s="79" t="s">
        <v>825</v>
      </c>
      <c r="H65" s="79" t="s">
        <v>825</v>
      </c>
      <c r="I65" s="79" t="s">
        <v>825</v>
      </c>
      <c r="J65" s="79" t="s">
        <v>825</v>
      </c>
      <c r="K65" s="79" t="s">
        <v>825</v>
      </c>
      <c r="L65" s="79" t="s">
        <v>825</v>
      </c>
      <c r="M65" s="79" t="s">
        <v>825</v>
      </c>
      <c r="N65" s="79" t="s">
        <v>825</v>
      </c>
      <c r="O65" s="79" t="s">
        <v>825</v>
      </c>
      <c r="P65" s="79" t="s">
        <v>825</v>
      </c>
      <c r="Q65" s="79" t="s">
        <v>825</v>
      </c>
      <c r="R65" s="79" t="s">
        <v>825</v>
      </c>
      <c r="S65" s="79" t="s">
        <v>825</v>
      </c>
      <c r="T65" s="79" t="s">
        <v>825</v>
      </c>
      <c r="U65" s="79" t="s">
        <v>825</v>
      </c>
      <c r="V65" s="79" t="s">
        <v>825</v>
      </c>
      <c r="W65" s="79" t="s">
        <v>825</v>
      </c>
      <c r="X65" s="79" t="s">
        <v>825</v>
      </c>
      <c r="Y65" s="79" t="s">
        <v>825</v>
      </c>
      <c r="Z65" s="79" t="s">
        <v>825</v>
      </c>
    </row>
    <row r="66" spans="1:26" customFormat="1" ht="15" customHeight="1" x14ac:dyDescent="0.25">
      <c r="A66" s="4" t="s">
        <v>283</v>
      </c>
      <c r="B66" t="s">
        <v>183</v>
      </c>
      <c r="C66" t="s">
        <v>893</v>
      </c>
      <c r="F66" s="79" t="s">
        <v>825</v>
      </c>
      <c r="G66" s="79" t="s">
        <v>825</v>
      </c>
      <c r="H66" s="79" t="s">
        <v>825</v>
      </c>
      <c r="I66" s="79" t="s">
        <v>825</v>
      </c>
      <c r="J66" s="79" t="s">
        <v>825</v>
      </c>
      <c r="K66" s="79" t="s">
        <v>825</v>
      </c>
      <c r="L66" s="79" t="s">
        <v>825</v>
      </c>
      <c r="M66" s="79" t="s">
        <v>825</v>
      </c>
      <c r="N66" s="79" t="s">
        <v>825</v>
      </c>
      <c r="O66" s="79" t="s">
        <v>825</v>
      </c>
      <c r="P66" s="79" t="s">
        <v>825</v>
      </c>
      <c r="Q66" s="79" t="s">
        <v>825</v>
      </c>
      <c r="R66" s="79" t="s">
        <v>825</v>
      </c>
      <c r="S66" s="79" t="s">
        <v>825</v>
      </c>
      <c r="T66" s="79" t="s">
        <v>825</v>
      </c>
      <c r="U66" s="79" t="s">
        <v>825</v>
      </c>
      <c r="V66" s="79" t="s">
        <v>825</v>
      </c>
      <c r="W66" s="79" t="s">
        <v>825</v>
      </c>
      <c r="X66" s="79" t="s">
        <v>825</v>
      </c>
      <c r="Y66" s="79" t="s">
        <v>825</v>
      </c>
      <c r="Z66" s="79" t="s">
        <v>825</v>
      </c>
    </row>
    <row r="67" spans="1:26" customFormat="1" ht="15" x14ac:dyDescent="0.25">
      <c r="A67" s="4" t="s">
        <v>285</v>
      </c>
      <c r="B67" t="s">
        <v>193</v>
      </c>
      <c r="C67" t="s">
        <v>894</v>
      </c>
      <c r="F67" s="79" t="s">
        <v>825</v>
      </c>
      <c r="G67" s="79" t="s">
        <v>825</v>
      </c>
      <c r="H67" s="79" t="s">
        <v>825</v>
      </c>
      <c r="I67" s="79" t="s">
        <v>825</v>
      </c>
      <c r="J67" s="79" t="s">
        <v>825</v>
      </c>
      <c r="K67" s="79" t="s">
        <v>825</v>
      </c>
      <c r="L67" s="79" t="s">
        <v>825</v>
      </c>
      <c r="M67" s="79" t="s">
        <v>825</v>
      </c>
      <c r="N67" s="79" t="s">
        <v>825</v>
      </c>
      <c r="O67" s="79" t="s">
        <v>825</v>
      </c>
      <c r="P67" s="79" t="s">
        <v>825</v>
      </c>
      <c r="Q67" s="79" t="s">
        <v>825</v>
      </c>
      <c r="R67" s="79" t="s">
        <v>825</v>
      </c>
      <c r="S67" s="79" t="s">
        <v>825</v>
      </c>
      <c r="T67" s="79" t="s">
        <v>825</v>
      </c>
      <c r="U67" s="79" t="s">
        <v>825</v>
      </c>
      <c r="V67" s="79" t="s">
        <v>825</v>
      </c>
      <c r="W67" s="79" t="s">
        <v>825</v>
      </c>
      <c r="X67" s="79" t="s">
        <v>825</v>
      </c>
      <c r="Y67" s="79" t="s">
        <v>825</v>
      </c>
      <c r="Z67" s="79" t="s">
        <v>825</v>
      </c>
    </row>
    <row r="68" spans="1:26" customFormat="1" ht="15" customHeight="1" x14ac:dyDescent="0.25">
      <c r="A68" s="4" t="s">
        <v>287</v>
      </c>
      <c r="B68" t="s">
        <v>183</v>
      </c>
      <c r="C68" t="s">
        <v>895</v>
      </c>
      <c r="F68" s="79" t="s">
        <v>825</v>
      </c>
      <c r="G68" s="79" t="s">
        <v>825</v>
      </c>
      <c r="H68" s="79" t="s">
        <v>825</v>
      </c>
      <c r="I68" s="79" t="s">
        <v>825</v>
      </c>
      <c r="J68" s="79" t="s">
        <v>825</v>
      </c>
      <c r="K68" s="79" t="s">
        <v>825</v>
      </c>
      <c r="L68" s="79" t="s">
        <v>825</v>
      </c>
      <c r="M68" s="79" t="s">
        <v>825</v>
      </c>
      <c r="N68" s="79" t="s">
        <v>825</v>
      </c>
      <c r="O68" s="79" t="s">
        <v>825</v>
      </c>
      <c r="P68" s="79" t="s">
        <v>825</v>
      </c>
      <c r="Q68" s="79" t="s">
        <v>825</v>
      </c>
      <c r="R68" s="79" t="s">
        <v>825</v>
      </c>
      <c r="S68" s="79" t="s">
        <v>825</v>
      </c>
      <c r="T68" s="79" t="s">
        <v>825</v>
      </c>
      <c r="U68" s="79" t="s">
        <v>825</v>
      </c>
      <c r="V68" s="79" t="s">
        <v>825</v>
      </c>
      <c r="W68" s="79" t="s">
        <v>825</v>
      </c>
      <c r="X68" s="79" t="s">
        <v>825</v>
      </c>
      <c r="Y68" s="79" t="s">
        <v>825</v>
      </c>
      <c r="Z68" s="79" t="s">
        <v>825</v>
      </c>
    </row>
    <row r="69" spans="1:26" customFormat="1" ht="15" customHeight="1" x14ac:dyDescent="0.25">
      <c r="A69" s="4" t="s">
        <v>289</v>
      </c>
      <c r="B69" t="s">
        <v>167</v>
      </c>
      <c r="C69" t="s">
        <v>896</v>
      </c>
      <c r="F69" s="79" t="s">
        <v>825</v>
      </c>
      <c r="G69" s="79" t="s">
        <v>825</v>
      </c>
      <c r="H69" s="79" t="s">
        <v>825</v>
      </c>
      <c r="I69" s="79" t="s">
        <v>825</v>
      </c>
      <c r="J69" s="79" t="s">
        <v>825</v>
      </c>
      <c r="K69" s="79" t="s">
        <v>825</v>
      </c>
      <c r="L69" s="79" t="s">
        <v>825</v>
      </c>
      <c r="M69" s="79" t="s">
        <v>825</v>
      </c>
      <c r="N69" s="79" t="s">
        <v>825</v>
      </c>
      <c r="O69" s="79" t="s">
        <v>825</v>
      </c>
      <c r="P69" s="79" t="s">
        <v>825</v>
      </c>
      <c r="Q69" s="79" t="s">
        <v>825</v>
      </c>
      <c r="R69" s="79" t="s">
        <v>825</v>
      </c>
      <c r="S69" s="79" t="s">
        <v>825</v>
      </c>
      <c r="T69" s="79" t="s">
        <v>825</v>
      </c>
      <c r="U69" s="79" t="s">
        <v>825</v>
      </c>
      <c r="V69" s="79" t="s">
        <v>825</v>
      </c>
      <c r="W69" s="79" t="s">
        <v>825</v>
      </c>
      <c r="X69" s="79" t="s">
        <v>825</v>
      </c>
      <c r="Y69" s="79" t="s">
        <v>825</v>
      </c>
      <c r="Z69" s="79" t="s">
        <v>825</v>
      </c>
    </row>
    <row r="70" spans="1:26" customFormat="1" ht="15" customHeight="1" x14ac:dyDescent="0.25">
      <c r="A70" s="4" t="s">
        <v>291</v>
      </c>
      <c r="B70" t="s">
        <v>159</v>
      </c>
      <c r="C70" t="s">
        <v>897</v>
      </c>
      <c r="F70" s="79" t="s">
        <v>825</v>
      </c>
      <c r="G70" s="79" t="s">
        <v>825</v>
      </c>
      <c r="H70" s="79" t="s">
        <v>825</v>
      </c>
      <c r="I70" s="79" t="s">
        <v>825</v>
      </c>
      <c r="J70" s="79" t="s">
        <v>825</v>
      </c>
      <c r="K70" s="79" t="s">
        <v>825</v>
      </c>
      <c r="L70" s="79" t="s">
        <v>825</v>
      </c>
      <c r="M70" s="79" t="s">
        <v>825</v>
      </c>
      <c r="N70" s="79" t="s">
        <v>825</v>
      </c>
      <c r="O70" s="79" t="s">
        <v>825</v>
      </c>
      <c r="P70" s="79" t="s">
        <v>825</v>
      </c>
      <c r="Q70" s="79" t="s">
        <v>825</v>
      </c>
      <c r="R70" s="79" t="s">
        <v>825</v>
      </c>
      <c r="S70" s="79" t="s">
        <v>825</v>
      </c>
      <c r="T70" s="79" t="s">
        <v>825</v>
      </c>
      <c r="U70" s="79" t="s">
        <v>825</v>
      </c>
      <c r="V70" s="79" t="s">
        <v>825</v>
      </c>
      <c r="W70" s="79" t="s">
        <v>825</v>
      </c>
      <c r="X70" s="79" t="s">
        <v>825</v>
      </c>
      <c r="Y70" s="79" t="s">
        <v>825</v>
      </c>
      <c r="Z70" s="79" t="s">
        <v>825</v>
      </c>
    </row>
    <row r="71" spans="1:26" customFormat="1" ht="15" customHeight="1" x14ac:dyDescent="0.25">
      <c r="A71" s="4" t="s">
        <v>293</v>
      </c>
      <c r="B71" t="s">
        <v>183</v>
      </c>
      <c r="C71" t="s">
        <v>898</v>
      </c>
      <c r="F71" s="79" t="s">
        <v>825</v>
      </c>
      <c r="G71" s="79" t="s">
        <v>825</v>
      </c>
      <c r="H71" s="79" t="s">
        <v>825</v>
      </c>
      <c r="I71" s="79" t="s">
        <v>825</v>
      </c>
      <c r="J71" s="79" t="s">
        <v>825</v>
      </c>
      <c r="K71" s="79" t="s">
        <v>825</v>
      </c>
      <c r="L71" s="79" t="s">
        <v>825</v>
      </c>
      <c r="M71" s="79" t="s">
        <v>825</v>
      </c>
      <c r="N71" s="79" t="s">
        <v>825</v>
      </c>
      <c r="O71" s="79" t="s">
        <v>825</v>
      </c>
      <c r="P71" s="79" t="s">
        <v>825</v>
      </c>
      <c r="Q71" s="79" t="s">
        <v>825</v>
      </c>
      <c r="R71" s="79" t="s">
        <v>825</v>
      </c>
      <c r="S71" s="79" t="s">
        <v>825</v>
      </c>
      <c r="T71" s="79" t="s">
        <v>825</v>
      </c>
      <c r="U71" s="79" t="s">
        <v>825</v>
      </c>
      <c r="V71" s="79" t="s">
        <v>825</v>
      </c>
      <c r="W71" s="79" t="s">
        <v>825</v>
      </c>
      <c r="X71" s="79" t="s">
        <v>825</v>
      </c>
      <c r="Y71" s="79" t="s">
        <v>825</v>
      </c>
      <c r="Z71" s="79" t="s">
        <v>825</v>
      </c>
    </row>
    <row r="72" spans="1:26" customFormat="1" ht="15" customHeight="1" x14ac:dyDescent="0.25">
      <c r="A72" s="4" t="s">
        <v>295</v>
      </c>
      <c r="B72" t="s">
        <v>151</v>
      </c>
      <c r="C72" t="s">
        <v>899</v>
      </c>
      <c r="F72" s="79" t="s">
        <v>825</v>
      </c>
      <c r="G72" s="79" t="s">
        <v>825</v>
      </c>
      <c r="H72" s="79" t="s">
        <v>825</v>
      </c>
      <c r="I72" s="79" t="s">
        <v>825</v>
      </c>
      <c r="J72" s="79" t="s">
        <v>825</v>
      </c>
      <c r="K72" s="79" t="s">
        <v>825</v>
      </c>
      <c r="L72" s="79" t="s">
        <v>825</v>
      </c>
      <c r="M72" s="79" t="s">
        <v>825</v>
      </c>
      <c r="N72" s="79" t="s">
        <v>825</v>
      </c>
      <c r="O72" s="79" t="s">
        <v>825</v>
      </c>
      <c r="P72" s="79" t="s">
        <v>825</v>
      </c>
      <c r="Q72" s="79" t="s">
        <v>825</v>
      </c>
      <c r="R72" s="79" t="s">
        <v>825</v>
      </c>
      <c r="S72" s="79" t="s">
        <v>825</v>
      </c>
      <c r="T72" s="79" t="s">
        <v>825</v>
      </c>
      <c r="U72" s="79" t="s">
        <v>825</v>
      </c>
      <c r="V72" s="79" t="s">
        <v>825</v>
      </c>
      <c r="W72" s="79" t="s">
        <v>825</v>
      </c>
      <c r="X72" s="79" t="s">
        <v>825</v>
      </c>
      <c r="Y72" s="79" t="s">
        <v>825</v>
      </c>
      <c r="Z72" s="79" t="s">
        <v>825</v>
      </c>
    </row>
    <row r="73" spans="1:26" customFormat="1" ht="15" customHeight="1" x14ac:dyDescent="0.25">
      <c r="A73" s="4" t="s">
        <v>297</v>
      </c>
      <c r="B73" t="s">
        <v>156</v>
      </c>
      <c r="C73" t="s">
        <v>900</v>
      </c>
      <c r="F73" s="79" t="s">
        <v>825</v>
      </c>
      <c r="G73" s="79" t="s">
        <v>825</v>
      </c>
      <c r="H73" s="79" t="s">
        <v>825</v>
      </c>
      <c r="I73" s="79" t="s">
        <v>825</v>
      </c>
      <c r="J73" s="79" t="s">
        <v>825</v>
      </c>
      <c r="K73" s="79" t="s">
        <v>825</v>
      </c>
      <c r="L73" s="79" t="s">
        <v>825</v>
      </c>
      <c r="M73" s="79" t="s">
        <v>825</v>
      </c>
      <c r="N73" s="79" t="s">
        <v>825</v>
      </c>
      <c r="O73" s="79" t="s">
        <v>825</v>
      </c>
      <c r="P73" s="79" t="s">
        <v>825</v>
      </c>
      <c r="Q73" s="79" t="s">
        <v>825</v>
      </c>
      <c r="R73" s="79" t="s">
        <v>825</v>
      </c>
      <c r="S73" s="79" t="s">
        <v>825</v>
      </c>
      <c r="T73" s="79" t="s">
        <v>825</v>
      </c>
      <c r="U73" s="79" t="s">
        <v>825</v>
      </c>
      <c r="V73" s="79" t="s">
        <v>825</v>
      </c>
      <c r="W73" s="79" t="s">
        <v>825</v>
      </c>
      <c r="X73" s="79" t="s">
        <v>825</v>
      </c>
      <c r="Y73" s="79" t="s">
        <v>825</v>
      </c>
      <c r="Z73" s="79" t="s">
        <v>825</v>
      </c>
    </row>
    <row r="74" spans="1:26" customFormat="1" ht="15" customHeight="1" x14ac:dyDescent="0.25">
      <c r="A74" s="4" t="s">
        <v>299</v>
      </c>
      <c r="B74" t="s">
        <v>193</v>
      </c>
      <c r="C74" t="s">
        <v>901</v>
      </c>
      <c r="F74" s="79" t="s">
        <v>825</v>
      </c>
      <c r="G74" s="79" t="s">
        <v>825</v>
      </c>
      <c r="H74" s="79" t="s">
        <v>825</v>
      </c>
      <c r="I74" s="79" t="s">
        <v>825</v>
      </c>
      <c r="J74" s="79" t="s">
        <v>825</v>
      </c>
      <c r="K74" s="79" t="s">
        <v>825</v>
      </c>
      <c r="L74" s="79" t="s">
        <v>825</v>
      </c>
      <c r="M74" s="79" t="s">
        <v>825</v>
      </c>
      <c r="N74" s="79" t="s">
        <v>825</v>
      </c>
      <c r="O74" s="79" t="s">
        <v>825</v>
      </c>
      <c r="P74" s="79" t="s">
        <v>825</v>
      </c>
      <c r="Q74" s="79" t="s">
        <v>825</v>
      </c>
      <c r="R74" s="79" t="s">
        <v>825</v>
      </c>
      <c r="S74" s="79" t="s">
        <v>825</v>
      </c>
      <c r="T74" s="79" t="s">
        <v>825</v>
      </c>
      <c r="U74" s="79" t="s">
        <v>825</v>
      </c>
      <c r="V74" s="79" t="s">
        <v>825</v>
      </c>
      <c r="W74" s="79" t="s">
        <v>825</v>
      </c>
      <c r="X74" s="79" t="s">
        <v>825</v>
      </c>
      <c r="Y74" s="79" t="s">
        <v>825</v>
      </c>
      <c r="Z74" s="79" t="s">
        <v>825</v>
      </c>
    </row>
    <row r="75" spans="1:26" customFormat="1" ht="15" customHeight="1" x14ac:dyDescent="0.25">
      <c r="A75" s="4" t="s">
        <v>301</v>
      </c>
      <c r="B75" t="s">
        <v>167</v>
      </c>
      <c r="C75" t="s">
        <v>902</v>
      </c>
      <c r="F75" s="79" t="s">
        <v>825</v>
      </c>
      <c r="G75" s="79" t="s">
        <v>825</v>
      </c>
      <c r="H75" s="79" t="s">
        <v>825</v>
      </c>
      <c r="I75" s="79" t="s">
        <v>825</v>
      </c>
      <c r="J75" s="79" t="s">
        <v>825</v>
      </c>
      <c r="K75" s="79" t="s">
        <v>825</v>
      </c>
      <c r="L75" s="79" t="s">
        <v>825</v>
      </c>
      <c r="M75" s="79" t="s">
        <v>825</v>
      </c>
      <c r="N75" s="79" t="s">
        <v>825</v>
      </c>
      <c r="O75" s="79" t="s">
        <v>825</v>
      </c>
      <c r="P75" s="79" t="s">
        <v>825</v>
      </c>
      <c r="Q75" s="79" t="s">
        <v>825</v>
      </c>
      <c r="R75" s="79" t="s">
        <v>825</v>
      </c>
      <c r="S75" s="79" t="s">
        <v>825</v>
      </c>
      <c r="T75" s="79" t="s">
        <v>825</v>
      </c>
      <c r="U75" s="79" t="s">
        <v>825</v>
      </c>
      <c r="V75" s="79" t="s">
        <v>825</v>
      </c>
      <c r="W75" s="79" t="s">
        <v>825</v>
      </c>
      <c r="X75" s="79" t="s">
        <v>825</v>
      </c>
      <c r="Y75" s="79" t="s">
        <v>825</v>
      </c>
      <c r="Z75" s="79" t="s">
        <v>825</v>
      </c>
    </row>
    <row r="76" spans="1:26" customFormat="1" ht="15" customHeight="1" x14ac:dyDescent="0.25">
      <c r="A76" s="4" t="s">
        <v>303</v>
      </c>
      <c r="B76" t="s">
        <v>193</v>
      </c>
      <c r="C76" t="s">
        <v>903</v>
      </c>
      <c r="F76" s="79" t="s">
        <v>825</v>
      </c>
      <c r="G76" s="79" t="s">
        <v>825</v>
      </c>
      <c r="H76" s="79" t="s">
        <v>825</v>
      </c>
      <c r="I76" s="79" t="s">
        <v>825</v>
      </c>
      <c r="J76" s="79" t="s">
        <v>825</v>
      </c>
      <c r="K76" s="79" t="s">
        <v>825</v>
      </c>
      <c r="L76" s="79" t="s">
        <v>825</v>
      </c>
      <c r="M76" s="79" t="s">
        <v>825</v>
      </c>
      <c r="N76" s="79" t="s">
        <v>825</v>
      </c>
      <c r="O76" s="79" t="s">
        <v>825</v>
      </c>
      <c r="P76" s="79" t="s">
        <v>825</v>
      </c>
      <c r="Q76" s="79" t="s">
        <v>825</v>
      </c>
      <c r="R76" s="79" t="s">
        <v>825</v>
      </c>
      <c r="S76" s="79" t="s">
        <v>825</v>
      </c>
      <c r="T76" s="79" t="s">
        <v>825</v>
      </c>
      <c r="U76" s="79" t="s">
        <v>825</v>
      </c>
      <c r="V76" s="79" t="s">
        <v>825</v>
      </c>
      <c r="W76" s="79" t="s">
        <v>825</v>
      </c>
      <c r="X76" s="79" t="s">
        <v>825</v>
      </c>
      <c r="Y76" s="79" t="s">
        <v>825</v>
      </c>
      <c r="Z76" s="79" t="s">
        <v>825</v>
      </c>
    </row>
    <row r="77" spans="1:26" customFormat="1" ht="15" customHeight="1" x14ac:dyDescent="0.25">
      <c r="A77" s="4" t="s">
        <v>904</v>
      </c>
      <c r="C77" t="s">
        <v>905</v>
      </c>
      <c r="F77" s="79" t="s">
        <v>825</v>
      </c>
      <c r="G77" s="79" t="s">
        <v>825</v>
      </c>
      <c r="H77" s="79" t="s">
        <v>825</v>
      </c>
      <c r="I77" s="79" t="s">
        <v>825</v>
      </c>
      <c r="J77" s="79" t="s">
        <v>825</v>
      </c>
      <c r="K77" s="79" t="s">
        <v>825</v>
      </c>
      <c r="L77" s="79" t="s">
        <v>825</v>
      </c>
      <c r="M77" s="79" t="s">
        <v>825</v>
      </c>
      <c r="N77" s="79" t="s">
        <v>825</v>
      </c>
      <c r="O77" s="79" t="s">
        <v>825</v>
      </c>
      <c r="P77" s="79" t="s">
        <v>825</v>
      </c>
      <c r="Q77" s="79" t="s">
        <v>825</v>
      </c>
      <c r="R77" s="79" t="s">
        <v>825</v>
      </c>
      <c r="S77" s="79" t="s">
        <v>825</v>
      </c>
      <c r="T77" s="79" t="s">
        <v>825</v>
      </c>
      <c r="U77" s="79" t="s">
        <v>825</v>
      </c>
      <c r="V77" s="79" t="s">
        <v>825</v>
      </c>
      <c r="W77" s="79" t="s">
        <v>825</v>
      </c>
      <c r="X77" s="79" t="s">
        <v>825</v>
      </c>
      <c r="Y77" s="79" t="s">
        <v>825</v>
      </c>
      <c r="Z77" s="79" t="s">
        <v>825</v>
      </c>
    </row>
    <row r="78" spans="1:26" customFormat="1" ht="15" customHeight="1" x14ac:dyDescent="0.25">
      <c r="A78" s="4" t="s">
        <v>307</v>
      </c>
      <c r="B78" t="s">
        <v>151</v>
      </c>
      <c r="C78" t="s">
        <v>906</v>
      </c>
      <c r="F78" s="79" t="s">
        <v>825</v>
      </c>
      <c r="G78" s="79" t="s">
        <v>825</v>
      </c>
      <c r="H78" s="79" t="s">
        <v>825</v>
      </c>
      <c r="I78" s="79" t="s">
        <v>825</v>
      </c>
      <c r="J78" s="79" t="s">
        <v>825</v>
      </c>
      <c r="K78" s="79" t="s">
        <v>825</v>
      </c>
      <c r="L78" s="79" t="s">
        <v>825</v>
      </c>
      <c r="M78" s="79" t="s">
        <v>825</v>
      </c>
      <c r="N78" s="79" t="s">
        <v>825</v>
      </c>
      <c r="O78" s="79" t="s">
        <v>825</v>
      </c>
      <c r="P78" s="79" t="s">
        <v>825</v>
      </c>
      <c r="Q78" s="79" t="s">
        <v>825</v>
      </c>
      <c r="R78" s="79" t="s">
        <v>825</v>
      </c>
      <c r="S78" s="79" t="s">
        <v>825</v>
      </c>
      <c r="T78" s="79" t="s">
        <v>825</v>
      </c>
      <c r="U78" s="79" t="s">
        <v>825</v>
      </c>
      <c r="V78" s="79" t="s">
        <v>825</v>
      </c>
      <c r="W78" s="79" t="s">
        <v>825</v>
      </c>
      <c r="X78" s="79" t="s">
        <v>825</v>
      </c>
      <c r="Y78" s="79" t="s">
        <v>825</v>
      </c>
      <c r="Z78" s="79" t="s">
        <v>825</v>
      </c>
    </row>
    <row r="79" spans="1:26" customFormat="1" ht="15" customHeight="1" x14ac:dyDescent="0.25">
      <c r="A79" s="4" t="s">
        <v>309</v>
      </c>
      <c r="B79" t="s">
        <v>159</v>
      </c>
      <c r="C79" t="s">
        <v>907</v>
      </c>
      <c r="F79" s="79" t="s">
        <v>825</v>
      </c>
      <c r="G79" s="79" t="s">
        <v>825</v>
      </c>
      <c r="H79" s="79" t="s">
        <v>825</v>
      </c>
      <c r="I79" s="79" t="s">
        <v>825</v>
      </c>
      <c r="J79" s="79" t="s">
        <v>825</v>
      </c>
      <c r="K79" s="79" t="s">
        <v>825</v>
      </c>
      <c r="L79" s="79" t="s">
        <v>825</v>
      </c>
      <c r="M79" s="79" t="s">
        <v>825</v>
      </c>
      <c r="N79" s="79" t="s">
        <v>825</v>
      </c>
      <c r="O79" s="79" t="s">
        <v>825</v>
      </c>
      <c r="P79" s="79" t="s">
        <v>825</v>
      </c>
      <c r="Q79" s="79" t="s">
        <v>825</v>
      </c>
      <c r="R79" s="79" t="s">
        <v>825</v>
      </c>
      <c r="S79" s="79" t="s">
        <v>825</v>
      </c>
      <c r="T79" s="79" t="s">
        <v>825</v>
      </c>
      <c r="U79" s="79" t="s">
        <v>825</v>
      </c>
      <c r="V79" s="79" t="s">
        <v>825</v>
      </c>
      <c r="W79" s="79" t="s">
        <v>825</v>
      </c>
      <c r="X79" s="79" t="s">
        <v>825</v>
      </c>
      <c r="Y79" s="79" t="s">
        <v>825</v>
      </c>
      <c r="Z79" s="79" t="s">
        <v>825</v>
      </c>
    </row>
    <row r="80" spans="1:26" customFormat="1" ht="15" customHeight="1" x14ac:dyDescent="0.25">
      <c r="A80" s="4" t="s">
        <v>311</v>
      </c>
      <c r="B80" t="s">
        <v>172</v>
      </c>
      <c r="C80" t="s">
        <v>908</v>
      </c>
      <c r="F80" s="79" t="s">
        <v>825</v>
      </c>
      <c r="G80" s="79" t="s">
        <v>825</v>
      </c>
      <c r="H80" s="79" t="s">
        <v>825</v>
      </c>
      <c r="I80" s="79" t="s">
        <v>825</v>
      </c>
      <c r="J80" s="79" t="s">
        <v>825</v>
      </c>
      <c r="K80" s="79" t="s">
        <v>825</v>
      </c>
      <c r="L80" s="79" t="s">
        <v>825</v>
      </c>
      <c r="M80" s="79" t="s">
        <v>825</v>
      </c>
      <c r="N80" s="79" t="s">
        <v>825</v>
      </c>
      <c r="O80" s="79" t="s">
        <v>825</v>
      </c>
      <c r="P80" s="79" t="s">
        <v>825</v>
      </c>
      <c r="Q80" s="79" t="s">
        <v>825</v>
      </c>
      <c r="R80" s="79" t="s">
        <v>825</v>
      </c>
      <c r="S80" s="79" t="s">
        <v>825</v>
      </c>
      <c r="T80" s="79" t="s">
        <v>825</v>
      </c>
      <c r="U80" s="79" t="s">
        <v>825</v>
      </c>
      <c r="V80" s="79" t="s">
        <v>825</v>
      </c>
      <c r="W80" s="79" t="s">
        <v>825</v>
      </c>
      <c r="X80" s="79" t="s">
        <v>825</v>
      </c>
      <c r="Y80" s="79" t="s">
        <v>825</v>
      </c>
      <c r="Z80" s="79" t="s">
        <v>825</v>
      </c>
    </row>
    <row r="81" spans="1:26" customFormat="1" ht="15" customHeight="1" x14ac:dyDescent="0.25">
      <c r="A81" s="4" t="s">
        <v>313</v>
      </c>
      <c r="B81" t="s">
        <v>156</v>
      </c>
      <c r="C81" t="s">
        <v>909</v>
      </c>
      <c r="F81" s="79" t="s">
        <v>825</v>
      </c>
      <c r="G81" s="79" t="s">
        <v>825</v>
      </c>
      <c r="H81" s="79" t="s">
        <v>825</v>
      </c>
      <c r="I81" s="79" t="s">
        <v>825</v>
      </c>
      <c r="J81" s="79" t="s">
        <v>825</v>
      </c>
      <c r="K81" s="79" t="s">
        <v>825</v>
      </c>
      <c r="L81" s="79" t="s">
        <v>825</v>
      </c>
      <c r="M81" s="79" t="s">
        <v>825</v>
      </c>
      <c r="N81" s="79" t="s">
        <v>825</v>
      </c>
      <c r="O81" s="79" t="s">
        <v>825</v>
      </c>
      <c r="P81" s="79" t="s">
        <v>825</v>
      </c>
      <c r="Q81" s="79" t="s">
        <v>825</v>
      </c>
      <c r="R81" s="79" t="s">
        <v>825</v>
      </c>
      <c r="S81" s="79" t="s">
        <v>825</v>
      </c>
      <c r="T81" s="79" t="s">
        <v>825</v>
      </c>
      <c r="U81" s="79" t="s">
        <v>825</v>
      </c>
      <c r="V81" s="79" t="s">
        <v>825</v>
      </c>
      <c r="W81" s="79" t="s">
        <v>825</v>
      </c>
      <c r="X81" s="79" t="s">
        <v>825</v>
      </c>
      <c r="Y81" s="79" t="s">
        <v>825</v>
      </c>
      <c r="Z81" s="79" t="s">
        <v>825</v>
      </c>
    </row>
    <row r="82" spans="1:26" customFormat="1" ht="15" customHeight="1" x14ac:dyDescent="0.25">
      <c r="A82" s="4" t="s">
        <v>315</v>
      </c>
      <c r="B82" t="s">
        <v>167</v>
      </c>
      <c r="C82" t="s">
        <v>910</v>
      </c>
      <c r="F82" s="79" t="s">
        <v>825</v>
      </c>
      <c r="G82" s="79" t="s">
        <v>825</v>
      </c>
      <c r="H82" s="79" t="s">
        <v>825</v>
      </c>
      <c r="I82" s="79" t="s">
        <v>825</v>
      </c>
      <c r="J82" s="79" t="s">
        <v>825</v>
      </c>
      <c r="K82" s="79" t="s">
        <v>825</v>
      </c>
      <c r="L82" s="79" t="s">
        <v>825</v>
      </c>
      <c r="M82" s="79" t="s">
        <v>825</v>
      </c>
      <c r="N82" s="79" t="s">
        <v>825</v>
      </c>
      <c r="O82" s="79" t="s">
        <v>825</v>
      </c>
      <c r="P82" s="79" t="s">
        <v>825</v>
      </c>
      <c r="Q82" s="79" t="s">
        <v>825</v>
      </c>
      <c r="R82" s="79" t="s">
        <v>825</v>
      </c>
      <c r="S82" s="79" t="s">
        <v>825</v>
      </c>
      <c r="T82" s="79" t="s">
        <v>825</v>
      </c>
      <c r="U82" s="79" t="s">
        <v>825</v>
      </c>
      <c r="V82" s="79" t="s">
        <v>825</v>
      </c>
      <c r="W82" s="79" t="s">
        <v>825</v>
      </c>
      <c r="X82" s="79" t="s">
        <v>825</v>
      </c>
      <c r="Y82" s="79" t="s">
        <v>825</v>
      </c>
      <c r="Z82" s="79" t="s">
        <v>825</v>
      </c>
    </row>
    <row r="83" spans="1:26" customFormat="1" ht="15" customHeight="1" x14ac:dyDescent="0.25">
      <c r="A83" s="4" t="s">
        <v>317</v>
      </c>
      <c r="B83" t="s">
        <v>159</v>
      </c>
      <c r="C83" s="76" t="s">
        <v>911</v>
      </c>
      <c r="D83" t="s">
        <v>837</v>
      </c>
      <c r="E83" t="s">
        <v>912</v>
      </c>
      <c r="F83" s="80">
        <v>84</v>
      </c>
      <c r="G83" s="80">
        <v>16</v>
      </c>
      <c r="H83" s="48">
        <v>100</v>
      </c>
      <c r="I83" s="48">
        <v>150741</v>
      </c>
      <c r="J83" s="48">
        <v>6</v>
      </c>
      <c r="K83" s="99" t="s">
        <v>839</v>
      </c>
      <c r="L83" s="52" t="s">
        <v>839</v>
      </c>
      <c r="M83" s="99" t="s">
        <v>839</v>
      </c>
      <c r="N83" s="99" t="s">
        <v>839</v>
      </c>
      <c r="O83" s="99" t="s">
        <v>839</v>
      </c>
      <c r="P83" s="99" t="s">
        <v>839</v>
      </c>
      <c r="Q83" s="99" t="s">
        <v>839</v>
      </c>
      <c r="R83" s="52" t="s">
        <v>839</v>
      </c>
      <c r="S83" s="51" t="s">
        <v>840</v>
      </c>
      <c r="T83" s="52" t="s">
        <v>839</v>
      </c>
      <c r="U83" s="52" t="s">
        <v>839</v>
      </c>
      <c r="V83" s="52" t="s">
        <v>839</v>
      </c>
      <c r="W83" s="52" t="s">
        <v>839</v>
      </c>
      <c r="X83" s="52" t="s">
        <v>839</v>
      </c>
      <c r="Y83" s="51" t="s">
        <v>840</v>
      </c>
      <c r="Z83" s="51" t="s">
        <v>840</v>
      </c>
    </row>
    <row r="84" spans="1:26" customFormat="1" ht="15" customHeight="1" x14ac:dyDescent="0.25">
      <c r="A84" s="4" t="s">
        <v>319</v>
      </c>
      <c r="B84" t="s">
        <v>167</v>
      </c>
      <c r="C84" t="s">
        <v>913</v>
      </c>
      <c r="F84" s="79" t="s">
        <v>825</v>
      </c>
      <c r="G84" s="79" t="s">
        <v>825</v>
      </c>
      <c r="H84" s="79" t="s">
        <v>825</v>
      </c>
      <c r="I84" s="79" t="s">
        <v>825</v>
      </c>
      <c r="J84" s="79" t="s">
        <v>825</v>
      </c>
      <c r="K84" s="79" t="s">
        <v>825</v>
      </c>
      <c r="L84" s="79" t="s">
        <v>825</v>
      </c>
      <c r="M84" s="79" t="s">
        <v>825</v>
      </c>
      <c r="N84" s="79" t="s">
        <v>825</v>
      </c>
      <c r="O84" s="79" t="s">
        <v>825</v>
      </c>
      <c r="P84" s="79" t="s">
        <v>825</v>
      </c>
      <c r="Q84" s="79" t="s">
        <v>825</v>
      </c>
      <c r="R84" s="79" t="s">
        <v>825</v>
      </c>
      <c r="S84" s="79" t="s">
        <v>825</v>
      </c>
      <c r="T84" s="79" t="s">
        <v>825</v>
      </c>
      <c r="U84" s="79" t="s">
        <v>825</v>
      </c>
      <c r="V84" s="79" t="s">
        <v>825</v>
      </c>
      <c r="W84" s="79" t="s">
        <v>825</v>
      </c>
      <c r="X84" s="79" t="s">
        <v>825</v>
      </c>
      <c r="Y84" s="79" t="s">
        <v>825</v>
      </c>
      <c r="Z84" s="79" t="s">
        <v>825</v>
      </c>
    </row>
    <row r="85" spans="1:26" customFormat="1" ht="15" customHeight="1" x14ac:dyDescent="0.25">
      <c r="A85" s="4" t="s">
        <v>321</v>
      </c>
      <c r="B85" t="s">
        <v>164</v>
      </c>
      <c r="C85" t="s">
        <v>914</v>
      </c>
      <c r="F85" s="79" t="s">
        <v>825</v>
      </c>
      <c r="G85" s="79" t="s">
        <v>825</v>
      </c>
      <c r="H85" s="79" t="s">
        <v>825</v>
      </c>
      <c r="I85" s="79" t="s">
        <v>825</v>
      </c>
      <c r="J85" s="79" t="s">
        <v>825</v>
      </c>
      <c r="K85" s="79" t="s">
        <v>825</v>
      </c>
      <c r="L85" s="79" t="s">
        <v>825</v>
      </c>
      <c r="M85" s="79" t="s">
        <v>825</v>
      </c>
      <c r="N85" s="79" t="s">
        <v>825</v>
      </c>
      <c r="O85" s="79" t="s">
        <v>825</v>
      </c>
      <c r="P85" s="79" t="s">
        <v>825</v>
      </c>
      <c r="Q85" s="79" t="s">
        <v>825</v>
      </c>
      <c r="R85" s="79" t="s">
        <v>825</v>
      </c>
      <c r="S85" s="79" t="s">
        <v>825</v>
      </c>
      <c r="T85" s="79" t="s">
        <v>825</v>
      </c>
      <c r="U85" s="79" t="s">
        <v>825</v>
      </c>
      <c r="V85" s="79" t="s">
        <v>825</v>
      </c>
      <c r="W85" s="79" t="s">
        <v>825</v>
      </c>
      <c r="X85" s="79" t="s">
        <v>825</v>
      </c>
      <c r="Y85" s="79" t="s">
        <v>825</v>
      </c>
      <c r="Z85" s="79" t="s">
        <v>825</v>
      </c>
    </row>
    <row r="86" spans="1:26" customFormat="1" ht="15" customHeight="1" x14ac:dyDescent="0.25">
      <c r="A86" s="4" t="s">
        <v>323</v>
      </c>
      <c r="B86" t="s">
        <v>167</v>
      </c>
      <c r="C86" t="s">
        <v>915</v>
      </c>
      <c r="F86" s="79" t="s">
        <v>825</v>
      </c>
      <c r="G86" s="79" t="s">
        <v>825</v>
      </c>
      <c r="H86" s="79" t="s">
        <v>825</v>
      </c>
      <c r="I86" s="79" t="s">
        <v>825</v>
      </c>
      <c r="J86" s="79" t="s">
        <v>825</v>
      </c>
      <c r="K86" s="79" t="s">
        <v>825</v>
      </c>
      <c r="L86" s="79" t="s">
        <v>825</v>
      </c>
      <c r="M86" s="79" t="s">
        <v>825</v>
      </c>
      <c r="N86" s="79" t="s">
        <v>825</v>
      </c>
      <c r="O86" s="79" t="s">
        <v>825</v>
      </c>
      <c r="P86" s="79" t="s">
        <v>825</v>
      </c>
      <c r="Q86" s="79" t="s">
        <v>825</v>
      </c>
      <c r="R86" s="79" t="s">
        <v>825</v>
      </c>
      <c r="S86" s="79" t="s">
        <v>825</v>
      </c>
      <c r="T86" s="79" t="s">
        <v>825</v>
      </c>
      <c r="U86" s="79" t="s">
        <v>825</v>
      </c>
      <c r="V86" s="79" t="s">
        <v>825</v>
      </c>
      <c r="W86" s="79" t="s">
        <v>825</v>
      </c>
      <c r="X86" s="79" t="s">
        <v>825</v>
      </c>
      <c r="Y86" s="79" t="s">
        <v>825</v>
      </c>
      <c r="Z86" s="79" t="s">
        <v>825</v>
      </c>
    </row>
    <row r="87" spans="1:26" customFormat="1" ht="15" customHeight="1" x14ac:dyDescent="0.25">
      <c r="A87" s="4" t="s">
        <v>325</v>
      </c>
      <c r="B87" t="s">
        <v>156</v>
      </c>
      <c r="C87" t="s">
        <v>916</v>
      </c>
      <c r="F87" s="79" t="s">
        <v>825</v>
      </c>
      <c r="G87" s="79" t="s">
        <v>825</v>
      </c>
      <c r="H87" s="79" t="s">
        <v>825</v>
      </c>
      <c r="I87" s="79" t="s">
        <v>825</v>
      </c>
      <c r="J87" s="79" t="s">
        <v>825</v>
      </c>
      <c r="K87" s="79" t="s">
        <v>825</v>
      </c>
      <c r="L87" s="79" t="s">
        <v>825</v>
      </c>
      <c r="M87" s="79" t="s">
        <v>825</v>
      </c>
      <c r="N87" s="79" t="s">
        <v>825</v>
      </c>
      <c r="O87" s="79" t="s">
        <v>825</v>
      </c>
      <c r="P87" s="79" t="s">
        <v>825</v>
      </c>
      <c r="Q87" s="79" t="s">
        <v>825</v>
      </c>
      <c r="R87" s="79" t="s">
        <v>825</v>
      </c>
      <c r="S87" s="79" t="s">
        <v>825</v>
      </c>
      <c r="T87" s="79" t="s">
        <v>825</v>
      </c>
      <c r="U87" s="79" t="s">
        <v>825</v>
      </c>
      <c r="V87" s="79" t="s">
        <v>825</v>
      </c>
      <c r="W87" s="79" t="s">
        <v>825</v>
      </c>
      <c r="X87" s="79" t="s">
        <v>825</v>
      </c>
      <c r="Y87" s="79" t="s">
        <v>825</v>
      </c>
      <c r="Z87" s="79" t="s">
        <v>825</v>
      </c>
    </row>
    <row r="88" spans="1:26" customFormat="1" ht="15" customHeight="1" x14ac:dyDescent="0.25">
      <c r="A88" s="4" t="s">
        <v>327</v>
      </c>
      <c r="B88" t="s">
        <v>156</v>
      </c>
      <c r="C88" t="s">
        <v>917</v>
      </c>
      <c r="F88" s="79" t="s">
        <v>825</v>
      </c>
      <c r="G88" s="79" t="s">
        <v>825</v>
      </c>
      <c r="H88" s="79" t="s">
        <v>825</v>
      </c>
      <c r="I88" s="79" t="s">
        <v>825</v>
      </c>
      <c r="J88" s="79" t="s">
        <v>825</v>
      </c>
      <c r="K88" s="79" t="s">
        <v>825</v>
      </c>
      <c r="L88" s="79" t="s">
        <v>825</v>
      </c>
      <c r="M88" s="79" t="s">
        <v>825</v>
      </c>
      <c r="N88" s="79" t="s">
        <v>825</v>
      </c>
      <c r="O88" s="79" t="s">
        <v>825</v>
      </c>
      <c r="P88" s="79" t="s">
        <v>825</v>
      </c>
      <c r="Q88" s="79" t="s">
        <v>825</v>
      </c>
      <c r="R88" s="79" t="s">
        <v>825</v>
      </c>
      <c r="S88" s="79" t="s">
        <v>825</v>
      </c>
      <c r="T88" s="79" t="s">
        <v>825</v>
      </c>
      <c r="U88" s="79" t="s">
        <v>825</v>
      </c>
      <c r="V88" s="79" t="s">
        <v>825</v>
      </c>
      <c r="W88" s="79" t="s">
        <v>825</v>
      </c>
      <c r="X88" s="79" t="s">
        <v>825</v>
      </c>
      <c r="Y88" s="79" t="s">
        <v>825</v>
      </c>
      <c r="Z88" s="79" t="s">
        <v>825</v>
      </c>
    </row>
    <row r="89" spans="1:26" customFormat="1" ht="15" customHeight="1" x14ac:dyDescent="0.25">
      <c r="A89" s="4" t="s">
        <v>329</v>
      </c>
      <c r="B89" t="s">
        <v>172</v>
      </c>
      <c r="C89" t="s">
        <v>918</v>
      </c>
      <c r="F89" s="79" t="s">
        <v>825</v>
      </c>
      <c r="G89" s="79" t="s">
        <v>825</v>
      </c>
      <c r="H89" s="79" t="s">
        <v>825</v>
      </c>
      <c r="I89" s="79" t="s">
        <v>825</v>
      </c>
      <c r="J89" s="79" t="s">
        <v>825</v>
      </c>
      <c r="K89" s="79" t="s">
        <v>825</v>
      </c>
      <c r="L89" s="79" t="s">
        <v>825</v>
      </c>
      <c r="M89" s="79" t="s">
        <v>825</v>
      </c>
      <c r="N89" s="79" t="s">
        <v>825</v>
      </c>
      <c r="O89" s="79" t="s">
        <v>825</v>
      </c>
      <c r="P89" s="79" t="s">
        <v>825</v>
      </c>
      <c r="Q89" s="79" t="s">
        <v>825</v>
      </c>
      <c r="R89" s="79" t="s">
        <v>825</v>
      </c>
      <c r="S89" s="79" t="s">
        <v>825</v>
      </c>
      <c r="T89" s="79" t="s">
        <v>825</v>
      </c>
      <c r="U89" s="79" t="s">
        <v>825</v>
      </c>
      <c r="V89" s="79" t="s">
        <v>825</v>
      </c>
      <c r="W89" s="79" t="s">
        <v>825</v>
      </c>
      <c r="X89" s="79" t="s">
        <v>825</v>
      </c>
      <c r="Y89" s="79" t="s">
        <v>825</v>
      </c>
      <c r="Z89" s="79" t="s">
        <v>825</v>
      </c>
    </row>
    <row r="90" spans="1:26" customFormat="1" ht="15" customHeight="1" x14ac:dyDescent="0.25">
      <c r="A90" s="4" t="s">
        <v>331</v>
      </c>
      <c r="B90" t="s">
        <v>183</v>
      </c>
      <c r="C90" t="s">
        <v>919</v>
      </c>
      <c r="F90" s="79" t="s">
        <v>825</v>
      </c>
      <c r="G90" s="79" t="s">
        <v>825</v>
      </c>
      <c r="H90" s="79" t="s">
        <v>825</v>
      </c>
      <c r="I90" s="79" t="s">
        <v>825</v>
      </c>
      <c r="J90" s="79" t="s">
        <v>825</v>
      </c>
      <c r="K90" s="79" t="s">
        <v>825</v>
      </c>
      <c r="L90" s="79" t="s">
        <v>825</v>
      </c>
      <c r="M90" s="79" t="s">
        <v>825</v>
      </c>
      <c r="N90" s="79" t="s">
        <v>825</v>
      </c>
      <c r="O90" s="79" t="s">
        <v>825</v>
      </c>
      <c r="P90" s="79" t="s">
        <v>825</v>
      </c>
      <c r="Q90" s="79" t="s">
        <v>825</v>
      </c>
      <c r="R90" s="79" t="s">
        <v>825</v>
      </c>
      <c r="S90" s="79" t="s">
        <v>825</v>
      </c>
      <c r="T90" s="79" t="s">
        <v>825</v>
      </c>
      <c r="U90" s="79" t="s">
        <v>825</v>
      </c>
      <c r="V90" s="79" t="s">
        <v>825</v>
      </c>
      <c r="W90" s="79" t="s">
        <v>825</v>
      </c>
      <c r="X90" s="79" t="s">
        <v>825</v>
      </c>
      <c r="Y90" s="79" t="s">
        <v>825</v>
      </c>
      <c r="Z90" s="79" t="s">
        <v>825</v>
      </c>
    </row>
    <row r="91" spans="1:26" customFormat="1" ht="15" customHeight="1" x14ac:dyDescent="0.25">
      <c r="A91" s="4" t="s">
        <v>333</v>
      </c>
      <c r="B91" t="s">
        <v>193</v>
      </c>
      <c r="C91" t="s">
        <v>920</v>
      </c>
      <c r="F91" s="79" t="s">
        <v>825</v>
      </c>
      <c r="G91" s="79" t="s">
        <v>825</v>
      </c>
      <c r="H91" s="79" t="s">
        <v>825</v>
      </c>
      <c r="I91" s="79" t="s">
        <v>825</v>
      </c>
      <c r="J91" s="79" t="s">
        <v>825</v>
      </c>
      <c r="K91" s="79" t="s">
        <v>825</v>
      </c>
      <c r="L91" s="79" t="s">
        <v>825</v>
      </c>
      <c r="M91" s="79" t="s">
        <v>825</v>
      </c>
      <c r="N91" s="79" t="s">
        <v>825</v>
      </c>
      <c r="O91" s="79" t="s">
        <v>825</v>
      </c>
      <c r="P91" s="79" t="s">
        <v>825</v>
      </c>
      <c r="Q91" s="79" t="s">
        <v>825</v>
      </c>
      <c r="R91" s="79" t="s">
        <v>825</v>
      </c>
      <c r="S91" s="79" t="s">
        <v>825</v>
      </c>
      <c r="T91" s="79" t="s">
        <v>825</v>
      </c>
      <c r="U91" s="79" t="s">
        <v>825</v>
      </c>
      <c r="V91" s="79" t="s">
        <v>825</v>
      </c>
      <c r="W91" s="79" t="s">
        <v>825</v>
      </c>
      <c r="X91" s="79" t="s">
        <v>825</v>
      </c>
      <c r="Y91" s="79" t="s">
        <v>825</v>
      </c>
      <c r="Z91" s="79" t="s">
        <v>825</v>
      </c>
    </row>
    <row r="92" spans="1:26" customFormat="1" ht="14.65" customHeight="1" x14ac:dyDescent="0.25">
      <c r="A92" s="4" t="s">
        <v>335</v>
      </c>
      <c r="B92" t="s">
        <v>183</v>
      </c>
      <c r="C92" s="98" t="s">
        <v>921</v>
      </c>
      <c r="D92" t="s">
        <v>829</v>
      </c>
      <c r="E92" t="s">
        <v>922</v>
      </c>
      <c r="F92" s="79" t="s">
        <v>825</v>
      </c>
      <c r="G92" s="79" t="s">
        <v>825</v>
      </c>
      <c r="H92" s="79" t="s">
        <v>825</v>
      </c>
      <c r="I92" s="79" t="s">
        <v>825</v>
      </c>
      <c r="J92" s="79" t="s">
        <v>825</v>
      </c>
      <c r="K92" s="79" t="s">
        <v>825</v>
      </c>
      <c r="L92" s="79" t="s">
        <v>825</v>
      </c>
      <c r="M92" s="79" t="s">
        <v>825</v>
      </c>
      <c r="N92" s="79" t="s">
        <v>825</v>
      </c>
      <c r="O92" s="79" t="s">
        <v>825</v>
      </c>
      <c r="P92" s="79" t="s">
        <v>825</v>
      </c>
      <c r="Q92" s="79" t="s">
        <v>825</v>
      </c>
      <c r="R92" s="79" t="s">
        <v>825</v>
      </c>
      <c r="S92" s="79" t="s">
        <v>825</v>
      </c>
      <c r="T92" s="79" t="s">
        <v>825</v>
      </c>
      <c r="U92" s="79" t="s">
        <v>825</v>
      </c>
      <c r="V92" s="79" t="s">
        <v>825</v>
      </c>
      <c r="W92" s="79" t="s">
        <v>825</v>
      </c>
      <c r="X92" s="79" t="s">
        <v>825</v>
      </c>
      <c r="Y92" s="79" t="s">
        <v>825</v>
      </c>
      <c r="Z92" s="79" t="s">
        <v>825</v>
      </c>
    </row>
    <row r="93" spans="1:26" customFormat="1" ht="14.65" customHeight="1" x14ac:dyDescent="0.25">
      <c r="A93" s="4" t="s">
        <v>337</v>
      </c>
      <c r="B93" t="s">
        <v>183</v>
      </c>
      <c r="C93" t="s">
        <v>923</v>
      </c>
      <c r="F93" s="79" t="s">
        <v>825</v>
      </c>
      <c r="G93" s="79" t="s">
        <v>825</v>
      </c>
      <c r="H93" s="79" t="s">
        <v>825</v>
      </c>
      <c r="I93" s="79" t="s">
        <v>825</v>
      </c>
      <c r="J93" s="79" t="s">
        <v>825</v>
      </c>
      <c r="K93" s="79" t="s">
        <v>825</v>
      </c>
      <c r="L93" s="79" t="s">
        <v>825</v>
      </c>
      <c r="M93" s="79" t="s">
        <v>825</v>
      </c>
      <c r="N93" s="79" t="s">
        <v>825</v>
      </c>
      <c r="O93" s="79" t="s">
        <v>825</v>
      </c>
      <c r="P93" s="79" t="s">
        <v>825</v>
      </c>
      <c r="Q93" s="79" t="s">
        <v>825</v>
      </c>
      <c r="R93" s="79" t="s">
        <v>825</v>
      </c>
      <c r="S93" s="79" t="s">
        <v>825</v>
      </c>
      <c r="T93" s="79" t="s">
        <v>825</v>
      </c>
      <c r="U93" s="79" t="s">
        <v>825</v>
      </c>
      <c r="V93" s="79" t="s">
        <v>825</v>
      </c>
      <c r="W93" s="79" t="s">
        <v>825</v>
      </c>
      <c r="X93" s="79" t="s">
        <v>825</v>
      </c>
      <c r="Y93" s="79" t="s">
        <v>825</v>
      </c>
      <c r="Z93" s="79" t="s">
        <v>825</v>
      </c>
    </row>
    <row r="94" spans="1:26" customFormat="1" ht="14.65" customHeight="1" x14ac:dyDescent="0.25">
      <c r="A94" s="4" t="s">
        <v>339</v>
      </c>
      <c r="B94" t="s">
        <v>159</v>
      </c>
      <c r="C94" t="s">
        <v>924</v>
      </c>
      <c r="F94" s="79" t="s">
        <v>825</v>
      </c>
      <c r="G94" s="79" t="s">
        <v>825</v>
      </c>
      <c r="H94" s="79" t="s">
        <v>825</v>
      </c>
      <c r="I94" s="79" t="s">
        <v>825</v>
      </c>
      <c r="J94" s="79" t="s">
        <v>825</v>
      </c>
      <c r="K94" s="79" t="s">
        <v>825</v>
      </c>
      <c r="L94" s="79" t="s">
        <v>825</v>
      </c>
      <c r="M94" s="79" t="s">
        <v>825</v>
      </c>
      <c r="N94" s="79" t="s">
        <v>825</v>
      </c>
      <c r="O94" s="79" t="s">
        <v>825</v>
      </c>
      <c r="P94" s="79" t="s">
        <v>825</v>
      </c>
      <c r="Q94" s="79" t="s">
        <v>825</v>
      </c>
      <c r="R94" s="79" t="s">
        <v>825</v>
      </c>
      <c r="S94" s="79" t="s">
        <v>825</v>
      </c>
      <c r="T94" s="79" t="s">
        <v>825</v>
      </c>
      <c r="U94" s="79" t="s">
        <v>825</v>
      </c>
      <c r="V94" s="79" t="s">
        <v>825</v>
      </c>
      <c r="W94" s="79" t="s">
        <v>825</v>
      </c>
      <c r="X94" s="79" t="s">
        <v>825</v>
      </c>
      <c r="Y94" s="79" t="s">
        <v>825</v>
      </c>
      <c r="Z94" s="79" t="s">
        <v>825</v>
      </c>
    </row>
    <row r="95" spans="1:26" customFormat="1" ht="14.65" customHeight="1" x14ac:dyDescent="0.25">
      <c r="A95" s="4" t="s">
        <v>341</v>
      </c>
      <c r="B95" t="s">
        <v>151</v>
      </c>
      <c r="C95" t="s">
        <v>925</v>
      </c>
      <c r="F95" s="79" t="s">
        <v>825</v>
      </c>
      <c r="G95" s="79" t="s">
        <v>825</v>
      </c>
      <c r="H95" s="79" t="s">
        <v>825</v>
      </c>
      <c r="I95" s="79" t="s">
        <v>825</v>
      </c>
      <c r="J95" s="79" t="s">
        <v>825</v>
      </c>
      <c r="K95" s="79" t="s">
        <v>825</v>
      </c>
      <c r="L95" s="79" t="s">
        <v>825</v>
      </c>
      <c r="M95" s="79" t="s">
        <v>825</v>
      </c>
      <c r="N95" s="79" t="s">
        <v>825</v>
      </c>
      <c r="O95" s="79" t="s">
        <v>825</v>
      </c>
      <c r="P95" s="79" t="s">
        <v>825</v>
      </c>
      <c r="Q95" s="79" t="s">
        <v>825</v>
      </c>
      <c r="R95" s="79" t="s">
        <v>825</v>
      </c>
      <c r="S95" s="79" t="s">
        <v>825</v>
      </c>
      <c r="T95" s="79" t="s">
        <v>825</v>
      </c>
      <c r="U95" s="79" t="s">
        <v>825</v>
      </c>
      <c r="V95" s="79" t="s">
        <v>825</v>
      </c>
      <c r="W95" s="79" t="s">
        <v>825</v>
      </c>
      <c r="X95" s="79" t="s">
        <v>825</v>
      </c>
      <c r="Y95" s="79" t="s">
        <v>825</v>
      </c>
      <c r="Z95" s="79" t="s">
        <v>825</v>
      </c>
    </row>
    <row r="96" spans="1:26" customFormat="1" ht="14.65" customHeight="1" x14ac:dyDescent="0.25">
      <c r="A96" s="4" t="s">
        <v>343</v>
      </c>
      <c r="B96" t="s">
        <v>156</v>
      </c>
      <c r="C96" t="s">
        <v>926</v>
      </c>
      <c r="F96" s="79" t="s">
        <v>825</v>
      </c>
      <c r="G96" s="79" t="s">
        <v>825</v>
      </c>
      <c r="H96" s="79" t="s">
        <v>825</v>
      </c>
      <c r="I96" s="79" t="s">
        <v>825</v>
      </c>
      <c r="J96" s="79" t="s">
        <v>825</v>
      </c>
      <c r="K96" s="79" t="s">
        <v>825</v>
      </c>
      <c r="L96" s="79" t="s">
        <v>825</v>
      </c>
      <c r="M96" s="79" t="s">
        <v>825</v>
      </c>
      <c r="N96" s="79" t="s">
        <v>825</v>
      </c>
      <c r="O96" s="79" t="s">
        <v>825</v>
      </c>
      <c r="P96" s="79" t="s">
        <v>825</v>
      </c>
      <c r="Q96" s="79" t="s">
        <v>825</v>
      </c>
      <c r="R96" s="79" t="s">
        <v>825</v>
      </c>
      <c r="S96" s="79" t="s">
        <v>825</v>
      </c>
      <c r="T96" s="79" t="s">
        <v>825</v>
      </c>
      <c r="U96" s="79" t="s">
        <v>825</v>
      </c>
      <c r="V96" s="79" t="s">
        <v>825</v>
      </c>
      <c r="W96" s="79" t="s">
        <v>825</v>
      </c>
      <c r="X96" s="79" t="s">
        <v>825</v>
      </c>
      <c r="Y96" s="79" t="s">
        <v>825</v>
      </c>
      <c r="Z96" s="79" t="s">
        <v>825</v>
      </c>
    </row>
    <row r="97" spans="1:26" customFormat="1" ht="14.65" customHeight="1" x14ac:dyDescent="0.25">
      <c r="A97" s="4" t="s">
        <v>345</v>
      </c>
      <c r="B97" t="s">
        <v>172</v>
      </c>
      <c r="C97" t="s">
        <v>927</v>
      </c>
      <c r="F97" s="79" t="s">
        <v>825</v>
      </c>
      <c r="G97" s="79" t="s">
        <v>825</v>
      </c>
      <c r="H97" s="79" t="s">
        <v>825</v>
      </c>
      <c r="I97" s="79" t="s">
        <v>825</v>
      </c>
      <c r="J97" s="79" t="s">
        <v>825</v>
      </c>
      <c r="K97" s="79" t="s">
        <v>825</v>
      </c>
      <c r="L97" s="79" t="s">
        <v>825</v>
      </c>
      <c r="M97" s="79" t="s">
        <v>825</v>
      </c>
      <c r="N97" s="79" t="s">
        <v>825</v>
      </c>
      <c r="O97" s="79" t="s">
        <v>825</v>
      </c>
      <c r="P97" s="79" t="s">
        <v>825</v>
      </c>
      <c r="Q97" s="79" t="s">
        <v>825</v>
      </c>
      <c r="R97" s="79" t="s">
        <v>825</v>
      </c>
      <c r="S97" s="79" t="s">
        <v>825</v>
      </c>
      <c r="T97" s="79" t="s">
        <v>825</v>
      </c>
      <c r="U97" s="79" t="s">
        <v>825</v>
      </c>
      <c r="V97" s="79" t="s">
        <v>825</v>
      </c>
      <c r="W97" s="79" t="s">
        <v>825</v>
      </c>
      <c r="X97" s="79" t="s">
        <v>825</v>
      </c>
      <c r="Y97" s="79" t="s">
        <v>825</v>
      </c>
      <c r="Z97" s="79" t="s">
        <v>825</v>
      </c>
    </row>
    <row r="98" spans="1:26" customFormat="1" ht="14.65" customHeight="1" x14ac:dyDescent="0.25">
      <c r="A98" s="4" t="s">
        <v>347</v>
      </c>
      <c r="B98" t="s">
        <v>151</v>
      </c>
      <c r="C98" t="s">
        <v>928</v>
      </c>
      <c r="F98" s="79" t="s">
        <v>825</v>
      </c>
      <c r="G98" s="79" t="s">
        <v>825</v>
      </c>
      <c r="H98" s="79" t="s">
        <v>825</v>
      </c>
      <c r="I98" s="79" t="s">
        <v>825</v>
      </c>
      <c r="J98" s="79" t="s">
        <v>825</v>
      </c>
      <c r="K98" s="79" t="s">
        <v>825</v>
      </c>
      <c r="L98" s="79" t="s">
        <v>825</v>
      </c>
      <c r="M98" s="79" t="s">
        <v>825</v>
      </c>
      <c r="N98" s="79" t="s">
        <v>825</v>
      </c>
      <c r="O98" s="79" t="s">
        <v>825</v>
      </c>
      <c r="P98" s="79" t="s">
        <v>825</v>
      </c>
      <c r="Q98" s="79" t="s">
        <v>825</v>
      </c>
      <c r="R98" s="79" t="s">
        <v>825</v>
      </c>
      <c r="S98" s="79" t="s">
        <v>825</v>
      </c>
      <c r="T98" s="79" t="s">
        <v>825</v>
      </c>
      <c r="U98" s="79" t="s">
        <v>825</v>
      </c>
      <c r="V98" s="79" t="s">
        <v>825</v>
      </c>
      <c r="W98" s="79" t="s">
        <v>825</v>
      </c>
      <c r="X98" s="79" t="s">
        <v>825</v>
      </c>
      <c r="Y98" s="79" t="s">
        <v>825</v>
      </c>
      <c r="Z98" s="79" t="s">
        <v>825</v>
      </c>
    </row>
    <row r="99" spans="1:26" customFormat="1" ht="14.65" customHeight="1" x14ac:dyDescent="0.25">
      <c r="A99" s="4" t="s">
        <v>349</v>
      </c>
      <c r="B99" t="s">
        <v>156</v>
      </c>
      <c r="C99" t="s">
        <v>929</v>
      </c>
      <c r="F99" s="79" t="s">
        <v>825</v>
      </c>
      <c r="G99" s="79" t="s">
        <v>825</v>
      </c>
      <c r="H99" s="79" t="s">
        <v>825</v>
      </c>
      <c r="I99" s="79" t="s">
        <v>825</v>
      </c>
      <c r="J99" s="79" t="s">
        <v>825</v>
      </c>
      <c r="K99" s="79" t="s">
        <v>825</v>
      </c>
      <c r="L99" s="79" t="s">
        <v>825</v>
      </c>
      <c r="M99" s="79" t="s">
        <v>825</v>
      </c>
      <c r="N99" s="79" t="s">
        <v>825</v>
      </c>
      <c r="O99" s="79" t="s">
        <v>825</v>
      </c>
      <c r="P99" s="79" t="s">
        <v>825</v>
      </c>
      <c r="Q99" s="79" t="s">
        <v>825</v>
      </c>
      <c r="R99" s="79" t="s">
        <v>825</v>
      </c>
      <c r="S99" s="79" t="s">
        <v>825</v>
      </c>
      <c r="T99" s="79" t="s">
        <v>825</v>
      </c>
      <c r="U99" s="79" t="s">
        <v>825</v>
      </c>
      <c r="V99" s="79" t="s">
        <v>825</v>
      </c>
      <c r="W99" s="79" t="s">
        <v>825</v>
      </c>
      <c r="X99" s="79" t="s">
        <v>825</v>
      </c>
      <c r="Y99" s="79" t="s">
        <v>825</v>
      </c>
      <c r="Z99" s="79" t="s">
        <v>825</v>
      </c>
    </row>
    <row r="100" spans="1:26" customFormat="1" ht="15" customHeight="1" x14ac:dyDescent="0.25">
      <c r="A100" s="4" t="s">
        <v>351</v>
      </c>
      <c r="B100" t="s">
        <v>183</v>
      </c>
      <c r="C100" t="s">
        <v>930</v>
      </c>
      <c r="F100" s="79" t="s">
        <v>825</v>
      </c>
      <c r="G100" s="79" t="s">
        <v>825</v>
      </c>
      <c r="H100" s="79" t="s">
        <v>825</v>
      </c>
      <c r="I100" s="79" t="s">
        <v>825</v>
      </c>
      <c r="J100" s="79" t="s">
        <v>825</v>
      </c>
      <c r="K100" s="79" t="s">
        <v>825</v>
      </c>
      <c r="L100" s="79" t="s">
        <v>825</v>
      </c>
      <c r="M100" s="79" t="s">
        <v>825</v>
      </c>
      <c r="N100" s="79" t="s">
        <v>825</v>
      </c>
      <c r="O100" s="79" t="s">
        <v>825</v>
      </c>
      <c r="P100" s="79" t="s">
        <v>825</v>
      </c>
      <c r="Q100" s="79" t="s">
        <v>825</v>
      </c>
      <c r="R100" s="79" t="s">
        <v>825</v>
      </c>
      <c r="S100" s="79" t="s">
        <v>825</v>
      </c>
      <c r="T100" s="79" t="s">
        <v>825</v>
      </c>
      <c r="U100" s="79" t="s">
        <v>825</v>
      </c>
      <c r="V100" s="79" t="s">
        <v>825</v>
      </c>
      <c r="W100" s="79" t="s">
        <v>825</v>
      </c>
      <c r="X100" s="79" t="s">
        <v>825</v>
      </c>
      <c r="Y100" s="79" t="s">
        <v>825</v>
      </c>
      <c r="Z100" s="79" t="s">
        <v>825</v>
      </c>
    </row>
    <row r="101" spans="1:26" customFormat="1" ht="15" customHeight="1" x14ac:dyDescent="0.25">
      <c r="A101" s="4" t="s">
        <v>353</v>
      </c>
      <c r="B101" t="s">
        <v>167</v>
      </c>
      <c r="C101" t="s">
        <v>931</v>
      </c>
      <c r="F101" s="79" t="s">
        <v>825</v>
      </c>
      <c r="G101" s="79" t="s">
        <v>825</v>
      </c>
      <c r="H101" s="79" t="s">
        <v>825</v>
      </c>
      <c r="I101" s="79" t="s">
        <v>825</v>
      </c>
      <c r="J101" s="79" t="s">
        <v>825</v>
      </c>
      <c r="K101" s="79" t="s">
        <v>825</v>
      </c>
      <c r="L101" s="79" t="s">
        <v>825</v>
      </c>
      <c r="M101" s="79" t="s">
        <v>825</v>
      </c>
      <c r="N101" s="79" t="s">
        <v>825</v>
      </c>
      <c r="O101" s="79" t="s">
        <v>825</v>
      </c>
      <c r="P101" s="79" t="s">
        <v>825</v>
      </c>
      <c r="Q101" s="79" t="s">
        <v>825</v>
      </c>
      <c r="R101" s="79" t="s">
        <v>825</v>
      </c>
      <c r="S101" s="79" t="s">
        <v>825</v>
      </c>
      <c r="T101" s="79" t="s">
        <v>825</v>
      </c>
      <c r="U101" s="79" t="s">
        <v>825</v>
      </c>
      <c r="V101" s="79" t="s">
        <v>825</v>
      </c>
      <c r="W101" s="79" t="s">
        <v>825</v>
      </c>
      <c r="X101" s="79" t="s">
        <v>825</v>
      </c>
      <c r="Y101" s="79" t="s">
        <v>825</v>
      </c>
      <c r="Z101" s="79" t="s">
        <v>825</v>
      </c>
    </row>
    <row r="102" spans="1:26" customFormat="1" ht="15" customHeight="1" x14ac:dyDescent="0.25">
      <c r="A102" s="4" t="s">
        <v>355</v>
      </c>
      <c r="B102" t="s">
        <v>172</v>
      </c>
      <c r="C102" t="s">
        <v>932</v>
      </c>
      <c r="F102" s="79" t="s">
        <v>825</v>
      </c>
      <c r="G102" s="79" t="s">
        <v>825</v>
      </c>
      <c r="H102" s="79" t="s">
        <v>825</v>
      </c>
      <c r="I102" s="79" t="s">
        <v>825</v>
      </c>
      <c r="J102" s="79" t="s">
        <v>825</v>
      </c>
      <c r="K102" s="79" t="s">
        <v>825</v>
      </c>
      <c r="L102" s="79" t="s">
        <v>825</v>
      </c>
      <c r="M102" s="79" t="s">
        <v>825</v>
      </c>
      <c r="N102" s="79" t="s">
        <v>825</v>
      </c>
      <c r="O102" s="79" t="s">
        <v>825</v>
      </c>
      <c r="P102" s="79" t="s">
        <v>825</v>
      </c>
      <c r="Q102" s="79" t="s">
        <v>825</v>
      </c>
      <c r="R102" s="79" t="s">
        <v>825</v>
      </c>
      <c r="S102" s="79" t="s">
        <v>825</v>
      </c>
      <c r="T102" s="79" t="s">
        <v>825</v>
      </c>
      <c r="U102" s="79" t="s">
        <v>825</v>
      </c>
      <c r="V102" s="79" t="s">
        <v>825</v>
      </c>
      <c r="W102" s="79" t="s">
        <v>825</v>
      </c>
      <c r="X102" s="79" t="s">
        <v>825</v>
      </c>
      <c r="Y102" s="79" t="s">
        <v>825</v>
      </c>
      <c r="Z102" s="79" t="s">
        <v>825</v>
      </c>
    </row>
    <row r="103" spans="1:26" customFormat="1" ht="15" customHeight="1" x14ac:dyDescent="0.25">
      <c r="A103" s="4" t="s">
        <v>357</v>
      </c>
      <c r="B103" t="s">
        <v>151</v>
      </c>
      <c r="C103" t="s">
        <v>933</v>
      </c>
      <c r="F103" s="79" t="s">
        <v>825</v>
      </c>
      <c r="G103" s="79" t="s">
        <v>825</v>
      </c>
      <c r="H103" s="79" t="s">
        <v>825</v>
      </c>
      <c r="I103" s="79" t="s">
        <v>825</v>
      </c>
      <c r="J103" s="79" t="s">
        <v>825</v>
      </c>
      <c r="K103" s="79" t="s">
        <v>825</v>
      </c>
      <c r="L103" s="79" t="s">
        <v>825</v>
      </c>
      <c r="M103" s="79" t="s">
        <v>825</v>
      </c>
      <c r="N103" s="79" t="s">
        <v>825</v>
      </c>
      <c r="O103" s="79" t="s">
        <v>825</v>
      </c>
      <c r="P103" s="79" t="s">
        <v>825</v>
      </c>
      <c r="Q103" s="79" t="s">
        <v>825</v>
      </c>
      <c r="R103" s="79" t="s">
        <v>825</v>
      </c>
      <c r="S103" s="79" t="s">
        <v>825</v>
      </c>
      <c r="T103" s="79" t="s">
        <v>825</v>
      </c>
      <c r="U103" s="79" t="s">
        <v>825</v>
      </c>
      <c r="V103" s="79" t="s">
        <v>825</v>
      </c>
      <c r="W103" s="79" t="s">
        <v>825</v>
      </c>
      <c r="X103" s="79" t="s">
        <v>825</v>
      </c>
      <c r="Y103" s="79" t="s">
        <v>825</v>
      </c>
      <c r="Z103" s="79" t="s">
        <v>825</v>
      </c>
    </row>
    <row r="104" spans="1:26" customFormat="1" ht="15" customHeight="1" x14ac:dyDescent="0.25">
      <c r="A104" s="4" t="s">
        <v>359</v>
      </c>
      <c r="B104" t="s">
        <v>151</v>
      </c>
      <c r="C104" t="s">
        <v>934</v>
      </c>
      <c r="F104" s="79" t="s">
        <v>825</v>
      </c>
      <c r="G104" s="79" t="s">
        <v>825</v>
      </c>
      <c r="H104" s="79" t="s">
        <v>825</v>
      </c>
      <c r="I104" s="79" t="s">
        <v>825</v>
      </c>
      <c r="J104" s="79" t="s">
        <v>825</v>
      </c>
      <c r="K104" s="79" t="s">
        <v>825</v>
      </c>
      <c r="L104" s="79" t="s">
        <v>825</v>
      </c>
      <c r="M104" s="79" t="s">
        <v>825</v>
      </c>
      <c r="N104" s="79" t="s">
        <v>825</v>
      </c>
      <c r="O104" s="79" t="s">
        <v>825</v>
      </c>
      <c r="P104" s="79" t="s">
        <v>825</v>
      </c>
      <c r="Q104" s="79" t="s">
        <v>825</v>
      </c>
      <c r="R104" s="79" t="s">
        <v>825</v>
      </c>
      <c r="S104" s="79" t="s">
        <v>825</v>
      </c>
      <c r="T104" s="79" t="s">
        <v>825</v>
      </c>
      <c r="U104" s="79" t="s">
        <v>825</v>
      </c>
      <c r="V104" s="79" t="s">
        <v>825</v>
      </c>
      <c r="W104" s="79" t="s">
        <v>825</v>
      </c>
      <c r="X104" s="79" t="s">
        <v>825</v>
      </c>
      <c r="Y104" s="79" t="s">
        <v>825</v>
      </c>
      <c r="Z104" s="79" t="s">
        <v>825</v>
      </c>
    </row>
    <row r="105" spans="1:26" customFormat="1" ht="15" customHeight="1" x14ac:dyDescent="0.25">
      <c r="A105" s="4" t="s">
        <v>369</v>
      </c>
      <c r="B105" t="s">
        <v>156</v>
      </c>
      <c r="C105" t="s">
        <v>935</v>
      </c>
      <c r="F105" s="79" t="s">
        <v>825</v>
      </c>
      <c r="G105" s="79" t="s">
        <v>825</v>
      </c>
      <c r="H105" s="79" t="s">
        <v>825</v>
      </c>
      <c r="I105" s="79" t="s">
        <v>825</v>
      </c>
      <c r="J105" s="79" t="s">
        <v>825</v>
      </c>
      <c r="K105" s="79" t="s">
        <v>825</v>
      </c>
      <c r="L105" s="79" t="s">
        <v>825</v>
      </c>
      <c r="M105" s="79" t="s">
        <v>825</v>
      </c>
      <c r="N105" s="79" t="s">
        <v>825</v>
      </c>
      <c r="O105" s="79" t="s">
        <v>825</v>
      </c>
      <c r="P105" s="79" t="s">
        <v>825</v>
      </c>
      <c r="Q105" s="79" t="s">
        <v>825</v>
      </c>
      <c r="R105" s="79" t="s">
        <v>825</v>
      </c>
      <c r="S105" s="79" t="s">
        <v>825</v>
      </c>
      <c r="T105" s="79" t="s">
        <v>825</v>
      </c>
      <c r="U105" s="79" t="s">
        <v>825</v>
      </c>
      <c r="V105" s="79" t="s">
        <v>825</v>
      </c>
      <c r="W105" s="79" t="s">
        <v>825</v>
      </c>
      <c r="X105" s="79" t="s">
        <v>825</v>
      </c>
      <c r="Y105" s="79" t="s">
        <v>825</v>
      </c>
      <c r="Z105" s="79" t="s">
        <v>825</v>
      </c>
    </row>
    <row r="106" spans="1:26" customFormat="1" ht="15" customHeight="1" x14ac:dyDescent="0.25">
      <c r="A106" s="4" t="s">
        <v>371</v>
      </c>
      <c r="B106" t="s">
        <v>159</v>
      </c>
      <c r="C106" t="s">
        <v>936</v>
      </c>
      <c r="F106" s="79" t="s">
        <v>825</v>
      </c>
      <c r="G106" s="79" t="s">
        <v>825</v>
      </c>
      <c r="H106" s="79" t="s">
        <v>825</v>
      </c>
      <c r="I106" s="79" t="s">
        <v>825</v>
      </c>
      <c r="J106" s="79" t="s">
        <v>825</v>
      </c>
      <c r="K106" s="79" t="s">
        <v>825</v>
      </c>
      <c r="L106" s="79" t="s">
        <v>825</v>
      </c>
      <c r="M106" s="79" t="s">
        <v>825</v>
      </c>
      <c r="N106" s="79" t="s">
        <v>825</v>
      </c>
      <c r="O106" s="79" t="s">
        <v>825</v>
      </c>
      <c r="P106" s="79" t="s">
        <v>825</v>
      </c>
      <c r="Q106" s="79" t="s">
        <v>825</v>
      </c>
      <c r="R106" s="79" t="s">
        <v>825</v>
      </c>
      <c r="S106" s="79" t="s">
        <v>825</v>
      </c>
      <c r="T106" s="79" t="s">
        <v>825</v>
      </c>
      <c r="U106" s="79" t="s">
        <v>825</v>
      </c>
      <c r="V106" s="79" t="s">
        <v>825</v>
      </c>
      <c r="W106" s="79" t="s">
        <v>825</v>
      </c>
      <c r="X106" s="79" t="s">
        <v>825</v>
      </c>
      <c r="Y106" s="79" t="s">
        <v>825</v>
      </c>
      <c r="Z106" s="79" t="s">
        <v>825</v>
      </c>
    </row>
    <row r="107" spans="1:26" s="5" customFormat="1" ht="15" customHeight="1" x14ac:dyDescent="0.25">
      <c r="A107" s="100" t="s">
        <v>373</v>
      </c>
      <c r="B107" s="5" t="s">
        <v>167</v>
      </c>
      <c r="C107" s="101" t="s">
        <v>937</v>
      </c>
      <c r="D107" s="5" t="s">
        <v>837</v>
      </c>
      <c r="E107" s="5" t="s">
        <v>912</v>
      </c>
      <c r="F107" s="80">
        <v>367</v>
      </c>
      <c r="G107" s="80">
        <v>42</v>
      </c>
      <c r="H107" s="80">
        <v>409</v>
      </c>
      <c r="I107" s="80">
        <v>558711</v>
      </c>
      <c r="J107" s="80">
        <v>23</v>
      </c>
      <c r="K107" s="80">
        <v>14</v>
      </c>
      <c r="L107" s="53" t="s">
        <v>839</v>
      </c>
      <c r="M107" s="80">
        <v>260</v>
      </c>
      <c r="N107" s="80">
        <v>30</v>
      </c>
      <c r="O107" s="80">
        <v>290</v>
      </c>
      <c r="P107" s="80">
        <v>558951</v>
      </c>
      <c r="Q107" s="80">
        <v>20</v>
      </c>
      <c r="R107" s="53" t="s">
        <v>839</v>
      </c>
      <c r="S107" s="51" t="s">
        <v>840</v>
      </c>
      <c r="T107" s="53"/>
      <c r="U107" s="53"/>
      <c r="V107" s="53"/>
      <c r="W107" s="53"/>
      <c r="X107" s="53"/>
      <c r="Y107" s="51" t="s">
        <v>840</v>
      </c>
      <c r="Z107" s="51" t="s">
        <v>840</v>
      </c>
    </row>
    <row r="108" spans="1:26" customFormat="1" ht="15" customHeight="1" x14ac:dyDescent="0.25">
      <c r="A108" s="4" t="s">
        <v>375</v>
      </c>
      <c r="B108" t="s">
        <v>164</v>
      </c>
      <c r="C108" t="s">
        <v>938</v>
      </c>
      <c r="F108" s="79" t="s">
        <v>825</v>
      </c>
      <c r="G108" s="79" t="s">
        <v>825</v>
      </c>
      <c r="H108" s="79" t="s">
        <v>825</v>
      </c>
      <c r="I108" s="79" t="s">
        <v>825</v>
      </c>
      <c r="J108" s="79" t="s">
        <v>825</v>
      </c>
      <c r="K108" s="79" t="s">
        <v>825</v>
      </c>
      <c r="L108" s="79" t="s">
        <v>825</v>
      </c>
      <c r="M108" s="79" t="s">
        <v>825</v>
      </c>
      <c r="N108" s="79" t="s">
        <v>825</v>
      </c>
      <c r="O108" s="79" t="s">
        <v>825</v>
      </c>
      <c r="P108" s="79" t="s">
        <v>825</v>
      </c>
      <c r="Q108" s="79" t="s">
        <v>825</v>
      </c>
      <c r="R108" s="79" t="s">
        <v>825</v>
      </c>
      <c r="S108" s="79" t="s">
        <v>825</v>
      </c>
      <c r="T108" s="79" t="s">
        <v>825</v>
      </c>
      <c r="U108" s="79" t="s">
        <v>825</v>
      </c>
      <c r="V108" s="79" t="s">
        <v>825</v>
      </c>
      <c r="W108" s="79" t="s">
        <v>825</v>
      </c>
      <c r="X108" s="79" t="s">
        <v>825</v>
      </c>
      <c r="Y108" s="79" t="s">
        <v>825</v>
      </c>
      <c r="Z108" s="79" t="s">
        <v>825</v>
      </c>
    </row>
    <row r="109" spans="1:26" customFormat="1" ht="15" customHeight="1" x14ac:dyDescent="0.25">
      <c r="A109" s="4" t="s">
        <v>377</v>
      </c>
      <c r="B109" t="s">
        <v>172</v>
      </c>
      <c r="C109" t="s">
        <v>939</v>
      </c>
      <c r="F109" s="79" t="s">
        <v>825</v>
      </c>
      <c r="G109" s="79" t="s">
        <v>825</v>
      </c>
      <c r="H109" s="79" t="s">
        <v>825</v>
      </c>
      <c r="I109" s="79" t="s">
        <v>825</v>
      </c>
      <c r="J109" s="79" t="s">
        <v>825</v>
      </c>
      <c r="K109" s="79" t="s">
        <v>825</v>
      </c>
      <c r="L109" s="79" t="s">
        <v>825</v>
      </c>
      <c r="M109" s="79" t="s">
        <v>825</v>
      </c>
      <c r="N109" s="79" t="s">
        <v>825</v>
      </c>
      <c r="O109" s="79" t="s">
        <v>825</v>
      </c>
      <c r="P109" s="79" t="s">
        <v>825</v>
      </c>
      <c r="Q109" s="79" t="s">
        <v>825</v>
      </c>
      <c r="R109" s="79" t="s">
        <v>825</v>
      </c>
      <c r="S109" s="79" t="s">
        <v>825</v>
      </c>
      <c r="T109" s="79" t="s">
        <v>825</v>
      </c>
      <c r="U109" s="79" t="s">
        <v>825</v>
      </c>
      <c r="V109" s="79" t="s">
        <v>825</v>
      </c>
      <c r="W109" s="79" t="s">
        <v>825</v>
      </c>
      <c r="X109" s="79" t="s">
        <v>825</v>
      </c>
      <c r="Y109" s="79" t="s">
        <v>825</v>
      </c>
      <c r="Z109" s="79" t="s">
        <v>825</v>
      </c>
    </row>
    <row r="110" spans="1:26" customFormat="1" ht="15" customHeight="1" x14ac:dyDescent="0.25">
      <c r="A110" s="4" t="s">
        <v>379</v>
      </c>
      <c r="B110" t="s">
        <v>156</v>
      </c>
      <c r="C110" t="s">
        <v>940</v>
      </c>
      <c r="F110" s="79" t="s">
        <v>825</v>
      </c>
      <c r="G110" s="79" t="s">
        <v>825</v>
      </c>
      <c r="H110" s="79" t="s">
        <v>825</v>
      </c>
      <c r="I110" s="79" t="s">
        <v>825</v>
      </c>
      <c r="J110" s="79" t="s">
        <v>825</v>
      </c>
      <c r="K110" s="79" t="s">
        <v>825</v>
      </c>
      <c r="L110" s="79" t="s">
        <v>825</v>
      </c>
      <c r="M110" s="79" t="s">
        <v>825</v>
      </c>
      <c r="N110" s="79" t="s">
        <v>825</v>
      </c>
      <c r="O110" s="79" t="s">
        <v>825</v>
      </c>
      <c r="P110" s="79" t="s">
        <v>825</v>
      </c>
      <c r="Q110" s="79" t="s">
        <v>825</v>
      </c>
      <c r="R110" s="79" t="s">
        <v>825</v>
      </c>
      <c r="S110" s="79" t="s">
        <v>825</v>
      </c>
      <c r="T110" s="79" t="s">
        <v>825</v>
      </c>
      <c r="U110" s="79" t="s">
        <v>825</v>
      </c>
      <c r="V110" s="79" t="s">
        <v>825</v>
      </c>
      <c r="W110" s="79" t="s">
        <v>825</v>
      </c>
      <c r="X110" s="79" t="s">
        <v>825</v>
      </c>
      <c r="Y110" s="79" t="s">
        <v>825</v>
      </c>
      <c r="Z110" s="79" t="s">
        <v>825</v>
      </c>
    </row>
    <row r="111" spans="1:26" customFormat="1" ht="15" customHeight="1" x14ac:dyDescent="0.25">
      <c r="A111" s="4" t="s">
        <v>381</v>
      </c>
      <c r="B111" t="s">
        <v>172</v>
      </c>
      <c r="C111" s="5" t="s">
        <v>941</v>
      </c>
      <c r="D111" s="5"/>
      <c r="F111" s="79" t="s">
        <v>825</v>
      </c>
      <c r="G111" s="79" t="s">
        <v>825</v>
      </c>
      <c r="H111" s="79" t="s">
        <v>825</v>
      </c>
      <c r="I111" s="79" t="s">
        <v>825</v>
      </c>
      <c r="J111" s="79" t="s">
        <v>825</v>
      </c>
      <c r="K111" s="79" t="s">
        <v>825</v>
      </c>
      <c r="L111" s="79" t="s">
        <v>825</v>
      </c>
      <c r="M111" s="79" t="s">
        <v>825</v>
      </c>
      <c r="N111" s="79" t="s">
        <v>825</v>
      </c>
      <c r="O111" s="79" t="s">
        <v>825</v>
      </c>
      <c r="P111" s="79" t="s">
        <v>825</v>
      </c>
      <c r="Q111" s="79" t="s">
        <v>825</v>
      </c>
      <c r="R111" s="79" t="s">
        <v>825</v>
      </c>
      <c r="S111" s="79" t="s">
        <v>825</v>
      </c>
      <c r="T111" s="79" t="s">
        <v>825</v>
      </c>
      <c r="U111" s="79" t="s">
        <v>825</v>
      </c>
      <c r="V111" s="79" t="s">
        <v>825</v>
      </c>
      <c r="W111" s="79" t="s">
        <v>825</v>
      </c>
      <c r="X111" s="79" t="s">
        <v>825</v>
      </c>
      <c r="Y111" s="79" t="s">
        <v>825</v>
      </c>
      <c r="Z111" s="79" t="s">
        <v>825</v>
      </c>
    </row>
    <row r="112" spans="1:26" customFormat="1" ht="15" customHeight="1" x14ac:dyDescent="0.25">
      <c r="A112" s="4" t="s">
        <v>383</v>
      </c>
      <c r="B112" t="s">
        <v>164</v>
      </c>
      <c r="C112" t="s">
        <v>942</v>
      </c>
      <c r="F112" s="79" t="s">
        <v>825</v>
      </c>
      <c r="G112" s="79" t="s">
        <v>825</v>
      </c>
      <c r="H112" s="79" t="s">
        <v>825</v>
      </c>
      <c r="I112" s="79" t="s">
        <v>825</v>
      </c>
      <c r="J112" s="79" t="s">
        <v>825</v>
      </c>
      <c r="K112" s="79" t="s">
        <v>825</v>
      </c>
      <c r="L112" s="79" t="s">
        <v>825</v>
      </c>
      <c r="M112" s="79" t="s">
        <v>825</v>
      </c>
      <c r="N112" s="79" t="s">
        <v>825</v>
      </c>
      <c r="O112" s="79" t="s">
        <v>825</v>
      </c>
      <c r="P112" s="79" t="s">
        <v>825</v>
      </c>
      <c r="Q112" s="79" t="s">
        <v>825</v>
      </c>
      <c r="R112" s="79" t="s">
        <v>825</v>
      </c>
      <c r="S112" s="79" t="s">
        <v>825</v>
      </c>
      <c r="T112" s="79" t="s">
        <v>825</v>
      </c>
      <c r="U112" s="79" t="s">
        <v>825</v>
      </c>
      <c r="V112" s="79" t="s">
        <v>825</v>
      </c>
      <c r="W112" s="79" t="s">
        <v>825</v>
      </c>
      <c r="X112" s="79" t="s">
        <v>825</v>
      </c>
      <c r="Y112" s="79" t="s">
        <v>825</v>
      </c>
      <c r="Z112" s="79" t="s">
        <v>825</v>
      </c>
    </row>
    <row r="113" spans="1:26" customFormat="1" ht="15" customHeight="1" x14ac:dyDescent="0.25">
      <c r="A113" s="4" t="s">
        <v>385</v>
      </c>
      <c r="B113" t="s">
        <v>167</v>
      </c>
      <c r="C113" t="s">
        <v>943</v>
      </c>
      <c r="F113" s="79" t="s">
        <v>825</v>
      </c>
      <c r="G113" s="79" t="s">
        <v>825</v>
      </c>
      <c r="H113" s="79" t="s">
        <v>825</v>
      </c>
      <c r="I113" s="79" t="s">
        <v>825</v>
      </c>
      <c r="J113" s="79" t="s">
        <v>825</v>
      </c>
      <c r="K113" s="79" t="s">
        <v>825</v>
      </c>
      <c r="L113" s="79" t="s">
        <v>825</v>
      </c>
      <c r="M113" s="79" t="s">
        <v>825</v>
      </c>
      <c r="N113" s="79" t="s">
        <v>825</v>
      </c>
      <c r="O113" s="79" t="s">
        <v>825</v>
      </c>
      <c r="P113" s="79" t="s">
        <v>825</v>
      </c>
      <c r="Q113" s="79" t="s">
        <v>825</v>
      </c>
      <c r="R113" s="79" t="s">
        <v>825</v>
      </c>
      <c r="S113" s="79" t="s">
        <v>825</v>
      </c>
      <c r="T113" s="79" t="s">
        <v>825</v>
      </c>
      <c r="U113" s="79" t="s">
        <v>825</v>
      </c>
      <c r="V113" s="79" t="s">
        <v>825</v>
      </c>
      <c r="W113" s="79" t="s">
        <v>825</v>
      </c>
      <c r="X113" s="79" t="s">
        <v>825</v>
      </c>
      <c r="Y113" s="79" t="s">
        <v>825</v>
      </c>
      <c r="Z113" s="79" t="s">
        <v>825</v>
      </c>
    </row>
    <row r="114" spans="1:26" customFormat="1" ht="15" customHeight="1" x14ac:dyDescent="0.25">
      <c r="A114" s="4" t="s">
        <v>387</v>
      </c>
      <c r="B114" t="s">
        <v>156</v>
      </c>
      <c r="C114" t="s">
        <v>944</v>
      </c>
      <c r="F114" s="79" t="s">
        <v>825</v>
      </c>
      <c r="G114" s="79" t="s">
        <v>825</v>
      </c>
      <c r="H114" s="79" t="s">
        <v>825</v>
      </c>
      <c r="I114" s="79" t="s">
        <v>825</v>
      </c>
      <c r="J114" s="79" t="s">
        <v>825</v>
      </c>
      <c r="K114" s="79" t="s">
        <v>825</v>
      </c>
      <c r="L114" s="79" t="s">
        <v>825</v>
      </c>
      <c r="M114" s="79" t="s">
        <v>825</v>
      </c>
      <c r="N114" s="79" t="s">
        <v>825</v>
      </c>
      <c r="O114" s="79" t="s">
        <v>825</v>
      </c>
      <c r="P114" s="79" t="s">
        <v>825</v>
      </c>
      <c r="Q114" s="79" t="s">
        <v>825</v>
      </c>
      <c r="R114" s="79" t="s">
        <v>825</v>
      </c>
      <c r="S114" s="79" t="s">
        <v>825</v>
      </c>
      <c r="T114" s="79" t="s">
        <v>825</v>
      </c>
      <c r="U114" s="79" t="s">
        <v>825</v>
      </c>
      <c r="V114" s="79" t="s">
        <v>825</v>
      </c>
      <c r="W114" s="79" t="s">
        <v>825</v>
      </c>
      <c r="X114" s="79" t="s">
        <v>825</v>
      </c>
      <c r="Y114" s="79" t="s">
        <v>825</v>
      </c>
      <c r="Z114" s="79" t="s">
        <v>825</v>
      </c>
    </row>
    <row r="115" spans="1:26" customFormat="1" ht="15" customHeight="1" x14ac:dyDescent="0.25">
      <c r="A115" s="4" t="s">
        <v>389</v>
      </c>
      <c r="B115" t="s">
        <v>164</v>
      </c>
      <c r="C115" t="s">
        <v>945</v>
      </c>
      <c r="F115" s="79" t="s">
        <v>825</v>
      </c>
      <c r="G115" s="79" t="s">
        <v>825</v>
      </c>
      <c r="H115" s="79" t="s">
        <v>825</v>
      </c>
      <c r="I115" s="79" t="s">
        <v>825</v>
      </c>
      <c r="J115" s="79" t="s">
        <v>825</v>
      </c>
      <c r="K115" s="79" t="s">
        <v>825</v>
      </c>
      <c r="L115" s="79" t="s">
        <v>825</v>
      </c>
      <c r="M115" s="79" t="s">
        <v>825</v>
      </c>
      <c r="N115" s="79" t="s">
        <v>825</v>
      </c>
      <c r="O115" s="79" t="s">
        <v>825</v>
      </c>
      <c r="P115" s="79" t="s">
        <v>825</v>
      </c>
      <c r="Q115" s="79" t="s">
        <v>825</v>
      </c>
      <c r="R115" s="79" t="s">
        <v>825</v>
      </c>
      <c r="S115" s="79" t="s">
        <v>825</v>
      </c>
      <c r="T115" s="79" t="s">
        <v>825</v>
      </c>
      <c r="U115" s="79" t="s">
        <v>825</v>
      </c>
      <c r="V115" s="79" t="s">
        <v>825</v>
      </c>
      <c r="W115" s="79" t="s">
        <v>825</v>
      </c>
      <c r="X115" s="79" t="s">
        <v>825</v>
      </c>
      <c r="Y115" s="79" t="s">
        <v>825</v>
      </c>
      <c r="Z115" s="79" t="s">
        <v>825</v>
      </c>
    </row>
    <row r="116" spans="1:26" customFormat="1" ht="15" customHeight="1" x14ac:dyDescent="0.25">
      <c r="A116" s="4" t="s">
        <v>391</v>
      </c>
      <c r="B116" t="s">
        <v>183</v>
      </c>
      <c r="C116" t="s">
        <v>946</v>
      </c>
      <c r="F116" s="79" t="s">
        <v>825</v>
      </c>
      <c r="G116" s="79" t="s">
        <v>825</v>
      </c>
      <c r="H116" s="79" t="s">
        <v>825</v>
      </c>
      <c r="I116" s="79" t="s">
        <v>825</v>
      </c>
      <c r="J116" s="79" t="s">
        <v>825</v>
      </c>
      <c r="K116" s="79" t="s">
        <v>825</v>
      </c>
      <c r="L116" s="79" t="s">
        <v>825</v>
      </c>
      <c r="M116" s="79" t="s">
        <v>825</v>
      </c>
      <c r="N116" s="79" t="s">
        <v>825</v>
      </c>
      <c r="O116" s="79" t="s">
        <v>825</v>
      </c>
      <c r="P116" s="79" t="s">
        <v>825</v>
      </c>
      <c r="Q116" s="79" t="s">
        <v>825</v>
      </c>
      <c r="R116" s="79" t="s">
        <v>825</v>
      </c>
      <c r="S116" s="79" t="s">
        <v>825</v>
      </c>
      <c r="T116" s="79" t="s">
        <v>825</v>
      </c>
      <c r="U116" s="79" t="s">
        <v>825</v>
      </c>
      <c r="V116" s="79" t="s">
        <v>825</v>
      </c>
      <c r="W116" s="79" t="s">
        <v>825</v>
      </c>
      <c r="X116" s="79" t="s">
        <v>825</v>
      </c>
      <c r="Y116" s="79" t="s">
        <v>825</v>
      </c>
      <c r="Z116" s="79" t="s">
        <v>825</v>
      </c>
    </row>
    <row r="117" spans="1:26" customFormat="1" ht="15" customHeight="1" x14ac:dyDescent="0.25">
      <c r="A117" s="4" t="s">
        <v>393</v>
      </c>
      <c r="B117" t="s">
        <v>172</v>
      </c>
      <c r="C117" t="s">
        <v>947</v>
      </c>
      <c r="F117" s="79" t="s">
        <v>825</v>
      </c>
      <c r="G117" s="79" t="s">
        <v>825</v>
      </c>
      <c r="H117" s="79" t="s">
        <v>825</v>
      </c>
      <c r="I117" s="79" t="s">
        <v>825</v>
      </c>
      <c r="J117" s="79" t="s">
        <v>825</v>
      </c>
      <c r="K117" s="79" t="s">
        <v>825</v>
      </c>
      <c r="L117" s="79" t="s">
        <v>825</v>
      </c>
      <c r="M117" s="79" t="s">
        <v>825</v>
      </c>
      <c r="N117" s="79" t="s">
        <v>825</v>
      </c>
      <c r="O117" s="79" t="s">
        <v>825</v>
      </c>
      <c r="P117" s="79" t="s">
        <v>825</v>
      </c>
      <c r="Q117" s="79" t="s">
        <v>825</v>
      </c>
      <c r="R117" s="79" t="s">
        <v>825</v>
      </c>
      <c r="S117" s="79" t="s">
        <v>825</v>
      </c>
      <c r="T117" s="79" t="s">
        <v>825</v>
      </c>
      <c r="U117" s="79" t="s">
        <v>825</v>
      </c>
      <c r="V117" s="79" t="s">
        <v>825</v>
      </c>
      <c r="W117" s="79" t="s">
        <v>825</v>
      </c>
      <c r="X117" s="79" t="s">
        <v>825</v>
      </c>
      <c r="Y117" s="79" t="s">
        <v>825</v>
      </c>
      <c r="Z117" s="79" t="s">
        <v>825</v>
      </c>
    </row>
    <row r="118" spans="1:26" customFormat="1" ht="16.5" customHeight="1" x14ac:dyDescent="0.25">
      <c r="A118" s="4" t="s">
        <v>397</v>
      </c>
      <c r="B118" t="s">
        <v>159</v>
      </c>
      <c r="C118" t="s">
        <v>948</v>
      </c>
      <c r="F118" s="79" t="s">
        <v>825</v>
      </c>
      <c r="G118" s="79" t="s">
        <v>825</v>
      </c>
      <c r="H118" s="79" t="s">
        <v>825</v>
      </c>
      <c r="I118" s="79" t="s">
        <v>825</v>
      </c>
      <c r="J118" s="79" t="s">
        <v>825</v>
      </c>
      <c r="K118" s="79" t="s">
        <v>825</v>
      </c>
      <c r="L118" s="79" t="s">
        <v>825</v>
      </c>
      <c r="M118" s="79" t="s">
        <v>825</v>
      </c>
      <c r="N118" s="79" t="s">
        <v>825</v>
      </c>
      <c r="O118" s="79" t="s">
        <v>825</v>
      </c>
      <c r="P118" s="79" t="s">
        <v>825</v>
      </c>
      <c r="Q118" s="79" t="s">
        <v>825</v>
      </c>
      <c r="R118" s="79" t="s">
        <v>825</v>
      </c>
      <c r="S118" s="79" t="s">
        <v>825</v>
      </c>
      <c r="T118" s="79" t="s">
        <v>825</v>
      </c>
      <c r="U118" s="79" t="s">
        <v>825</v>
      </c>
      <c r="V118" s="79" t="s">
        <v>825</v>
      </c>
      <c r="W118" s="79" t="s">
        <v>825</v>
      </c>
      <c r="X118" s="79" t="s">
        <v>825</v>
      </c>
      <c r="Y118" s="79" t="s">
        <v>825</v>
      </c>
      <c r="Z118" s="79" t="s">
        <v>825</v>
      </c>
    </row>
    <row r="119" spans="1:26" customFormat="1" ht="15" customHeight="1" x14ac:dyDescent="0.25">
      <c r="A119" s="4" t="s">
        <v>395</v>
      </c>
      <c r="B119" t="s">
        <v>172</v>
      </c>
      <c r="C119" t="s">
        <v>949</v>
      </c>
      <c r="F119" s="79" t="s">
        <v>825</v>
      </c>
      <c r="G119" s="79" t="s">
        <v>825</v>
      </c>
      <c r="H119" s="79" t="s">
        <v>825</v>
      </c>
      <c r="I119" s="79" t="s">
        <v>825</v>
      </c>
      <c r="J119" s="79" t="s">
        <v>825</v>
      </c>
      <c r="K119" s="79" t="s">
        <v>825</v>
      </c>
      <c r="L119" s="79" t="s">
        <v>825</v>
      </c>
      <c r="M119" s="79" t="s">
        <v>825</v>
      </c>
      <c r="N119" s="79" t="s">
        <v>825</v>
      </c>
      <c r="O119" s="79" t="s">
        <v>825</v>
      </c>
      <c r="P119" s="79" t="s">
        <v>825</v>
      </c>
      <c r="Q119" s="79" t="s">
        <v>825</v>
      </c>
      <c r="R119" s="79" t="s">
        <v>825</v>
      </c>
      <c r="S119" s="79" t="s">
        <v>825</v>
      </c>
      <c r="T119" s="79" t="s">
        <v>825</v>
      </c>
      <c r="U119" s="79" t="s">
        <v>825</v>
      </c>
      <c r="V119" s="79" t="s">
        <v>825</v>
      </c>
      <c r="W119" s="79" t="s">
        <v>825</v>
      </c>
      <c r="X119" s="79" t="s">
        <v>825</v>
      </c>
      <c r="Y119" s="79" t="s">
        <v>825</v>
      </c>
      <c r="Z119" s="79" t="s">
        <v>825</v>
      </c>
    </row>
    <row r="120" spans="1:26" customFormat="1" ht="15" customHeight="1" x14ac:dyDescent="0.25">
      <c r="A120" s="4" t="s">
        <v>399</v>
      </c>
      <c r="B120" t="s">
        <v>156</v>
      </c>
      <c r="C120" t="s">
        <v>950</v>
      </c>
      <c r="F120" s="79" t="s">
        <v>825</v>
      </c>
      <c r="G120" s="79" t="s">
        <v>825</v>
      </c>
      <c r="H120" s="79" t="s">
        <v>825</v>
      </c>
      <c r="I120" s="79" t="s">
        <v>825</v>
      </c>
      <c r="J120" s="79" t="s">
        <v>825</v>
      </c>
      <c r="K120" s="79" t="s">
        <v>825</v>
      </c>
      <c r="L120" s="79" t="s">
        <v>825</v>
      </c>
      <c r="M120" s="79" t="s">
        <v>825</v>
      </c>
      <c r="N120" s="79" t="s">
        <v>825</v>
      </c>
      <c r="O120" s="79" t="s">
        <v>825</v>
      </c>
      <c r="P120" s="79" t="s">
        <v>825</v>
      </c>
      <c r="Q120" s="79" t="s">
        <v>825</v>
      </c>
      <c r="R120" s="79" t="s">
        <v>825</v>
      </c>
      <c r="S120" s="79" t="s">
        <v>825</v>
      </c>
      <c r="T120" s="79" t="s">
        <v>825</v>
      </c>
      <c r="U120" s="79" t="s">
        <v>825</v>
      </c>
      <c r="V120" s="79" t="s">
        <v>825</v>
      </c>
      <c r="W120" s="79" t="s">
        <v>825</v>
      </c>
      <c r="X120" s="79" t="s">
        <v>825</v>
      </c>
      <c r="Y120" s="79" t="s">
        <v>825</v>
      </c>
      <c r="Z120" s="79" t="s">
        <v>825</v>
      </c>
    </row>
    <row r="121" spans="1:26" customFormat="1" ht="15" customHeight="1" x14ac:dyDescent="0.25">
      <c r="A121" s="4" t="s">
        <v>401</v>
      </c>
      <c r="B121" t="s">
        <v>193</v>
      </c>
      <c r="C121" t="s">
        <v>951</v>
      </c>
      <c r="F121" s="79" t="s">
        <v>825</v>
      </c>
      <c r="G121" s="79" t="s">
        <v>825</v>
      </c>
      <c r="H121" s="79" t="s">
        <v>825</v>
      </c>
      <c r="I121" s="79" t="s">
        <v>825</v>
      </c>
      <c r="J121" s="79" t="s">
        <v>825</v>
      </c>
      <c r="K121" s="79" t="s">
        <v>825</v>
      </c>
      <c r="L121" s="79" t="s">
        <v>825</v>
      </c>
      <c r="M121" s="79" t="s">
        <v>825</v>
      </c>
      <c r="N121" s="79" t="s">
        <v>825</v>
      </c>
      <c r="O121" s="79" t="s">
        <v>825</v>
      </c>
      <c r="P121" s="79" t="s">
        <v>825</v>
      </c>
      <c r="Q121" s="79" t="s">
        <v>825</v>
      </c>
      <c r="R121" s="79" t="s">
        <v>825</v>
      </c>
      <c r="S121" s="79" t="s">
        <v>825</v>
      </c>
      <c r="T121" s="79" t="s">
        <v>825</v>
      </c>
      <c r="U121" s="79" t="s">
        <v>825</v>
      </c>
      <c r="V121" s="79" t="s">
        <v>825</v>
      </c>
      <c r="W121" s="79" t="s">
        <v>825</v>
      </c>
      <c r="X121" s="79" t="s">
        <v>825</v>
      </c>
      <c r="Y121" s="79" t="s">
        <v>825</v>
      </c>
      <c r="Z121" s="79" t="s">
        <v>825</v>
      </c>
    </row>
    <row r="122" spans="1:26" customFormat="1" ht="15" customHeight="1" x14ac:dyDescent="0.25">
      <c r="A122" s="4" t="s">
        <v>403</v>
      </c>
      <c r="B122" t="s">
        <v>151</v>
      </c>
      <c r="C122" t="s">
        <v>952</v>
      </c>
      <c r="F122" s="79" t="s">
        <v>825</v>
      </c>
      <c r="G122" s="79" t="s">
        <v>825</v>
      </c>
      <c r="H122" s="79" t="s">
        <v>825</v>
      </c>
      <c r="I122" s="79" t="s">
        <v>825</v>
      </c>
      <c r="J122" s="79" t="s">
        <v>825</v>
      </c>
      <c r="K122" s="79" t="s">
        <v>825</v>
      </c>
      <c r="L122" s="79" t="s">
        <v>825</v>
      </c>
      <c r="M122" s="79" t="s">
        <v>825</v>
      </c>
      <c r="N122" s="79" t="s">
        <v>825</v>
      </c>
      <c r="O122" s="79" t="s">
        <v>825</v>
      </c>
      <c r="P122" s="79" t="s">
        <v>825</v>
      </c>
      <c r="Q122" s="79" t="s">
        <v>825</v>
      </c>
      <c r="R122" s="79" t="s">
        <v>825</v>
      </c>
      <c r="S122" s="79" t="s">
        <v>825</v>
      </c>
      <c r="T122" s="79" t="s">
        <v>825</v>
      </c>
      <c r="U122" s="79" t="s">
        <v>825</v>
      </c>
      <c r="V122" s="79" t="s">
        <v>825</v>
      </c>
      <c r="W122" s="79" t="s">
        <v>825</v>
      </c>
      <c r="X122" s="79" t="s">
        <v>825</v>
      </c>
      <c r="Y122" s="79" t="s">
        <v>825</v>
      </c>
      <c r="Z122" s="79" t="s">
        <v>825</v>
      </c>
    </row>
    <row r="123" spans="1:26" customFormat="1" ht="15" customHeight="1" x14ac:dyDescent="0.25">
      <c r="A123" s="4" t="s">
        <v>405</v>
      </c>
      <c r="B123" t="s">
        <v>159</v>
      </c>
      <c r="C123" t="s">
        <v>953</v>
      </c>
      <c r="F123" s="79" t="s">
        <v>825</v>
      </c>
      <c r="G123" s="79" t="s">
        <v>825</v>
      </c>
      <c r="H123" s="79" t="s">
        <v>825</v>
      </c>
      <c r="I123" s="79" t="s">
        <v>825</v>
      </c>
      <c r="J123" s="79" t="s">
        <v>825</v>
      </c>
      <c r="K123" s="79" t="s">
        <v>825</v>
      </c>
      <c r="L123" s="79" t="s">
        <v>825</v>
      </c>
      <c r="M123" s="79" t="s">
        <v>825</v>
      </c>
      <c r="N123" s="79" t="s">
        <v>825</v>
      </c>
      <c r="O123" s="79" t="s">
        <v>825</v>
      </c>
      <c r="P123" s="79" t="s">
        <v>825</v>
      </c>
      <c r="Q123" s="79" t="s">
        <v>825</v>
      </c>
      <c r="R123" s="79" t="s">
        <v>825</v>
      </c>
      <c r="S123" s="79" t="s">
        <v>825</v>
      </c>
      <c r="T123" s="79" t="s">
        <v>825</v>
      </c>
      <c r="U123" s="79" t="s">
        <v>825</v>
      </c>
      <c r="V123" s="79" t="s">
        <v>825</v>
      </c>
      <c r="W123" s="79" t="s">
        <v>825</v>
      </c>
      <c r="X123" s="79" t="s">
        <v>825</v>
      </c>
      <c r="Y123" s="79" t="s">
        <v>825</v>
      </c>
      <c r="Z123" s="79" t="s">
        <v>825</v>
      </c>
    </row>
    <row r="124" spans="1:26" customFormat="1" ht="15" customHeight="1" x14ac:dyDescent="0.25">
      <c r="A124" s="4" t="s">
        <v>407</v>
      </c>
      <c r="B124" t="s">
        <v>167</v>
      </c>
      <c r="C124" s="98" t="s">
        <v>954</v>
      </c>
      <c r="D124" t="s">
        <v>837</v>
      </c>
      <c r="E124" t="s">
        <v>838</v>
      </c>
      <c r="F124" s="51" t="s">
        <v>825</v>
      </c>
      <c r="G124" s="51" t="s">
        <v>825</v>
      </c>
      <c r="H124" s="51" t="s">
        <v>825</v>
      </c>
      <c r="I124" s="51" t="s">
        <v>825</v>
      </c>
      <c r="J124" s="51" t="s">
        <v>825</v>
      </c>
      <c r="K124" s="51" t="s">
        <v>825</v>
      </c>
      <c r="L124" s="51" t="s">
        <v>825</v>
      </c>
      <c r="M124" s="51" t="s">
        <v>825</v>
      </c>
      <c r="N124" s="51" t="s">
        <v>825</v>
      </c>
      <c r="O124" s="51" t="s">
        <v>825</v>
      </c>
      <c r="P124" s="51" t="s">
        <v>825</v>
      </c>
      <c r="Q124" s="51" t="s">
        <v>825</v>
      </c>
      <c r="R124" s="51" t="s">
        <v>825</v>
      </c>
      <c r="S124" s="51" t="s">
        <v>825</v>
      </c>
      <c r="T124" s="52" t="s">
        <v>839</v>
      </c>
      <c r="U124" s="52" t="s">
        <v>839</v>
      </c>
      <c r="V124" s="52" t="s">
        <v>839</v>
      </c>
      <c r="W124" s="52" t="s">
        <v>839</v>
      </c>
      <c r="X124" s="52" t="s">
        <v>839</v>
      </c>
      <c r="Y124" s="51" t="s">
        <v>825</v>
      </c>
      <c r="Z124" s="51" t="s">
        <v>825</v>
      </c>
    </row>
    <row r="125" spans="1:26" customFormat="1" ht="15" customHeight="1" x14ac:dyDescent="0.25">
      <c r="A125" s="4" t="s">
        <v>409</v>
      </c>
      <c r="B125" t="s">
        <v>159</v>
      </c>
      <c r="C125" t="s">
        <v>955</v>
      </c>
      <c r="F125" s="79" t="s">
        <v>825</v>
      </c>
      <c r="G125" s="79" t="s">
        <v>825</v>
      </c>
      <c r="H125" s="79" t="s">
        <v>825</v>
      </c>
      <c r="I125" s="79" t="s">
        <v>825</v>
      </c>
      <c r="J125" s="79" t="s">
        <v>825</v>
      </c>
      <c r="K125" s="79" t="s">
        <v>825</v>
      </c>
      <c r="L125" s="79" t="s">
        <v>825</v>
      </c>
      <c r="M125" s="79" t="s">
        <v>825</v>
      </c>
      <c r="N125" s="79" t="s">
        <v>825</v>
      </c>
      <c r="O125" s="79" t="s">
        <v>825</v>
      </c>
      <c r="P125" s="79" t="s">
        <v>825</v>
      </c>
      <c r="Q125" s="79" t="s">
        <v>825</v>
      </c>
      <c r="R125" s="79" t="s">
        <v>825</v>
      </c>
      <c r="S125" s="79" t="s">
        <v>825</v>
      </c>
      <c r="T125" s="79" t="s">
        <v>825</v>
      </c>
      <c r="U125" s="79" t="s">
        <v>825</v>
      </c>
      <c r="V125" s="79" t="s">
        <v>825</v>
      </c>
      <c r="W125" s="79" t="s">
        <v>825</v>
      </c>
      <c r="X125" s="79" t="s">
        <v>825</v>
      </c>
      <c r="Y125" s="79" t="s">
        <v>825</v>
      </c>
      <c r="Z125" s="79" t="s">
        <v>825</v>
      </c>
    </row>
    <row r="126" spans="1:26" customFormat="1" ht="15" customHeight="1" x14ac:dyDescent="0.25">
      <c r="A126" s="4" t="s">
        <v>411</v>
      </c>
      <c r="B126" t="s">
        <v>156</v>
      </c>
      <c r="C126" t="s">
        <v>956</v>
      </c>
      <c r="F126" s="79" t="s">
        <v>825</v>
      </c>
      <c r="G126" s="79" t="s">
        <v>825</v>
      </c>
      <c r="H126" s="79" t="s">
        <v>825</v>
      </c>
      <c r="I126" s="79" t="s">
        <v>825</v>
      </c>
      <c r="J126" s="79" t="s">
        <v>825</v>
      </c>
      <c r="K126" s="79" t="s">
        <v>825</v>
      </c>
      <c r="L126" s="79" t="s">
        <v>825</v>
      </c>
      <c r="M126" s="79" t="s">
        <v>825</v>
      </c>
      <c r="N126" s="79" t="s">
        <v>825</v>
      </c>
      <c r="O126" s="79" t="s">
        <v>825</v>
      </c>
      <c r="P126" s="79" t="s">
        <v>825</v>
      </c>
      <c r="Q126" s="79" t="s">
        <v>825</v>
      </c>
      <c r="R126" s="79" t="s">
        <v>825</v>
      </c>
      <c r="S126" s="79" t="s">
        <v>825</v>
      </c>
      <c r="T126" s="79" t="s">
        <v>825</v>
      </c>
      <c r="U126" s="79" t="s">
        <v>825</v>
      </c>
      <c r="V126" s="79" t="s">
        <v>825</v>
      </c>
      <c r="W126" s="79" t="s">
        <v>825</v>
      </c>
      <c r="X126" s="79" t="s">
        <v>825</v>
      </c>
      <c r="Y126" s="79" t="s">
        <v>825</v>
      </c>
      <c r="Z126" s="79" t="s">
        <v>825</v>
      </c>
    </row>
    <row r="127" spans="1:26" customFormat="1" ht="15" customHeight="1" x14ac:dyDescent="0.25">
      <c r="A127" s="4" t="s">
        <v>413</v>
      </c>
      <c r="B127" t="s">
        <v>156</v>
      </c>
      <c r="C127" t="s">
        <v>957</v>
      </c>
      <c r="F127" s="79" t="s">
        <v>825</v>
      </c>
      <c r="G127" s="79" t="s">
        <v>825</v>
      </c>
      <c r="H127" s="79" t="s">
        <v>825</v>
      </c>
      <c r="I127" s="79" t="s">
        <v>825</v>
      </c>
      <c r="J127" s="79" t="s">
        <v>825</v>
      </c>
      <c r="K127" s="79" t="s">
        <v>825</v>
      </c>
      <c r="L127" s="79" t="s">
        <v>825</v>
      </c>
      <c r="M127" s="79" t="s">
        <v>825</v>
      </c>
      <c r="N127" s="79" t="s">
        <v>825</v>
      </c>
      <c r="O127" s="79" t="s">
        <v>825</v>
      </c>
      <c r="P127" s="79" t="s">
        <v>825</v>
      </c>
      <c r="Q127" s="79" t="s">
        <v>825</v>
      </c>
      <c r="R127" s="79" t="s">
        <v>825</v>
      </c>
      <c r="S127" s="79" t="s">
        <v>825</v>
      </c>
      <c r="T127" s="79" t="s">
        <v>825</v>
      </c>
      <c r="U127" s="79" t="s">
        <v>825</v>
      </c>
      <c r="V127" s="79" t="s">
        <v>825</v>
      </c>
      <c r="W127" s="79" t="s">
        <v>825</v>
      </c>
      <c r="X127" s="79" t="s">
        <v>825</v>
      </c>
      <c r="Y127" s="79" t="s">
        <v>825</v>
      </c>
      <c r="Z127" s="79" t="s">
        <v>825</v>
      </c>
    </row>
    <row r="128" spans="1:26" customFormat="1" ht="15" customHeight="1" x14ac:dyDescent="0.25">
      <c r="A128" s="4" t="s">
        <v>415</v>
      </c>
      <c r="B128" t="s">
        <v>156</v>
      </c>
      <c r="C128" t="s">
        <v>958</v>
      </c>
      <c r="F128" s="79" t="s">
        <v>825</v>
      </c>
      <c r="G128" s="79" t="s">
        <v>825</v>
      </c>
      <c r="H128" s="79" t="s">
        <v>825</v>
      </c>
      <c r="I128" s="79" t="s">
        <v>825</v>
      </c>
      <c r="J128" s="79" t="s">
        <v>825</v>
      </c>
      <c r="K128" s="79" t="s">
        <v>825</v>
      </c>
      <c r="L128" s="79" t="s">
        <v>825</v>
      </c>
      <c r="M128" s="79" t="s">
        <v>825</v>
      </c>
      <c r="N128" s="79" t="s">
        <v>825</v>
      </c>
      <c r="O128" s="79" t="s">
        <v>825</v>
      </c>
      <c r="P128" s="79" t="s">
        <v>825</v>
      </c>
      <c r="Q128" s="79" t="s">
        <v>825</v>
      </c>
      <c r="R128" s="79" t="s">
        <v>825</v>
      </c>
      <c r="S128" s="79" t="s">
        <v>825</v>
      </c>
      <c r="T128" s="79" t="s">
        <v>825</v>
      </c>
      <c r="U128" s="79" t="s">
        <v>825</v>
      </c>
      <c r="V128" s="79" t="s">
        <v>825</v>
      </c>
      <c r="W128" s="79" t="s">
        <v>825</v>
      </c>
      <c r="X128" s="79" t="s">
        <v>825</v>
      </c>
      <c r="Y128" s="79" t="s">
        <v>825</v>
      </c>
      <c r="Z128" s="79" t="s">
        <v>825</v>
      </c>
    </row>
    <row r="129" spans="1:26" customFormat="1" ht="15" customHeight="1" x14ac:dyDescent="0.25">
      <c r="A129" s="4" t="s">
        <v>417</v>
      </c>
      <c r="B129" t="s">
        <v>172</v>
      </c>
      <c r="C129" t="s">
        <v>959</v>
      </c>
      <c r="F129" s="79" t="s">
        <v>825</v>
      </c>
      <c r="G129" s="79" t="s">
        <v>825</v>
      </c>
      <c r="H129" s="79" t="s">
        <v>825</v>
      </c>
      <c r="I129" s="79" t="s">
        <v>825</v>
      </c>
      <c r="J129" s="79" t="s">
        <v>825</v>
      </c>
      <c r="K129" s="79" t="s">
        <v>825</v>
      </c>
      <c r="L129" s="79" t="s">
        <v>825</v>
      </c>
      <c r="M129" s="79" t="s">
        <v>825</v>
      </c>
      <c r="N129" s="79" t="s">
        <v>825</v>
      </c>
      <c r="O129" s="79" t="s">
        <v>825</v>
      </c>
      <c r="P129" s="79" t="s">
        <v>825</v>
      </c>
      <c r="Q129" s="79" t="s">
        <v>825</v>
      </c>
      <c r="R129" s="79" t="s">
        <v>825</v>
      </c>
      <c r="S129" s="79" t="s">
        <v>825</v>
      </c>
      <c r="T129" s="79" t="s">
        <v>825</v>
      </c>
      <c r="U129" s="79" t="s">
        <v>825</v>
      </c>
      <c r="V129" s="79" t="s">
        <v>825</v>
      </c>
      <c r="W129" s="79" t="s">
        <v>825</v>
      </c>
      <c r="X129" s="79" t="s">
        <v>825</v>
      </c>
      <c r="Y129" s="79" t="s">
        <v>825</v>
      </c>
      <c r="Z129" s="79" t="s">
        <v>825</v>
      </c>
    </row>
    <row r="130" spans="1:26" customFormat="1" ht="15" customHeight="1" x14ac:dyDescent="0.25">
      <c r="A130" s="4" t="s">
        <v>419</v>
      </c>
      <c r="B130" t="s">
        <v>156</v>
      </c>
      <c r="C130" t="s">
        <v>960</v>
      </c>
      <c r="F130" s="79" t="s">
        <v>825</v>
      </c>
      <c r="G130" s="79" t="s">
        <v>825</v>
      </c>
      <c r="H130" s="79" t="s">
        <v>825</v>
      </c>
      <c r="I130" s="79" t="s">
        <v>825</v>
      </c>
      <c r="J130" s="79" t="s">
        <v>825</v>
      </c>
      <c r="K130" s="79" t="s">
        <v>825</v>
      </c>
      <c r="L130" s="79" t="s">
        <v>825</v>
      </c>
      <c r="M130" s="79" t="s">
        <v>825</v>
      </c>
      <c r="N130" s="79" t="s">
        <v>825</v>
      </c>
      <c r="O130" s="79" t="s">
        <v>825</v>
      </c>
      <c r="P130" s="79" t="s">
        <v>825</v>
      </c>
      <c r="Q130" s="79" t="s">
        <v>825</v>
      </c>
      <c r="R130" s="79" t="s">
        <v>825</v>
      </c>
      <c r="S130" s="79" t="s">
        <v>825</v>
      </c>
      <c r="T130" s="79" t="s">
        <v>825</v>
      </c>
      <c r="U130" s="79" t="s">
        <v>825</v>
      </c>
      <c r="V130" s="79" t="s">
        <v>825</v>
      </c>
      <c r="W130" s="79" t="s">
        <v>825</v>
      </c>
      <c r="X130" s="79" t="s">
        <v>825</v>
      </c>
      <c r="Y130" s="79" t="s">
        <v>825</v>
      </c>
      <c r="Z130" s="79" t="s">
        <v>825</v>
      </c>
    </row>
    <row r="131" spans="1:26" customFormat="1" ht="15" customHeight="1" x14ac:dyDescent="0.25">
      <c r="A131" s="4" t="s">
        <v>421</v>
      </c>
      <c r="B131" t="s">
        <v>159</v>
      </c>
      <c r="C131" s="98" t="s">
        <v>961</v>
      </c>
      <c r="D131" t="s">
        <v>829</v>
      </c>
      <c r="E131" t="s">
        <v>962</v>
      </c>
      <c r="F131" s="51" t="s">
        <v>825</v>
      </c>
      <c r="G131" s="51" t="s">
        <v>825</v>
      </c>
      <c r="H131" s="51" t="s">
        <v>825</v>
      </c>
      <c r="I131" s="51" t="s">
        <v>825</v>
      </c>
      <c r="J131" s="51" t="s">
        <v>825</v>
      </c>
      <c r="K131" s="51" t="s">
        <v>825</v>
      </c>
      <c r="L131" s="51" t="s">
        <v>825</v>
      </c>
      <c r="M131" s="51" t="s">
        <v>825</v>
      </c>
      <c r="N131" s="51" t="s">
        <v>825</v>
      </c>
      <c r="O131" s="51" t="s">
        <v>825</v>
      </c>
      <c r="P131" s="51" t="s">
        <v>825</v>
      </c>
      <c r="Q131" s="51" t="s">
        <v>825</v>
      </c>
      <c r="R131" s="51" t="s">
        <v>825</v>
      </c>
      <c r="S131" s="51" t="s">
        <v>825</v>
      </c>
      <c r="T131" s="51" t="s">
        <v>825</v>
      </c>
      <c r="U131" s="51" t="s">
        <v>825</v>
      </c>
      <c r="V131" s="51" t="s">
        <v>825</v>
      </c>
      <c r="W131" s="51" t="s">
        <v>825</v>
      </c>
      <c r="X131" s="51" t="s">
        <v>825</v>
      </c>
      <c r="Y131" s="51" t="s">
        <v>825</v>
      </c>
      <c r="Z131" s="51" t="s">
        <v>825</v>
      </c>
    </row>
    <row r="132" spans="1:26" customFormat="1" ht="15" customHeight="1" x14ac:dyDescent="0.25">
      <c r="A132" s="4" t="s">
        <v>425</v>
      </c>
      <c r="B132" t="s">
        <v>172</v>
      </c>
      <c r="C132" t="s">
        <v>963</v>
      </c>
      <c r="F132" s="79" t="s">
        <v>825</v>
      </c>
      <c r="G132" s="79" t="s">
        <v>825</v>
      </c>
      <c r="H132" s="79" t="s">
        <v>825</v>
      </c>
      <c r="I132" s="79" t="s">
        <v>825</v>
      </c>
      <c r="J132" s="79" t="s">
        <v>825</v>
      </c>
      <c r="K132" s="79" t="s">
        <v>825</v>
      </c>
      <c r="L132" s="79" t="s">
        <v>825</v>
      </c>
      <c r="M132" s="79" t="s">
        <v>825</v>
      </c>
      <c r="N132" s="79" t="s">
        <v>825</v>
      </c>
      <c r="O132" s="79" t="s">
        <v>825</v>
      </c>
      <c r="P132" s="79" t="s">
        <v>825</v>
      </c>
      <c r="Q132" s="79" t="s">
        <v>825</v>
      </c>
      <c r="R132" s="79" t="s">
        <v>825</v>
      </c>
      <c r="S132" s="79" t="s">
        <v>825</v>
      </c>
      <c r="T132" s="79" t="s">
        <v>825</v>
      </c>
      <c r="U132" s="79" t="s">
        <v>825</v>
      </c>
      <c r="V132" s="79" t="s">
        <v>825</v>
      </c>
      <c r="W132" s="79" t="s">
        <v>825</v>
      </c>
      <c r="X132" s="79" t="s">
        <v>825</v>
      </c>
      <c r="Y132" s="79" t="s">
        <v>825</v>
      </c>
      <c r="Z132" s="79" t="s">
        <v>825</v>
      </c>
    </row>
    <row r="133" spans="1:26" customFormat="1" ht="15" customHeight="1" x14ac:dyDescent="0.25">
      <c r="A133" s="4" t="s">
        <v>427</v>
      </c>
      <c r="B133" t="s">
        <v>159</v>
      </c>
      <c r="C133" t="s">
        <v>964</v>
      </c>
      <c r="F133" s="79" t="s">
        <v>825</v>
      </c>
      <c r="G133" s="79" t="s">
        <v>825</v>
      </c>
      <c r="H133" s="79" t="s">
        <v>825</v>
      </c>
      <c r="I133" s="79" t="s">
        <v>825</v>
      </c>
      <c r="J133" s="79" t="s">
        <v>825</v>
      </c>
      <c r="K133" s="79" t="s">
        <v>825</v>
      </c>
      <c r="L133" s="79" t="s">
        <v>825</v>
      </c>
      <c r="M133" s="79" t="s">
        <v>825</v>
      </c>
      <c r="N133" s="79" t="s">
        <v>825</v>
      </c>
      <c r="O133" s="79" t="s">
        <v>825</v>
      </c>
      <c r="P133" s="79" t="s">
        <v>825</v>
      </c>
      <c r="Q133" s="79" t="s">
        <v>825</v>
      </c>
      <c r="R133" s="79" t="s">
        <v>825</v>
      </c>
      <c r="S133" s="79" t="s">
        <v>825</v>
      </c>
      <c r="T133" s="79" t="s">
        <v>825</v>
      </c>
      <c r="U133" s="79" t="s">
        <v>825</v>
      </c>
      <c r="V133" s="79" t="s">
        <v>825</v>
      </c>
      <c r="W133" s="79" t="s">
        <v>825</v>
      </c>
      <c r="X133" s="79" t="s">
        <v>825</v>
      </c>
      <c r="Y133" s="79" t="s">
        <v>825</v>
      </c>
      <c r="Z133" s="79" t="s">
        <v>825</v>
      </c>
    </row>
    <row r="134" spans="1:26" customFormat="1" ht="15" customHeight="1" x14ac:dyDescent="0.25">
      <c r="A134" s="4" t="s">
        <v>429</v>
      </c>
      <c r="B134" t="s">
        <v>183</v>
      </c>
      <c r="C134" t="s">
        <v>965</v>
      </c>
      <c r="F134" s="79" t="s">
        <v>825</v>
      </c>
      <c r="G134" s="79" t="s">
        <v>825</v>
      </c>
      <c r="H134" s="79" t="s">
        <v>825</v>
      </c>
      <c r="I134" s="79" t="s">
        <v>825</v>
      </c>
      <c r="J134" s="79" t="s">
        <v>825</v>
      </c>
      <c r="K134" s="79" t="s">
        <v>825</v>
      </c>
      <c r="L134" s="79" t="s">
        <v>825</v>
      </c>
      <c r="M134" s="79" t="s">
        <v>825</v>
      </c>
      <c r="N134" s="79" t="s">
        <v>825</v>
      </c>
      <c r="O134" s="79" t="s">
        <v>825</v>
      </c>
      <c r="P134" s="79" t="s">
        <v>825</v>
      </c>
      <c r="Q134" s="79" t="s">
        <v>825</v>
      </c>
      <c r="R134" s="79" t="s">
        <v>825</v>
      </c>
      <c r="S134" s="79" t="s">
        <v>825</v>
      </c>
      <c r="T134" s="79" t="s">
        <v>825</v>
      </c>
      <c r="U134" s="79" t="s">
        <v>825</v>
      </c>
      <c r="V134" s="79" t="s">
        <v>825</v>
      </c>
      <c r="W134" s="79" t="s">
        <v>825</v>
      </c>
      <c r="X134" s="79" t="s">
        <v>825</v>
      </c>
      <c r="Y134" s="79" t="s">
        <v>825</v>
      </c>
      <c r="Z134" s="79" t="s">
        <v>825</v>
      </c>
    </row>
    <row r="135" spans="1:26" customFormat="1" ht="15" customHeight="1" x14ac:dyDescent="0.25">
      <c r="A135" s="4" t="s">
        <v>431</v>
      </c>
      <c r="B135" t="s">
        <v>193</v>
      </c>
      <c r="C135" t="s">
        <v>966</v>
      </c>
      <c r="F135" s="79" t="s">
        <v>825</v>
      </c>
      <c r="G135" s="79" t="s">
        <v>825</v>
      </c>
      <c r="H135" s="79" t="s">
        <v>825</v>
      </c>
      <c r="I135" s="79" t="s">
        <v>825</v>
      </c>
      <c r="J135" s="79" t="s">
        <v>825</v>
      </c>
      <c r="K135" s="79" t="s">
        <v>825</v>
      </c>
      <c r="L135" s="79" t="s">
        <v>825</v>
      </c>
      <c r="M135" s="79" t="s">
        <v>825</v>
      </c>
      <c r="N135" s="79" t="s">
        <v>825</v>
      </c>
      <c r="O135" s="79" t="s">
        <v>825</v>
      </c>
      <c r="P135" s="79" t="s">
        <v>825</v>
      </c>
      <c r="Q135" s="79" t="s">
        <v>825</v>
      </c>
      <c r="R135" s="79" t="s">
        <v>825</v>
      </c>
      <c r="S135" s="79" t="s">
        <v>825</v>
      </c>
      <c r="T135" s="79" t="s">
        <v>825</v>
      </c>
      <c r="U135" s="79" t="s">
        <v>825</v>
      </c>
      <c r="V135" s="79" t="s">
        <v>825</v>
      </c>
      <c r="W135" s="79" t="s">
        <v>825</v>
      </c>
      <c r="X135" s="79" t="s">
        <v>825</v>
      </c>
      <c r="Y135" s="79" t="s">
        <v>825</v>
      </c>
      <c r="Z135" s="79" t="s">
        <v>825</v>
      </c>
    </row>
    <row r="136" spans="1:26" customFormat="1" ht="15" customHeight="1" x14ac:dyDescent="0.25">
      <c r="A136" s="4" t="s">
        <v>433</v>
      </c>
      <c r="B136" t="s">
        <v>193</v>
      </c>
      <c r="C136" t="s">
        <v>967</v>
      </c>
      <c r="F136" s="79" t="s">
        <v>825</v>
      </c>
      <c r="G136" s="79" t="s">
        <v>825</v>
      </c>
      <c r="H136" s="79" t="s">
        <v>825</v>
      </c>
      <c r="I136" s="79" t="s">
        <v>825</v>
      </c>
      <c r="J136" s="79" t="s">
        <v>825</v>
      </c>
      <c r="K136" s="79" t="s">
        <v>825</v>
      </c>
      <c r="L136" s="79" t="s">
        <v>825</v>
      </c>
      <c r="M136" s="79" t="s">
        <v>825</v>
      </c>
      <c r="N136" s="79" t="s">
        <v>825</v>
      </c>
      <c r="O136" s="79" t="s">
        <v>825</v>
      </c>
      <c r="P136" s="79" t="s">
        <v>825</v>
      </c>
      <c r="Q136" s="79" t="s">
        <v>825</v>
      </c>
      <c r="R136" s="79" t="s">
        <v>825</v>
      </c>
      <c r="S136" s="79" t="s">
        <v>825</v>
      </c>
      <c r="T136" s="79" t="s">
        <v>825</v>
      </c>
      <c r="U136" s="79" t="s">
        <v>825</v>
      </c>
      <c r="V136" s="79" t="s">
        <v>825</v>
      </c>
      <c r="W136" s="79" t="s">
        <v>825</v>
      </c>
      <c r="X136" s="79" t="s">
        <v>825</v>
      </c>
      <c r="Y136" s="79" t="s">
        <v>825</v>
      </c>
      <c r="Z136" s="79" t="s">
        <v>825</v>
      </c>
    </row>
    <row r="137" spans="1:26" customFormat="1" ht="15" customHeight="1" x14ac:dyDescent="0.25">
      <c r="A137" s="4" t="s">
        <v>435</v>
      </c>
      <c r="B137" t="s">
        <v>151</v>
      </c>
      <c r="C137" t="s">
        <v>968</v>
      </c>
      <c r="F137" s="79" t="s">
        <v>825</v>
      </c>
      <c r="G137" s="79" t="s">
        <v>825</v>
      </c>
      <c r="H137" s="79" t="s">
        <v>825</v>
      </c>
      <c r="I137" s="79" t="s">
        <v>825</v>
      </c>
      <c r="J137" s="79" t="s">
        <v>825</v>
      </c>
      <c r="K137" s="79" t="s">
        <v>825</v>
      </c>
      <c r="L137" s="79" t="s">
        <v>825</v>
      </c>
      <c r="M137" s="79" t="s">
        <v>825</v>
      </c>
      <c r="N137" s="79" t="s">
        <v>825</v>
      </c>
      <c r="O137" s="79" t="s">
        <v>825</v>
      </c>
      <c r="P137" s="79" t="s">
        <v>825</v>
      </c>
      <c r="Q137" s="79" t="s">
        <v>825</v>
      </c>
      <c r="R137" s="79" t="s">
        <v>825</v>
      </c>
      <c r="S137" s="79" t="s">
        <v>825</v>
      </c>
      <c r="T137" s="79" t="s">
        <v>825</v>
      </c>
      <c r="U137" s="79" t="s">
        <v>825</v>
      </c>
      <c r="V137" s="79" t="s">
        <v>825</v>
      </c>
      <c r="W137" s="79" t="s">
        <v>825</v>
      </c>
      <c r="X137" s="79" t="s">
        <v>825</v>
      </c>
      <c r="Y137" s="79" t="s">
        <v>825</v>
      </c>
      <c r="Z137" s="79" t="s">
        <v>825</v>
      </c>
    </row>
    <row r="138" spans="1:26" customFormat="1" ht="15" customHeight="1" x14ac:dyDescent="0.25">
      <c r="A138" s="4" t="s">
        <v>437</v>
      </c>
      <c r="B138" t="s">
        <v>156</v>
      </c>
      <c r="C138" t="s">
        <v>969</v>
      </c>
      <c r="F138" s="79" t="s">
        <v>825</v>
      </c>
      <c r="G138" s="79" t="s">
        <v>825</v>
      </c>
      <c r="H138" s="79" t="s">
        <v>825</v>
      </c>
      <c r="I138" s="79" t="s">
        <v>825</v>
      </c>
      <c r="J138" s="79" t="s">
        <v>825</v>
      </c>
      <c r="K138" s="79" t="s">
        <v>825</v>
      </c>
      <c r="L138" s="79" t="s">
        <v>825</v>
      </c>
      <c r="M138" s="79" t="s">
        <v>825</v>
      </c>
      <c r="N138" s="79" t="s">
        <v>825</v>
      </c>
      <c r="O138" s="79" t="s">
        <v>825</v>
      </c>
      <c r="P138" s="79" t="s">
        <v>825</v>
      </c>
      <c r="Q138" s="79" t="s">
        <v>825</v>
      </c>
      <c r="R138" s="79" t="s">
        <v>825</v>
      </c>
      <c r="S138" s="79" t="s">
        <v>825</v>
      </c>
      <c r="T138" s="79" t="s">
        <v>825</v>
      </c>
      <c r="U138" s="79" t="s">
        <v>825</v>
      </c>
      <c r="V138" s="79" t="s">
        <v>825</v>
      </c>
      <c r="W138" s="79" t="s">
        <v>825</v>
      </c>
      <c r="X138" s="79" t="s">
        <v>825</v>
      </c>
      <c r="Y138" s="79" t="s">
        <v>825</v>
      </c>
      <c r="Z138" s="79" t="s">
        <v>825</v>
      </c>
    </row>
    <row r="139" spans="1:26" customFormat="1" ht="15" customHeight="1" x14ac:dyDescent="0.25">
      <c r="A139" s="4" t="s">
        <v>439</v>
      </c>
      <c r="B139" t="s">
        <v>159</v>
      </c>
      <c r="C139" s="98" t="s">
        <v>970</v>
      </c>
      <c r="D139" t="s">
        <v>829</v>
      </c>
      <c r="E139" t="s">
        <v>830</v>
      </c>
      <c r="F139" s="51" t="s">
        <v>825</v>
      </c>
      <c r="G139" s="51" t="s">
        <v>825</v>
      </c>
      <c r="H139" s="51" t="s">
        <v>825</v>
      </c>
      <c r="I139" s="51" t="s">
        <v>825</v>
      </c>
      <c r="J139" s="51" t="s">
        <v>825</v>
      </c>
      <c r="K139" s="51" t="s">
        <v>825</v>
      </c>
      <c r="L139" s="51" t="s">
        <v>825</v>
      </c>
      <c r="M139" s="51" t="s">
        <v>825</v>
      </c>
      <c r="N139" s="51" t="s">
        <v>825</v>
      </c>
      <c r="O139" s="51" t="s">
        <v>825</v>
      </c>
      <c r="P139" s="51" t="s">
        <v>825</v>
      </c>
      <c r="Q139" s="51" t="s">
        <v>825</v>
      </c>
      <c r="R139" s="51" t="s">
        <v>825</v>
      </c>
      <c r="S139" s="51" t="s">
        <v>825</v>
      </c>
      <c r="T139" s="51" t="s">
        <v>825</v>
      </c>
      <c r="U139" s="51" t="s">
        <v>825</v>
      </c>
      <c r="V139" s="51" t="s">
        <v>825</v>
      </c>
      <c r="W139" s="51" t="s">
        <v>825</v>
      </c>
      <c r="X139" s="51" t="s">
        <v>825</v>
      </c>
      <c r="Y139" s="51" t="s">
        <v>825</v>
      </c>
      <c r="Z139" s="51" t="s">
        <v>825</v>
      </c>
    </row>
    <row r="140" spans="1:26" customFormat="1" ht="15" customHeight="1" x14ac:dyDescent="0.25">
      <c r="A140" s="4" t="s">
        <v>441</v>
      </c>
      <c r="B140" t="s">
        <v>151</v>
      </c>
      <c r="C140" t="s">
        <v>971</v>
      </c>
      <c r="F140" s="79" t="s">
        <v>825</v>
      </c>
      <c r="G140" s="79" t="s">
        <v>825</v>
      </c>
      <c r="H140" s="79" t="s">
        <v>825</v>
      </c>
      <c r="I140" s="79" t="s">
        <v>825</v>
      </c>
      <c r="J140" s="79" t="s">
        <v>825</v>
      </c>
      <c r="K140" s="79" t="s">
        <v>825</v>
      </c>
      <c r="L140" s="79" t="s">
        <v>825</v>
      </c>
      <c r="M140" s="79" t="s">
        <v>825</v>
      </c>
      <c r="N140" s="79" t="s">
        <v>825</v>
      </c>
      <c r="O140" s="79" t="s">
        <v>825</v>
      </c>
      <c r="P140" s="79" t="s">
        <v>825</v>
      </c>
      <c r="Q140" s="79" t="s">
        <v>825</v>
      </c>
      <c r="R140" s="79" t="s">
        <v>825</v>
      </c>
      <c r="S140" s="79" t="s">
        <v>825</v>
      </c>
      <c r="T140" s="79" t="s">
        <v>825</v>
      </c>
      <c r="U140" s="79" t="s">
        <v>825</v>
      </c>
      <c r="V140" s="79" t="s">
        <v>825</v>
      </c>
      <c r="W140" s="79" t="s">
        <v>825</v>
      </c>
      <c r="X140" s="79" t="s">
        <v>825</v>
      </c>
      <c r="Y140" s="79" t="s">
        <v>825</v>
      </c>
      <c r="Z140" s="79" t="s">
        <v>825</v>
      </c>
    </row>
    <row r="141" spans="1:26" customFormat="1" ht="15" customHeight="1" x14ac:dyDescent="0.25">
      <c r="A141" s="4" t="s">
        <v>443</v>
      </c>
      <c r="B141" t="s">
        <v>156</v>
      </c>
      <c r="C141" t="s">
        <v>972</v>
      </c>
      <c r="F141" s="79" t="s">
        <v>825</v>
      </c>
      <c r="G141" s="79" t="s">
        <v>825</v>
      </c>
      <c r="H141" s="79" t="s">
        <v>825</v>
      </c>
      <c r="I141" s="79" t="s">
        <v>825</v>
      </c>
      <c r="J141" s="79" t="s">
        <v>825</v>
      </c>
      <c r="K141" s="79" t="s">
        <v>825</v>
      </c>
      <c r="L141" s="79" t="s">
        <v>825</v>
      </c>
      <c r="M141" s="79" t="s">
        <v>825</v>
      </c>
      <c r="N141" s="79" t="s">
        <v>825</v>
      </c>
      <c r="O141" s="79" t="s">
        <v>825</v>
      </c>
      <c r="P141" s="79" t="s">
        <v>825</v>
      </c>
      <c r="Q141" s="79" t="s">
        <v>825</v>
      </c>
      <c r="R141" s="79" t="s">
        <v>825</v>
      </c>
      <c r="S141" s="79" t="s">
        <v>825</v>
      </c>
      <c r="T141" s="79" t="s">
        <v>825</v>
      </c>
      <c r="U141" s="79" t="s">
        <v>825</v>
      </c>
      <c r="V141" s="79" t="s">
        <v>825</v>
      </c>
      <c r="W141" s="79" t="s">
        <v>825</v>
      </c>
      <c r="X141" s="79" t="s">
        <v>825</v>
      </c>
      <c r="Y141" s="79" t="s">
        <v>825</v>
      </c>
      <c r="Z141" s="79" t="s">
        <v>825</v>
      </c>
    </row>
    <row r="142" spans="1:26" customFormat="1" ht="15" customHeight="1" x14ac:dyDescent="0.25">
      <c r="A142" s="4" t="s">
        <v>445</v>
      </c>
      <c r="B142" t="s">
        <v>156</v>
      </c>
      <c r="C142" t="s">
        <v>973</v>
      </c>
      <c r="F142" s="79" t="s">
        <v>825</v>
      </c>
      <c r="G142" s="79" t="s">
        <v>825</v>
      </c>
      <c r="H142" s="79" t="s">
        <v>825</v>
      </c>
      <c r="I142" s="79" t="s">
        <v>825</v>
      </c>
      <c r="J142" s="79" t="s">
        <v>825</v>
      </c>
      <c r="K142" s="79" t="s">
        <v>825</v>
      </c>
      <c r="L142" s="79" t="s">
        <v>825</v>
      </c>
      <c r="M142" s="79" t="s">
        <v>825</v>
      </c>
      <c r="N142" s="79" t="s">
        <v>825</v>
      </c>
      <c r="O142" s="79" t="s">
        <v>825</v>
      </c>
      <c r="P142" s="79" t="s">
        <v>825</v>
      </c>
      <c r="Q142" s="79" t="s">
        <v>825</v>
      </c>
      <c r="R142" s="79" t="s">
        <v>825</v>
      </c>
      <c r="S142" s="79" t="s">
        <v>825</v>
      </c>
      <c r="T142" s="79" t="s">
        <v>825</v>
      </c>
      <c r="U142" s="79" t="s">
        <v>825</v>
      </c>
      <c r="V142" s="79" t="s">
        <v>825</v>
      </c>
      <c r="W142" s="79" t="s">
        <v>825</v>
      </c>
      <c r="X142" s="79" t="s">
        <v>825</v>
      </c>
      <c r="Y142" s="79" t="s">
        <v>825</v>
      </c>
      <c r="Z142" s="79" t="s">
        <v>825</v>
      </c>
    </row>
    <row r="143" spans="1:26" ht="15" customHeight="1" x14ac:dyDescent="0.25">
      <c r="A143" s="15" t="s">
        <v>447</v>
      </c>
      <c r="B143" s="6" t="s">
        <v>167</v>
      </c>
      <c r="C143" s="102" t="s">
        <v>974</v>
      </c>
      <c r="D143" s="6" t="s">
        <v>829</v>
      </c>
      <c r="E143" t="s">
        <v>975</v>
      </c>
      <c r="F143" s="79" t="s">
        <v>825</v>
      </c>
      <c r="G143" s="79" t="s">
        <v>825</v>
      </c>
      <c r="H143" s="79" t="s">
        <v>825</v>
      </c>
      <c r="I143" s="79" t="s">
        <v>825</v>
      </c>
      <c r="J143" s="79" t="s">
        <v>825</v>
      </c>
      <c r="K143" s="79" t="s">
        <v>825</v>
      </c>
      <c r="L143" s="79" t="s">
        <v>825</v>
      </c>
      <c r="M143" s="79" t="s">
        <v>825</v>
      </c>
      <c r="N143" s="79" t="s">
        <v>825</v>
      </c>
      <c r="O143" s="79" t="s">
        <v>825</v>
      </c>
      <c r="P143" s="79" t="s">
        <v>825</v>
      </c>
      <c r="Q143" s="79" t="s">
        <v>825</v>
      </c>
      <c r="R143" s="79" t="s">
        <v>825</v>
      </c>
      <c r="S143" s="79" t="s">
        <v>825</v>
      </c>
      <c r="T143" s="79" t="s">
        <v>825</v>
      </c>
      <c r="U143" s="79" t="s">
        <v>825</v>
      </c>
      <c r="V143" s="79" t="s">
        <v>825</v>
      </c>
      <c r="W143" s="79" t="s">
        <v>825</v>
      </c>
      <c r="X143" s="79" t="s">
        <v>825</v>
      </c>
      <c r="Y143" s="79" t="s">
        <v>825</v>
      </c>
      <c r="Z143" s="79" t="s">
        <v>825</v>
      </c>
    </row>
    <row r="144" spans="1:26" customFormat="1" ht="15" customHeight="1" x14ac:dyDescent="0.25">
      <c r="A144" s="4" t="s">
        <v>449</v>
      </c>
      <c r="B144" t="s">
        <v>159</v>
      </c>
      <c r="C144" t="s">
        <v>976</v>
      </c>
      <c r="F144" s="79" t="s">
        <v>825</v>
      </c>
      <c r="G144" s="79" t="s">
        <v>825</v>
      </c>
      <c r="H144" s="79" t="s">
        <v>825</v>
      </c>
      <c r="I144" s="79" t="s">
        <v>825</v>
      </c>
      <c r="J144" s="79" t="s">
        <v>825</v>
      </c>
      <c r="K144" s="79" t="s">
        <v>825</v>
      </c>
      <c r="L144" s="79" t="s">
        <v>825</v>
      </c>
      <c r="M144" s="79" t="s">
        <v>825</v>
      </c>
      <c r="N144" s="79" t="s">
        <v>825</v>
      </c>
      <c r="O144" s="79" t="s">
        <v>825</v>
      </c>
      <c r="P144" s="79" t="s">
        <v>825</v>
      </c>
      <c r="Q144" s="79" t="s">
        <v>825</v>
      </c>
      <c r="R144" s="79" t="s">
        <v>825</v>
      </c>
      <c r="S144" s="79" t="s">
        <v>825</v>
      </c>
      <c r="T144" s="79" t="s">
        <v>825</v>
      </c>
      <c r="U144" s="79" t="s">
        <v>825</v>
      </c>
      <c r="V144" s="79" t="s">
        <v>825</v>
      </c>
      <c r="W144" s="79" t="s">
        <v>825</v>
      </c>
      <c r="X144" s="79" t="s">
        <v>825</v>
      </c>
      <c r="Y144" s="79" t="s">
        <v>825</v>
      </c>
      <c r="Z144" s="79" t="s">
        <v>825</v>
      </c>
    </row>
    <row r="145" spans="1:26" customFormat="1" ht="15" customHeight="1" x14ac:dyDescent="0.25">
      <c r="A145" s="4" t="s">
        <v>451</v>
      </c>
      <c r="B145" t="s">
        <v>193</v>
      </c>
      <c r="C145" t="s">
        <v>977</v>
      </c>
      <c r="F145" s="79" t="s">
        <v>825</v>
      </c>
      <c r="G145" s="79" t="s">
        <v>825</v>
      </c>
      <c r="H145" s="79" t="s">
        <v>825</v>
      </c>
      <c r="I145" s="79" t="s">
        <v>825</v>
      </c>
      <c r="J145" s="79" t="s">
        <v>825</v>
      </c>
      <c r="K145" s="79" t="s">
        <v>825</v>
      </c>
      <c r="L145" s="79" t="s">
        <v>825</v>
      </c>
      <c r="M145" s="79" t="s">
        <v>825</v>
      </c>
      <c r="N145" s="79" t="s">
        <v>825</v>
      </c>
      <c r="O145" s="79" t="s">
        <v>825</v>
      </c>
      <c r="P145" s="79" t="s">
        <v>825</v>
      </c>
      <c r="Q145" s="79" t="s">
        <v>825</v>
      </c>
      <c r="R145" s="79" t="s">
        <v>825</v>
      </c>
      <c r="S145" s="79" t="s">
        <v>825</v>
      </c>
      <c r="T145" s="79" t="s">
        <v>825</v>
      </c>
      <c r="U145" s="79" t="s">
        <v>825</v>
      </c>
      <c r="V145" s="79" t="s">
        <v>825</v>
      </c>
      <c r="W145" s="79" t="s">
        <v>825</v>
      </c>
      <c r="X145" s="79" t="s">
        <v>825</v>
      </c>
      <c r="Y145" s="79" t="s">
        <v>825</v>
      </c>
      <c r="Z145" s="79" t="s">
        <v>825</v>
      </c>
    </row>
    <row r="146" spans="1:26" customFormat="1" ht="15" customHeight="1" x14ac:dyDescent="0.25">
      <c r="A146" s="4" t="s">
        <v>453</v>
      </c>
      <c r="B146" t="s">
        <v>172</v>
      </c>
      <c r="C146" t="s">
        <v>978</v>
      </c>
      <c r="F146" s="79" t="s">
        <v>825</v>
      </c>
      <c r="G146" s="79" t="s">
        <v>825</v>
      </c>
      <c r="H146" s="79" t="s">
        <v>825</v>
      </c>
      <c r="I146" s="79" t="s">
        <v>825</v>
      </c>
      <c r="J146" s="79" t="s">
        <v>825</v>
      </c>
      <c r="K146" s="79" t="s">
        <v>825</v>
      </c>
      <c r="L146" s="79" t="s">
        <v>825</v>
      </c>
      <c r="M146" s="79" t="s">
        <v>825</v>
      </c>
      <c r="N146" s="79" t="s">
        <v>825</v>
      </c>
      <c r="O146" s="79" t="s">
        <v>825</v>
      </c>
      <c r="P146" s="79" t="s">
        <v>825</v>
      </c>
      <c r="Q146" s="79" t="s">
        <v>825</v>
      </c>
      <c r="R146" s="79" t="s">
        <v>825</v>
      </c>
      <c r="S146" s="79" t="s">
        <v>825</v>
      </c>
      <c r="T146" s="79" t="s">
        <v>825</v>
      </c>
      <c r="U146" s="79" t="s">
        <v>825</v>
      </c>
      <c r="V146" s="79" t="s">
        <v>825</v>
      </c>
      <c r="W146" s="79" t="s">
        <v>825</v>
      </c>
      <c r="X146" s="79" t="s">
        <v>825</v>
      </c>
      <c r="Y146" s="79" t="s">
        <v>825</v>
      </c>
      <c r="Z146" s="79" t="s">
        <v>825</v>
      </c>
    </row>
    <row r="147" spans="1:26" customFormat="1" ht="15" customHeight="1" x14ac:dyDescent="0.25">
      <c r="A147" s="4" t="s">
        <v>455</v>
      </c>
      <c r="B147" t="s">
        <v>159</v>
      </c>
      <c r="C147" t="s">
        <v>979</v>
      </c>
      <c r="F147" s="79" t="s">
        <v>825</v>
      </c>
      <c r="G147" s="79" t="s">
        <v>825</v>
      </c>
      <c r="H147" s="79" t="s">
        <v>825</v>
      </c>
      <c r="I147" s="79" t="s">
        <v>825</v>
      </c>
      <c r="J147" s="79" t="s">
        <v>825</v>
      </c>
      <c r="K147" s="79" t="s">
        <v>825</v>
      </c>
      <c r="L147" s="79" t="s">
        <v>825</v>
      </c>
      <c r="M147" s="79" t="s">
        <v>825</v>
      </c>
      <c r="N147" s="79" t="s">
        <v>825</v>
      </c>
      <c r="O147" s="79" t="s">
        <v>825</v>
      </c>
      <c r="P147" s="79" t="s">
        <v>825</v>
      </c>
      <c r="Q147" s="79" t="s">
        <v>825</v>
      </c>
      <c r="R147" s="79" t="s">
        <v>825</v>
      </c>
      <c r="S147" s="79" t="s">
        <v>825</v>
      </c>
      <c r="T147" s="79" t="s">
        <v>825</v>
      </c>
      <c r="U147" s="79" t="s">
        <v>825</v>
      </c>
      <c r="V147" s="79" t="s">
        <v>825</v>
      </c>
      <c r="W147" s="79" t="s">
        <v>825</v>
      </c>
      <c r="X147" s="79" t="s">
        <v>825</v>
      </c>
      <c r="Y147" s="79" t="s">
        <v>825</v>
      </c>
      <c r="Z147" s="79" t="s">
        <v>825</v>
      </c>
    </row>
    <row r="148" spans="1:26" customFormat="1" ht="15" customHeight="1" x14ac:dyDescent="0.25">
      <c r="A148" s="4" t="s">
        <v>457</v>
      </c>
      <c r="B148" t="s">
        <v>151</v>
      </c>
      <c r="C148" t="s">
        <v>980</v>
      </c>
      <c r="F148" s="79" t="s">
        <v>825</v>
      </c>
      <c r="G148" s="79" t="s">
        <v>825</v>
      </c>
      <c r="H148" s="79" t="s">
        <v>825</v>
      </c>
      <c r="I148" s="79" t="s">
        <v>825</v>
      </c>
      <c r="J148" s="79" t="s">
        <v>825</v>
      </c>
      <c r="K148" s="79" t="s">
        <v>825</v>
      </c>
      <c r="L148" s="79" t="s">
        <v>825</v>
      </c>
      <c r="M148" s="79" t="s">
        <v>825</v>
      </c>
      <c r="N148" s="79" t="s">
        <v>825</v>
      </c>
      <c r="O148" s="79" t="s">
        <v>825</v>
      </c>
      <c r="P148" s="79" t="s">
        <v>825</v>
      </c>
      <c r="Q148" s="79" t="s">
        <v>825</v>
      </c>
      <c r="R148" s="79" t="s">
        <v>825</v>
      </c>
      <c r="S148" s="79" t="s">
        <v>825</v>
      </c>
      <c r="T148" s="79" t="s">
        <v>825</v>
      </c>
      <c r="U148" s="79" t="s">
        <v>825</v>
      </c>
      <c r="V148" s="79" t="s">
        <v>825</v>
      </c>
      <c r="W148" s="79" t="s">
        <v>825</v>
      </c>
      <c r="X148" s="79" t="s">
        <v>825</v>
      </c>
      <c r="Y148" s="79" t="s">
        <v>825</v>
      </c>
      <c r="Z148" s="79" t="s">
        <v>825</v>
      </c>
    </row>
    <row r="149" spans="1:26" customFormat="1" ht="15" customHeight="1" x14ac:dyDescent="0.25">
      <c r="A149" s="4" t="s">
        <v>459</v>
      </c>
      <c r="B149" t="s">
        <v>151</v>
      </c>
      <c r="C149" t="s">
        <v>981</v>
      </c>
      <c r="F149" s="79" t="s">
        <v>825</v>
      </c>
      <c r="G149" s="79" t="s">
        <v>825</v>
      </c>
      <c r="H149" s="79" t="s">
        <v>825</v>
      </c>
      <c r="I149" s="79" t="s">
        <v>825</v>
      </c>
      <c r="J149" s="79" t="s">
        <v>825</v>
      </c>
      <c r="K149" s="79" t="s">
        <v>825</v>
      </c>
      <c r="L149" s="79" t="s">
        <v>825</v>
      </c>
      <c r="M149" s="79" t="s">
        <v>825</v>
      </c>
      <c r="N149" s="79" t="s">
        <v>825</v>
      </c>
      <c r="O149" s="79" t="s">
        <v>825</v>
      </c>
      <c r="P149" s="79" t="s">
        <v>825</v>
      </c>
      <c r="Q149" s="79" t="s">
        <v>825</v>
      </c>
      <c r="R149" s="79" t="s">
        <v>825</v>
      </c>
      <c r="S149" s="79" t="s">
        <v>825</v>
      </c>
      <c r="T149" s="79" t="s">
        <v>825</v>
      </c>
      <c r="U149" s="79" t="s">
        <v>825</v>
      </c>
      <c r="V149" s="79" t="s">
        <v>825</v>
      </c>
      <c r="W149" s="79" t="s">
        <v>825</v>
      </c>
      <c r="X149" s="79" t="s">
        <v>825</v>
      </c>
      <c r="Y149" s="79" t="s">
        <v>825</v>
      </c>
      <c r="Z149" s="79" t="s">
        <v>825</v>
      </c>
    </row>
    <row r="150" spans="1:26" customFormat="1" ht="15" x14ac:dyDescent="0.25">
      <c r="A150" s="4" t="s">
        <v>461</v>
      </c>
      <c r="B150" t="s">
        <v>193</v>
      </c>
      <c r="C150" t="s">
        <v>982</v>
      </c>
      <c r="F150" s="79" t="s">
        <v>825</v>
      </c>
      <c r="G150" s="79" t="s">
        <v>825</v>
      </c>
      <c r="H150" s="79" t="s">
        <v>825</v>
      </c>
      <c r="I150" s="79" t="s">
        <v>825</v>
      </c>
      <c r="J150" s="79" t="s">
        <v>825</v>
      </c>
      <c r="K150" s="79" t="s">
        <v>825</v>
      </c>
      <c r="L150" s="79" t="s">
        <v>825</v>
      </c>
      <c r="M150" s="79" t="s">
        <v>825</v>
      </c>
      <c r="N150" s="79" t="s">
        <v>825</v>
      </c>
      <c r="O150" s="79" t="s">
        <v>825</v>
      </c>
      <c r="P150" s="79" t="s">
        <v>825</v>
      </c>
      <c r="Q150" s="79" t="s">
        <v>825</v>
      </c>
      <c r="R150" s="79" t="s">
        <v>825</v>
      </c>
      <c r="S150" s="79" t="s">
        <v>825</v>
      </c>
      <c r="T150" s="79" t="s">
        <v>825</v>
      </c>
      <c r="U150" s="79" t="s">
        <v>825</v>
      </c>
      <c r="V150" s="79" t="s">
        <v>825</v>
      </c>
      <c r="W150" s="79" t="s">
        <v>825</v>
      </c>
      <c r="X150" s="79" t="s">
        <v>825</v>
      </c>
      <c r="Y150" s="79" t="s">
        <v>825</v>
      </c>
      <c r="Z150" s="79" t="s">
        <v>825</v>
      </c>
    </row>
    <row r="151" spans="1:26" customFormat="1" ht="15" customHeight="1" x14ac:dyDescent="0.25">
      <c r="A151" s="4" t="s">
        <v>463</v>
      </c>
      <c r="B151" t="s">
        <v>151</v>
      </c>
      <c r="C151" t="s">
        <v>983</v>
      </c>
      <c r="F151" s="79" t="s">
        <v>825</v>
      </c>
      <c r="G151" s="79" t="s">
        <v>825</v>
      </c>
      <c r="H151" s="79" t="s">
        <v>825</v>
      </c>
      <c r="I151" s="79" t="s">
        <v>825</v>
      </c>
      <c r="J151" s="79" t="s">
        <v>825</v>
      </c>
      <c r="K151" s="79" t="s">
        <v>825</v>
      </c>
      <c r="L151" s="79" t="s">
        <v>825</v>
      </c>
      <c r="M151" s="79" t="s">
        <v>825</v>
      </c>
      <c r="N151" s="79" t="s">
        <v>825</v>
      </c>
      <c r="O151" s="79" t="s">
        <v>825</v>
      </c>
      <c r="P151" s="79" t="s">
        <v>825</v>
      </c>
      <c r="Q151" s="79" t="s">
        <v>825</v>
      </c>
      <c r="R151" s="79" t="s">
        <v>825</v>
      </c>
      <c r="S151" s="79" t="s">
        <v>825</v>
      </c>
      <c r="T151" s="79" t="s">
        <v>825</v>
      </c>
      <c r="U151" s="79" t="s">
        <v>825</v>
      </c>
      <c r="V151" s="79" t="s">
        <v>825</v>
      </c>
      <c r="W151" s="79" t="s">
        <v>825</v>
      </c>
      <c r="X151" s="79" t="s">
        <v>825</v>
      </c>
      <c r="Y151" s="79" t="s">
        <v>825</v>
      </c>
      <c r="Z151" s="79" t="s">
        <v>825</v>
      </c>
    </row>
    <row r="152" spans="1:26" customFormat="1" ht="15" customHeight="1" x14ac:dyDescent="0.25">
      <c r="A152" s="4" t="s">
        <v>465</v>
      </c>
      <c r="B152" t="s">
        <v>183</v>
      </c>
      <c r="C152" s="98" t="s">
        <v>984</v>
      </c>
      <c r="D152" t="s">
        <v>829</v>
      </c>
      <c r="E152" t="s">
        <v>985</v>
      </c>
      <c r="F152" s="79" t="s">
        <v>825</v>
      </c>
      <c r="G152" s="79" t="s">
        <v>825</v>
      </c>
      <c r="H152" s="79" t="s">
        <v>825</v>
      </c>
      <c r="I152" s="79" t="s">
        <v>825</v>
      </c>
      <c r="J152" s="79" t="s">
        <v>825</v>
      </c>
      <c r="K152" s="79" t="s">
        <v>825</v>
      </c>
      <c r="L152" s="79" t="s">
        <v>825</v>
      </c>
      <c r="M152" s="79" t="s">
        <v>825</v>
      </c>
      <c r="N152" s="79" t="s">
        <v>825</v>
      </c>
      <c r="O152" s="79" t="s">
        <v>825</v>
      </c>
      <c r="P152" s="79" t="s">
        <v>825</v>
      </c>
      <c r="Q152" s="79" t="s">
        <v>825</v>
      </c>
      <c r="R152" s="79" t="s">
        <v>825</v>
      </c>
      <c r="S152" s="79" t="s">
        <v>825</v>
      </c>
      <c r="T152" s="79" t="s">
        <v>825</v>
      </c>
      <c r="U152" s="79" t="s">
        <v>825</v>
      </c>
      <c r="V152" s="79" t="s">
        <v>825</v>
      </c>
      <c r="W152" s="79" t="s">
        <v>825</v>
      </c>
      <c r="X152" s="79" t="s">
        <v>825</v>
      </c>
      <c r="Y152" s="79" t="s">
        <v>825</v>
      </c>
      <c r="Z152" s="79" t="s">
        <v>825</v>
      </c>
    </row>
    <row r="153" spans="1:26" customFormat="1" ht="15" customHeight="1" x14ac:dyDescent="0.25">
      <c r="A153" s="4" t="s">
        <v>467</v>
      </c>
      <c r="B153" t="s">
        <v>159</v>
      </c>
      <c r="C153" t="s">
        <v>986</v>
      </c>
      <c r="F153" s="79" t="s">
        <v>825</v>
      </c>
      <c r="G153" s="79" t="s">
        <v>825</v>
      </c>
      <c r="H153" s="79" t="s">
        <v>825</v>
      </c>
      <c r="I153" s="79" t="s">
        <v>825</v>
      </c>
      <c r="J153" s="79" t="s">
        <v>825</v>
      </c>
      <c r="K153" s="79" t="s">
        <v>825</v>
      </c>
      <c r="L153" s="79" t="s">
        <v>825</v>
      </c>
      <c r="M153" s="79" t="s">
        <v>825</v>
      </c>
      <c r="N153" s="79" t="s">
        <v>825</v>
      </c>
      <c r="O153" s="79" t="s">
        <v>825</v>
      </c>
      <c r="P153" s="79" t="s">
        <v>825</v>
      </c>
      <c r="Q153" s="79" t="s">
        <v>825</v>
      </c>
      <c r="R153" s="79" t="s">
        <v>825</v>
      </c>
      <c r="S153" s="79" t="s">
        <v>825</v>
      </c>
      <c r="T153" s="79" t="s">
        <v>825</v>
      </c>
      <c r="U153" s="79" t="s">
        <v>825</v>
      </c>
      <c r="V153" s="79" t="s">
        <v>825</v>
      </c>
      <c r="W153" s="79" t="s">
        <v>825</v>
      </c>
      <c r="X153" s="79" t="s">
        <v>825</v>
      </c>
      <c r="Y153" s="79" t="s">
        <v>825</v>
      </c>
      <c r="Z153" s="79" t="s">
        <v>825</v>
      </c>
    </row>
    <row r="154" spans="1:26" customFormat="1" ht="15" customHeight="1" x14ac:dyDescent="0.25">
      <c r="A154" s="4" t="s">
        <v>469</v>
      </c>
      <c r="B154" t="s">
        <v>172</v>
      </c>
      <c r="C154" t="s">
        <v>987</v>
      </c>
      <c r="F154" s="79" t="s">
        <v>825</v>
      </c>
      <c r="G154" s="79" t="s">
        <v>825</v>
      </c>
      <c r="H154" s="79" t="s">
        <v>825</v>
      </c>
      <c r="I154" s="79" t="s">
        <v>825</v>
      </c>
      <c r="J154" s="79" t="s">
        <v>825</v>
      </c>
      <c r="K154" s="79" t="s">
        <v>825</v>
      </c>
      <c r="L154" s="79" t="s">
        <v>825</v>
      </c>
      <c r="M154" s="79" t="s">
        <v>825</v>
      </c>
      <c r="N154" s="79" t="s">
        <v>825</v>
      </c>
      <c r="O154" s="79" t="s">
        <v>825</v>
      </c>
      <c r="P154" s="79" t="s">
        <v>825</v>
      </c>
      <c r="Q154" s="79" t="s">
        <v>825</v>
      </c>
      <c r="R154" s="79" t="s">
        <v>825</v>
      </c>
      <c r="S154" s="79" t="s">
        <v>825</v>
      </c>
      <c r="T154" s="79" t="s">
        <v>825</v>
      </c>
      <c r="U154" s="79" t="s">
        <v>825</v>
      </c>
      <c r="V154" s="79" t="s">
        <v>825</v>
      </c>
      <c r="W154" s="79" t="s">
        <v>825</v>
      </c>
      <c r="X154" s="79" t="s">
        <v>825</v>
      </c>
      <c r="Y154" s="79" t="s">
        <v>825</v>
      </c>
      <c r="Z154" s="79" t="s">
        <v>825</v>
      </c>
    </row>
    <row r="155" spans="1:26" customFormat="1" ht="15" customHeight="1" x14ac:dyDescent="0.25">
      <c r="A155" s="4" t="s">
        <v>471</v>
      </c>
      <c r="B155" t="s">
        <v>159</v>
      </c>
      <c r="C155" t="s">
        <v>988</v>
      </c>
      <c r="F155" s="79" t="s">
        <v>825</v>
      </c>
      <c r="G155" s="79" t="s">
        <v>825</v>
      </c>
      <c r="H155" s="79" t="s">
        <v>825</v>
      </c>
      <c r="I155" s="79" t="s">
        <v>825</v>
      </c>
      <c r="J155" s="79" t="s">
        <v>825</v>
      </c>
      <c r="K155" s="79" t="s">
        <v>825</v>
      </c>
      <c r="L155" s="79" t="s">
        <v>825</v>
      </c>
      <c r="M155" s="79" t="s">
        <v>825</v>
      </c>
      <c r="N155" s="79" t="s">
        <v>825</v>
      </c>
      <c r="O155" s="79" t="s">
        <v>825</v>
      </c>
      <c r="P155" s="79" t="s">
        <v>825</v>
      </c>
      <c r="Q155" s="79" t="s">
        <v>825</v>
      </c>
      <c r="R155" s="79" t="s">
        <v>825</v>
      </c>
      <c r="S155" s="79" t="s">
        <v>825</v>
      </c>
      <c r="T155" s="79" t="s">
        <v>825</v>
      </c>
      <c r="U155" s="79" t="s">
        <v>825</v>
      </c>
      <c r="V155" s="79" t="s">
        <v>825</v>
      </c>
      <c r="W155" s="79" t="s">
        <v>825</v>
      </c>
      <c r="X155" s="79" t="s">
        <v>825</v>
      </c>
      <c r="Y155" s="79" t="s">
        <v>825</v>
      </c>
      <c r="Z155" s="79" t="s">
        <v>825</v>
      </c>
    </row>
    <row r="156" spans="1:26" customFormat="1" ht="15" customHeight="1" x14ac:dyDescent="0.25">
      <c r="A156" s="4" t="s">
        <v>473</v>
      </c>
      <c r="B156" t="s">
        <v>159</v>
      </c>
      <c r="C156" t="s">
        <v>989</v>
      </c>
      <c r="F156" s="79" t="s">
        <v>825</v>
      </c>
      <c r="G156" s="79" t="s">
        <v>825</v>
      </c>
      <c r="H156" s="79" t="s">
        <v>825</v>
      </c>
      <c r="I156" s="79" t="s">
        <v>825</v>
      </c>
      <c r="J156" s="79" t="s">
        <v>825</v>
      </c>
      <c r="K156" s="79" t="s">
        <v>825</v>
      </c>
      <c r="L156" s="79" t="s">
        <v>825</v>
      </c>
      <c r="M156" s="79" t="s">
        <v>825</v>
      </c>
      <c r="N156" s="79" t="s">
        <v>825</v>
      </c>
      <c r="O156" s="79" t="s">
        <v>825</v>
      </c>
      <c r="P156" s="79" t="s">
        <v>825</v>
      </c>
      <c r="Q156" s="79" t="s">
        <v>825</v>
      </c>
      <c r="R156" s="79" t="s">
        <v>825</v>
      </c>
      <c r="S156" s="79" t="s">
        <v>825</v>
      </c>
      <c r="T156" s="79" t="s">
        <v>825</v>
      </c>
      <c r="U156" s="79" t="s">
        <v>825</v>
      </c>
      <c r="V156" s="79" t="s">
        <v>825</v>
      </c>
      <c r="W156" s="79" t="s">
        <v>825</v>
      </c>
      <c r="X156" s="79" t="s">
        <v>825</v>
      </c>
      <c r="Y156" s="79" t="s">
        <v>825</v>
      </c>
      <c r="Z156" s="79" t="s">
        <v>825</v>
      </c>
    </row>
    <row r="157" spans="1:26" customFormat="1" ht="15" customHeight="1" x14ac:dyDescent="0.25">
      <c r="A157" s="4" t="s">
        <v>475</v>
      </c>
      <c r="B157" t="s">
        <v>183</v>
      </c>
      <c r="C157" t="s">
        <v>990</v>
      </c>
      <c r="F157" s="79" t="s">
        <v>825</v>
      </c>
      <c r="G157" s="79" t="s">
        <v>825</v>
      </c>
      <c r="H157" s="79" t="s">
        <v>825</v>
      </c>
      <c r="I157" s="79" t="s">
        <v>825</v>
      </c>
      <c r="J157" s="79" t="s">
        <v>825</v>
      </c>
      <c r="K157" s="79" t="s">
        <v>825</v>
      </c>
      <c r="L157" s="79" t="s">
        <v>825</v>
      </c>
      <c r="M157" s="79" t="s">
        <v>825</v>
      </c>
      <c r="N157" s="79" t="s">
        <v>825</v>
      </c>
      <c r="O157" s="79" t="s">
        <v>825</v>
      </c>
      <c r="P157" s="79" t="s">
        <v>825</v>
      </c>
      <c r="Q157" s="79" t="s">
        <v>825</v>
      </c>
      <c r="R157" s="79" t="s">
        <v>825</v>
      </c>
      <c r="S157" s="79" t="s">
        <v>825</v>
      </c>
      <c r="T157" s="79" t="s">
        <v>825</v>
      </c>
      <c r="U157" s="79" t="s">
        <v>825</v>
      </c>
      <c r="V157" s="79" t="s">
        <v>825</v>
      </c>
      <c r="W157" s="79" t="s">
        <v>825</v>
      </c>
      <c r="X157" s="79" t="s">
        <v>825</v>
      </c>
      <c r="Y157" s="79" t="s">
        <v>825</v>
      </c>
      <c r="Z157" s="79" t="s">
        <v>825</v>
      </c>
    </row>
    <row r="158" spans="1:26" customFormat="1" ht="15" customHeight="1" x14ac:dyDescent="0.25">
      <c r="A158" s="4" t="s">
        <v>477</v>
      </c>
      <c r="B158" t="s">
        <v>151</v>
      </c>
      <c r="C158" t="s">
        <v>991</v>
      </c>
      <c r="F158" s="79" t="s">
        <v>825</v>
      </c>
      <c r="G158" s="79" t="s">
        <v>825</v>
      </c>
      <c r="H158" s="79" t="s">
        <v>825</v>
      </c>
      <c r="I158" s="79" t="s">
        <v>825</v>
      </c>
      <c r="J158" s="79" t="s">
        <v>825</v>
      </c>
      <c r="K158" s="79" t="s">
        <v>825</v>
      </c>
      <c r="L158" s="79" t="s">
        <v>825</v>
      </c>
      <c r="M158" s="79" t="s">
        <v>825</v>
      </c>
      <c r="N158" s="79" t="s">
        <v>825</v>
      </c>
      <c r="O158" s="79" t="s">
        <v>825</v>
      </c>
      <c r="P158" s="79" t="s">
        <v>825</v>
      </c>
      <c r="Q158" s="79" t="s">
        <v>825</v>
      </c>
      <c r="R158" s="79" t="s">
        <v>825</v>
      </c>
      <c r="S158" s="79" t="s">
        <v>825</v>
      </c>
      <c r="T158" s="79" t="s">
        <v>825</v>
      </c>
      <c r="U158" s="79" t="s">
        <v>825</v>
      </c>
      <c r="V158" s="79" t="s">
        <v>825</v>
      </c>
      <c r="W158" s="79" t="s">
        <v>825</v>
      </c>
      <c r="X158" s="79" t="s">
        <v>825</v>
      </c>
      <c r="Y158" s="79" t="s">
        <v>825</v>
      </c>
      <c r="Z158" s="79" t="s">
        <v>825</v>
      </c>
    </row>
    <row r="159" spans="1:26" customFormat="1" ht="15" customHeight="1" x14ac:dyDescent="0.25">
      <c r="A159" s="4" t="s">
        <v>479</v>
      </c>
      <c r="B159" t="s">
        <v>172</v>
      </c>
      <c r="C159" t="s">
        <v>992</v>
      </c>
      <c r="F159" s="79" t="s">
        <v>825</v>
      </c>
      <c r="G159" s="79" t="s">
        <v>825</v>
      </c>
      <c r="H159" s="79" t="s">
        <v>825</v>
      </c>
      <c r="I159" s="79" t="s">
        <v>825</v>
      </c>
      <c r="J159" s="79" t="s">
        <v>825</v>
      </c>
      <c r="K159" s="79" t="s">
        <v>825</v>
      </c>
      <c r="L159" s="79" t="s">
        <v>825</v>
      </c>
      <c r="M159" s="79" t="s">
        <v>825</v>
      </c>
      <c r="N159" s="79" t="s">
        <v>825</v>
      </c>
      <c r="O159" s="79" t="s">
        <v>825</v>
      </c>
      <c r="P159" s="79" t="s">
        <v>825</v>
      </c>
      <c r="Q159" s="79" t="s">
        <v>825</v>
      </c>
      <c r="R159" s="79" t="s">
        <v>825</v>
      </c>
      <c r="S159" s="79" t="s">
        <v>825</v>
      </c>
      <c r="T159" s="79" t="s">
        <v>825</v>
      </c>
      <c r="U159" s="79" t="s">
        <v>825</v>
      </c>
      <c r="V159" s="79" t="s">
        <v>825</v>
      </c>
      <c r="W159" s="79" t="s">
        <v>825</v>
      </c>
      <c r="X159" s="79" t="s">
        <v>825</v>
      </c>
      <c r="Y159" s="79" t="s">
        <v>825</v>
      </c>
      <c r="Z159" s="79" t="s">
        <v>825</v>
      </c>
    </row>
    <row r="160" spans="1:26" customFormat="1" ht="15" customHeight="1" x14ac:dyDescent="0.25">
      <c r="A160" s="4" t="s">
        <v>481</v>
      </c>
      <c r="B160" t="s">
        <v>193</v>
      </c>
      <c r="C160" t="s">
        <v>993</v>
      </c>
      <c r="F160" s="79" t="s">
        <v>825</v>
      </c>
      <c r="G160" s="79" t="s">
        <v>825</v>
      </c>
      <c r="H160" s="79" t="s">
        <v>825</v>
      </c>
      <c r="I160" s="79" t="s">
        <v>825</v>
      </c>
      <c r="J160" s="79" t="s">
        <v>825</v>
      </c>
      <c r="K160" s="79" t="s">
        <v>825</v>
      </c>
      <c r="L160" s="79" t="s">
        <v>825</v>
      </c>
      <c r="M160" s="79" t="s">
        <v>825</v>
      </c>
      <c r="N160" s="79" t="s">
        <v>825</v>
      </c>
      <c r="O160" s="79" t="s">
        <v>825</v>
      </c>
      <c r="P160" s="79" t="s">
        <v>825</v>
      </c>
      <c r="Q160" s="79" t="s">
        <v>825</v>
      </c>
      <c r="R160" s="79" t="s">
        <v>825</v>
      </c>
      <c r="S160" s="79" t="s">
        <v>825</v>
      </c>
      <c r="T160" s="79" t="s">
        <v>825</v>
      </c>
      <c r="U160" s="79" t="s">
        <v>825</v>
      </c>
      <c r="V160" s="79" t="s">
        <v>825</v>
      </c>
      <c r="W160" s="79" t="s">
        <v>825</v>
      </c>
      <c r="X160" s="79" t="s">
        <v>825</v>
      </c>
      <c r="Y160" s="79" t="s">
        <v>825</v>
      </c>
      <c r="Z160" s="79" t="s">
        <v>825</v>
      </c>
    </row>
    <row r="161" spans="1:26" customFormat="1" ht="15" customHeight="1" x14ac:dyDescent="0.25">
      <c r="A161" s="4" t="s">
        <v>483</v>
      </c>
      <c r="B161" t="s">
        <v>156</v>
      </c>
      <c r="C161" t="s">
        <v>994</v>
      </c>
      <c r="F161" s="79" t="s">
        <v>825</v>
      </c>
      <c r="G161" s="79" t="s">
        <v>825</v>
      </c>
      <c r="H161" s="79" t="s">
        <v>825</v>
      </c>
      <c r="I161" s="79" t="s">
        <v>825</v>
      </c>
      <c r="J161" s="79" t="s">
        <v>825</v>
      </c>
      <c r="K161" s="79" t="s">
        <v>825</v>
      </c>
      <c r="L161" s="79" t="s">
        <v>825</v>
      </c>
      <c r="M161" s="79" t="s">
        <v>825</v>
      </c>
      <c r="N161" s="79" t="s">
        <v>825</v>
      </c>
      <c r="O161" s="79" t="s">
        <v>825</v>
      </c>
      <c r="P161" s="79" t="s">
        <v>825</v>
      </c>
      <c r="Q161" s="79" t="s">
        <v>825</v>
      </c>
      <c r="R161" s="79" t="s">
        <v>825</v>
      </c>
      <c r="S161" s="79" t="s">
        <v>825</v>
      </c>
      <c r="T161" s="79" t="s">
        <v>825</v>
      </c>
      <c r="U161" s="79" t="s">
        <v>825</v>
      </c>
      <c r="V161" s="79" t="s">
        <v>825</v>
      </c>
      <c r="W161" s="79" t="s">
        <v>825</v>
      </c>
      <c r="X161" s="79" t="s">
        <v>825</v>
      </c>
      <c r="Y161" s="79" t="s">
        <v>825</v>
      </c>
      <c r="Z161" s="79" t="s">
        <v>825</v>
      </c>
    </row>
    <row r="162" spans="1:26" customFormat="1" ht="15" customHeight="1" x14ac:dyDescent="0.25">
      <c r="A162" s="4" t="s">
        <v>485</v>
      </c>
      <c r="B162" t="s">
        <v>156</v>
      </c>
      <c r="C162" t="s">
        <v>995</v>
      </c>
      <c r="F162" s="79" t="s">
        <v>825</v>
      </c>
      <c r="G162" s="79" t="s">
        <v>825</v>
      </c>
      <c r="H162" s="79" t="s">
        <v>825</v>
      </c>
      <c r="I162" s="79" t="s">
        <v>825</v>
      </c>
      <c r="J162" s="79" t="s">
        <v>825</v>
      </c>
      <c r="K162" s="79" t="s">
        <v>825</v>
      </c>
      <c r="L162" s="79" t="s">
        <v>825</v>
      </c>
      <c r="M162" s="79" t="s">
        <v>825</v>
      </c>
      <c r="N162" s="79" t="s">
        <v>825</v>
      </c>
      <c r="O162" s="79" t="s">
        <v>825</v>
      </c>
      <c r="P162" s="79" t="s">
        <v>825</v>
      </c>
      <c r="Q162" s="79" t="s">
        <v>825</v>
      </c>
      <c r="R162" s="79" t="s">
        <v>825</v>
      </c>
      <c r="S162" s="79" t="s">
        <v>825</v>
      </c>
      <c r="T162" s="79" t="s">
        <v>825</v>
      </c>
      <c r="U162" s="79" t="s">
        <v>825</v>
      </c>
      <c r="V162" s="79" t="s">
        <v>825</v>
      </c>
      <c r="W162" s="79" t="s">
        <v>825</v>
      </c>
      <c r="X162" s="79" t="s">
        <v>825</v>
      </c>
      <c r="Y162" s="79" t="s">
        <v>825</v>
      </c>
      <c r="Z162" s="79" t="s">
        <v>825</v>
      </c>
    </row>
    <row r="163" spans="1:26" customFormat="1" ht="15" customHeight="1" x14ac:dyDescent="0.25">
      <c r="A163" s="4" t="s">
        <v>487</v>
      </c>
      <c r="B163" t="s">
        <v>159</v>
      </c>
      <c r="C163" t="s">
        <v>996</v>
      </c>
      <c r="F163" s="79" t="s">
        <v>825</v>
      </c>
      <c r="G163" s="79" t="s">
        <v>825</v>
      </c>
      <c r="H163" s="79" t="s">
        <v>825</v>
      </c>
      <c r="I163" s="79" t="s">
        <v>825</v>
      </c>
      <c r="J163" s="79" t="s">
        <v>825</v>
      </c>
      <c r="K163" s="79" t="s">
        <v>825</v>
      </c>
      <c r="L163" s="79" t="s">
        <v>825</v>
      </c>
      <c r="M163" s="79" t="s">
        <v>825</v>
      </c>
      <c r="N163" s="79" t="s">
        <v>825</v>
      </c>
      <c r="O163" s="79" t="s">
        <v>825</v>
      </c>
      <c r="P163" s="79" t="s">
        <v>825</v>
      </c>
      <c r="Q163" s="79" t="s">
        <v>825</v>
      </c>
      <c r="R163" s="79" t="s">
        <v>825</v>
      </c>
      <c r="S163" s="79" t="s">
        <v>825</v>
      </c>
      <c r="T163" s="79" t="s">
        <v>825</v>
      </c>
      <c r="U163" s="79" t="s">
        <v>825</v>
      </c>
      <c r="V163" s="79" t="s">
        <v>825</v>
      </c>
      <c r="W163" s="79" t="s">
        <v>825</v>
      </c>
      <c r="X163" s="79" t="s">
        <v>825</v>
      </c>
      <c r="Y163" s="79" t="s">
        <v>825</v>
      </c>
      <c r="Z163" s="79" t="s">
        <v>825</v>
      </c>
    </row>
    <row r="164" spans="1:26" customFormat="1" ht="15" customHeight="1" x14ac:dyDescent="0.25">
      <c r="A164" s="4" t="s">
        <v>489</v>
      </c>
      <c r="B164" t="s">
        <v>151</v>
      </c>
      <c r="C164" t="s">
        <v>997</v>
      </c>
      <c r="F164" s="79" t="s">
        <v>825</v>
      </c>
      <c r="G164" s="79" t="s">
        <v>825</v>
      </c>
      <c r="H164" s="79" t="s">
        <v>825</v>
      </c>
      <c r="I164" s="79" t="s">
        <v>825</v>
      </c>
      <c r="J164" s="79" t="s">
        <v>825</v>
      </c>
      <c r="K164" s="79" t="s">
        <v>825</v>
      </c>
      <c r="L164" s="79" t="s">
        <v>825</v>
      </c>
      <c r="M164" s="79" t="s">
        <v>825</v>
      </c>
      <c r="N164" s="79" t="s">
        <v>825</v>
      </c>
      <c r="O164" s="79" t="s">
        <v>825</v>
      </c>
      <c r="P164" s="79" t="s">
        <v>825</v>
      </c>
      <c r="Q164" s="79" t="s">
        <v>825</v>
      </c>
      <c r="R164" s="79" t="s">
        <v>825</v>
      </c>
      <c r="S164" s="79" t="s">
        <v>825</v>
      </c>
      <c r="T164" s="79" t="s">
        <v>825</v>
      </c>
      <c r="U164" s="79" t="s">
        <v>825</v>
      </c>
      <c r="V164" s="79" t="s">
        <v>825</v>
      </c>
      <c r="W164" s="79" t="s">
        <v>825</v>
      </c>
      <c r="X164" s="79" t="s">
        <v>825</v>
      </c>
      <c r="Y164" s="79" t="s">
        <v>825</v>
      </c>
      <c r="Z164" s="79" t="s">
        <v>825</v>
      </c>
    </row>
    <row r="165" spans="1:26" s="5" customFormat="1" ht="15" customHeight="1" x14ac:dyDescent="0.25">
      <c r="A165" s="100" t="s">
        <v>491</v>
      </c>
      <c r="B165" s="5" t="s">
        <v>164</v>
      </c>
      <c r="C165" s="101" t="s">
        <v>998</v>
      </c>
      <c r="D165" s="5" t="s">
        <v>837</v>
      </c>
      <c r="E165" s="107" t="s">
        <v>999</v>
      </c>
      <c r="F165" s="51" t="s">
        <v>825</v>
      </c>
      <c r="G165" s="51" t="s">
        <v>825</v>
      </c>
      <c r="H165" s="108">
        <v>424</v>
      </c>
      <c r="I165" s="109">
        <v>13087</v>
      </c>
      <c r="J165" s="108">
        <v>5</v>
      </c>
      <c r="K165" s="108">
        <v>7</v>
      </c>
      <c r="L165" s="53" t="s">
        <v>839</v>
      </c>
      <c r="M165" s="110" t="s">
        <v>825</v>
      </c>
      <c r="N165" s="110" t="s">
        <v>825</v>
      </c>
      <c r="O165" s="80">
        <v>437</v>
      </c>
      <c r="P165" s="80">
        <v>6925</v>
      </c>
      <c r="Q165" s="80">
        <v>7</v>
      </c>
      <c r="R165" s="53" t="s">
        <v>839</v>
      </c>
      <c r="S165" s="51" t="s">
        <v>840</v>
      </c>
      <c r="T165" s="110" t="s">
        <v>825</v>
      </c>
      <c r="U165" s="110" t="s">
        <v>825</v>
      </c>
      <c r="V165" s="53" t="s">
        <v>839</v>
      </c>
      <c r="W165" s="53" t="s">
        <v>839</v>
      </c>
      <c r="X165" s="53" t="s">
        <v>839</v>
      </c>
      <c r="Y165" s="51" t="s">
        <v>840</v>
      </c>
      <c r="Z165" s="51" t="s">
        <v>840</v>
      </c>
    </row>
    <row r="166" spans="1:26" customFormat="1" ht="15" customHeight="1" x14ac:dyDescent="0.25">
      <c r="A166" s="4" t="s">
        <v>493</v>
      </c>
      <c r="B166" t="s">
        <v>190</v>
      </c>
      <c r="C166" t="s">
        <v>1000</v>
      </c>
      <c r="F166" s="79" t="s">
        <v>825</v>
      </c>
      <c r="G166" s="79" t="s">
        <v>825</v>
      </c>
      <c r="H166" s="79" t="s">
        <v>825</v>
      </c>
      <c r="I166" s="79" t="s">
        <v>825</v>
      </c>
      <c r="J166" s="79" t="s">
        <v>825</v>
      </c>
      <c r="K166" s="79" t="s">
        <v>825</v>
      </c>
      <c r="L166" s="79" t="s">
        <v>825</v>
      </c>
      <c r="M166" s="79" t="s">
        <v>825</v>
      </c>
      <c r="N166" s="79" t="s">
        <v>825</v>
      </c>
      <c r="O166" s="79" t="s">
        <v>825</v>
      </c>
      <c r="P166" s="79" t="s">
        <v>825</v>
      </c>
      <c r="Q166" s="79" t="s">
        <v>825</v>
      </c>
      <c r="R166" s="79" t="s">
        <v>825</v>
      </c>
      <c r="S166" s="79" t="s">
        <v>825</v>
      </c>
      <c r="T166" s="79" t="s">
        <v>825</v>
      </c>
      <c r="U166" s="79" t="s">
        <v>825</v>
      </c>
      <c r="V166" s="79" t="s">
        <v>825</v>
      </c>
      <c r="W166" s="79" t="s">
        <v>825</v>
      </c>
      <c r="X166" s="79" t="s">
        <v>825</v>
      </c>
      <c r="Y166" s="79" t="s">
        <v>825</v>
      </c>
      <c r="Z166" s="79" t="s">
        <v>825</v>
      </c>
    </row>
    <row r="167" spans="1:26" customFormat="1" ht="15" customHeight="1" x14ac:dyDescent="0.25">
      <c r="A167" s="4" t="s">
        <v>495</v>
      </c>
      <c r="B167" t="s">
        <v>190</v>
      </c>
      <c r="C167" t="s">
        <v>1001</v>
      </c>
      <c r="F167" s="79" t="s">
        <v>825</v>
      </c>
      <c r="G167" s="79" t="s">
        <v>825</v>
      </c>
      <c r="H167" s="79" t="s">
        <v>825</v>
      </c>
      <c r="I167" s="79" t="s">
        <v>825</v>
      </c>
      <c r="J167" s="79" t="s">
        <v>825</v>
      </c>
      <c r="K167" s="79" t="s">
        <v>825</v>
      </c>
      <c r="L167" s="79" t="s">
        <v>825</v>
      </c>
      <c r="M167" s="79" t="s">
        <v>825</v>
      </c>
      <c r="N167" s="79" t="s">
        <v>825</v>
      </c>
      <c r="O167" s="79" t="s">
        <v>825</v>
      </c>
      <c r="P167" s="79" t="s">
        <v>825</v>
      </c>
      <c r="Q167" s="79" t="s">
        <v>825</v>
      </c>
      <c r="R167" s="79" t="s">
        <v>825</v>
      </c>
      <c r="S167" s="79" t="s">
        <v>825</v>
      </c>
      <c r="T167" s="79" t="s">
        <v>825</v>
      </c>
      <c r="U167" s="79" t="s">
        <v>825</v>
      </c>
      <c r="V167" s="79" t="s">
        <v>825</v>
      </c>
      <c r="W167" s="79" t="s">
        <v>825</v>
      </c>
      <c r="X167" s="79" t="s">
        <v>825</v>
      </c>
      <c r="Y167" s="79" t="s">
        <v>825</v>
      </c>
      <c r="Z167" s="79" t="s">
        <v>825</v>
      </c>
    </row>
    <row r="168" spans="1:26" customFormat="1" ht="15" customHeight="1" x14ac:dyDescent="0.25">
      <c r="A168" s="4" t="s">
        <v>497</v>
      </c>
      <c r="B168" t="s">
        <v>151</v>
      </c>
      <c r="C168" t="s">
        <v>1002</v>
      </c>
      <c r="F168" s="79" t="s">
        <v>825</v>
      </c>
      <c r="G168" s="79" t="s">
        <v>825</v>
      </c>
      <c r="H168" s="79" t="s">
        <v>825</v>
      </c>
      <c r="I168" s="79" t="s">
        <v>825</v>
      </c>
      <c r="J168" s="79" t="s">
        <v>825</v>
      </c>
      <c r="K168" s="79" t="s">
        <v>825</v>
      </c>
      <c r="L168" s="79" t="s">
        <v>825</v>
      </c>
      <c r="M168" s="79" t="s">
        <v>825</v>
      </c>
      <c r="N168" s="79" t="s">
        <v>825</v>
      </c>
      <c r="O168" s="79" t="s">
        <v>825</v>
      </c>
      <c r="P168" s="79" t="s">
        <v>825</v>
      </c>
      <c r="Q168" s="79" t="s">
        <v>825</v>
      </c>
      <c r="R168" s="79" t="s">
        <v>825</v>
      </c>
      <c r="S168" s="79" t="s">
        <v>825</v>
      </c>
      <c r="T168" s="79" t="s">
        <v>825</v>
      </c>
      <c r="U168" s="79" t="s">
        <v>825</v>
      </c>
      <c r="V168" s="79" t="s">
        <v>825</v>
      </c>
      <c r="W168" s="79" t="s">
        <v>825</v>
      </c>
      <c r="X168" s="79" t="s">
        <v>825</v>
      </c>
      <c r="Y168" s="79" t="s">
        <v>825</v>
      </c>
      <c r="Z168" s="79" t="s">
        <v>825</v>
      </c>
    </row>
    <row r="169" spans="1:26" customFormat="1" ht="15" customHeight="1" x14ac:dyDescent="0.25">
      <c r="A169" s="4" t="s">
        <v>499</v>
      </c>
      <c r="B169" t="s">
        <v>151</v>
      </c>
      <c r="C169" t="s">
        <v>1003</v>
      </c>
      <c r="F169" s="79" t="s">
        <v>825</v>
      </c>
      <c r="G169" s="79" t="s">
        <v>825</v>
      </c>
      <c r="H169" s="79" t="s">
        <v>825</v>
      </c>
      <c r="I169" s="79" t="s">
        <v>825</v>
      </c>
      <c r="J169" s="79" t="s">
        <v>825</v>
      </c>
      <c r="K169" s="79" t="s">
        <v>825</v>
      </c>
      <c r="L169" s="79" t="s">
        <v>825</v>
      </c>
      <c r="M169" s="79" t="s">
        <v>825</v>
      </c>
      <c r="N169" s="79" t="s">
        <v>825</v>
      </c>
      <c r="O169" s="79" t="s">
        <v>825</v>
      </c>
      <c r="P169" s="79" t="s">
        <v>825</v>
      </c>
      <c r="Q169" s="79" t="s">
        <v>825</v>
      </c>
      <c r="R169" s="79" t="s">
        <v>825</v>
      </c>
      <c r="S169" s="79" t="s">
        <v>825</v>
      </c>
      <c r="T169" s="79" t="s">
        <v>825</v>
      </c>
      <c r="U169" s="79" t="s">
        <v>825</v>
      </c>
      <c r="V169" s="79" t="s">
        <v>825</v>
      </c>
      <c r="W169" s="79" t="s">
        <v>825</v>
      </c>
      <c r="X169" s="79" t="s">
        <v>825</v>
      </c>
      <c r="Y169" s="79" t="s">
        <v>825</v>
      </c>
      <c r="Z169" s="79" t="s">
        <v>825</v>
      </c>
    </row>
    <row r="170" spans="1:26" customFormat="1" ht="15" customHeight="1" x14ac:dyDescent="0.25">
      <c r="A170" s="4" t="s">
        <v>501</v>
      </c>
      <c r="B170" t="s">
        <v>156</v>
      </c>
      <c r="C170" t="s">
        <v>1004</v>
      </c>
      <c r="F170" s="79" t="s">
        <v>825</v>
      </c>
      <c r="G170" s="79" t="s">
        <v>825</v>
      </c>
      <c r="H170" s="79" t="s">
        <v>825</v>
      </c>
      <c r="I170" s="79" t="s">
        <v>825</v>
      </c>
      <c r="J170" s="79" t="s">
        <v>825</v>
      </c>
      <c r="K170" s="79" t="s">
        <v>825</v>
      </c>
      <c r="L170" s="79" t="s">
        <v>825</v>
      </c>
      <c r="M170" s="79" t="s">
        <v>825</v>
      </c>
      <c r="N170" s="79" t="s">
        <v>825</v>
      </c>
      <c r="O170" s="79" t="s">
        <v>825</v>
      </c>
      <c r="P170" s="79" t="s">
        <v>825</v>
      </c>
      <c r="Q170" s="79" t="s">
        <v>825</v>
      </c>
      <c r="R170" s="79" t="s">
        <v>825</v>
      </c>
      <c r="S170" s="79" t="s">
        <v>825</v>
      </c>
      <c r="T170" s="79" t="s">
        <v>825</v>
      </c>
      <c r="U170" s="79" t="s">
        <v>825</v>
      </c>
      <c r="V170" s="79" t="s">
        <v>825</v>
      </c>
      <c r="W170" s="79" t="s">
        <v>825</v>
      </c>
      <c r="X170" s="79" t="s">
        <v>825</v>
      </c>
      <c r="Y170" s="79" t="s">
        <v>825</v>
      </c>
      <c r="Z170" s="79" t="s">
        <v>825</v>
      </c>
    </row>
    <row r="171" spans="1:26" customFormat="1" ht="15" customHeight="1" x14ac:dyDescent="0.25">
      <c r="A171" s="4" t="s">
        <v>503</v>
      </c>
      <c r="B171" t="s">
        <v>167</v>
      </c>
      <c r="C171" s="98" t="s">
        <v>1005</v>
      </c>
      <c r="D171" t="s">
        <v>829</v>
      </c>
      <c r="E171" t="s">
        <v>985</v>
      </c>
      <c r="F171" s="79" t="s">
        <v>825</v>
      </c>
      <c r="G171" s="79" t="s">
        <v>825</v>
      </c>
      <c r="H171" s="79" t="s">
        <v>825</v>
      </c>
      <c r="I171" s="79" t="s">
        <v>825</v>
      </c>
      <c r="J171" s="79" t="s">
        <v>825</v>
      </c>
      <c r="K171" s="79" t="s">
        <v>825</v>
      </c>
      <c r="L171" s="79" t="s">
        <v>825</v>
      </c>
      <c r="M171" s="79" t="s">
        <v>825</v>
      </c>
      <c r="N171" s="79" t="s">
        <v>825</v>
      </c>
      <c r="O171" s="79" t="s">
        <v>825</v>
      </c>
      <c r="P171" s="79" t="s">
        <v>825</v>
      </c>
      <c r="Q171" s="79" t="s">
        <v>825</v>
      </c>
      <c r="R171" s="79" t="s">
        <v>825</v>
      </c>
      <c r="S171" s="79" t="s">
        <v>825</v>
      </c>
      <c r="T171" s="79" t="s">
        <v>825</v>
      </c>
      <c r="U171" s="79" t="s">
        <v>825</v>
      </c>
      <c r="V171" s="79" t="s">
        <v>825</v>
      </c>
      <c r="W171" s="79" t="s">
        <v>825</v>
      </c>
      <c r="X171" s="79" t="s">
        <v>825</v>
      </c>
      <c r="Y171" s="79" t="s">
        <v>825</v>
      </c>
      <c r="Z171" s="79" t="s">
        <v>825</v>
      </c>
    </row>
    <row r="172" spans="1:26" customFormat="1" ht="15" customHeight="1" x14ac:dyDescent="0.25">
      <c r="A172" s="4" t="s">
        <v>505</v>
      </c>
      <c r="B172" t="s">
        <v>159</v>
      </c>
      <c r="C172" t="s">
        <v>1006</v>
      </c>
      <c r="F172" s="79" t="s">
        <v>825</v>
      </c>
      <c r="G172" s="79" t="s">
        <v>825</v>
      </c>
      <c r="H172" s="79" t="s">
        <v>825</v>
      </c>
      <c r="I172" s="79" t="s">
        <v>825</v>
      </c>
      <c r="J172" s="79" t="s">
        <v>825</v>
      </c>
      <c r="K172" s="79" t="s">
        <v>825</v>
      </c>
      <c r="L172" s="79" t="s">
        <v>825</v>
      </c>
      <c r="M172" s="79" t="s">
        <v>825</v>
      </c>
      <c r="N172" s="79" t="s">
        <v>825</v>
      </c>
      <c r="O172" s="79" t="s">
        <v>825</v>
      </c>
      <c r="P172" s="79" t="s">
        <v>825</v>
      </c>
      <c r="Q172" s="79" t="s">
        <v>825</v>
      </c>
      <c r="R172" s="79" t="s">
        <v>825</v>
      </c>
      <c r="S172" s="79" t="s">
        <v>825</v>
      </c>
      <c r="T172" s="79" t="s">
        <v>825</v>
      </c>
      <c r="U172" s="79" t="s">
        <v>825</v>
      </c>
      <c r="V172" s="79" t="s">
        <v>825</v>
      </c>
      <c r="W172" s="79" t="s">
        <v>825</v>
      </c>
      <c r="X172" s="79" t="s">
        <v>825</v>
      </c>
      <c r="Y172" s="79" t="s">
        <v>825</v>
      </c>
      <c r="Z172" s="79" t="s">
        <v>825</v>
      </c>
    </row>
    <row r="173" spans="1:26" customFormat="1" ht="15" customHeight="1" x14ac:dyDescent="0.25">
      <c r="A173" s="4" t="s">
        <v>507</v>
      </c>
      <c r="B173" t="s">
        <v>156</v>
      </c>
      <c r="C173" t="s">
        <v>1007</v>
      </c>
      <c r="F173" s="79" t="s">
        <v>825</v>
      </c>
      <c r="G173" s="79" t="s">
        <v>825</v>
      </c>
      <c r="H173" s="79" t="s">
        <v>825</v>
      </c>
      <c r="I173" s="79" t="s">
        <v>825</v>
      </c>
      <c r="J173" s="79" t="s">
        <v>825</v>
      </c>
      <c r="K173" s="79" t="s">
        <v>825</v>
      </c>
      <c r="L173" s="79" t="s">
        <v>825</v>
      </c>
      <c r="M173" s="79" t="s">
        <v>825</v>
      </c>
      <c r="N173" s="79" t="s">
        <v>825</v>
      </c>
      <c r="O173" s="79" t="s">
        <v>825</v>
      </c>
      <c r="P173" s="79" t="s">
        <v>825</v>
      </c>
      <c r="Q173" s="79" t="s">
        <v>825</v>
      </c>
      <c r="R173" s="79" t="s">
        <v>825</v>
      </c>
      <c r="S173" s="79" t="s">
        <v>825</v>
      </c>
      <c r="T173" s="79" t="s">
        <v>825</v>
      </c>
      <c r="U173" s="79" t="s">
        <v>825</v>
      </c>
      <c r="V173" s="79" t="s">
        <v>825</v>
      </c>
      <c r="W173" s="79" t="s">
        <v>825</v>
      </c>
      <c r="X173" s="79" t="s">
        <v>825</v>
      </c>
      <c r="Y173" s="79" t="s">
        <v>825</v>
      </c>
      <c r="Z173" s="79" t="s">
        <v>825</v>
      </c>
    </row>
    <row r="174" spans="1:26" customFormat="1" ht="15" customHeight="1" x14ac:dyDescent="0.25">
      <c r="A174" s="4" t="s">
        <v>509</v>
      </c>
      <c r="B174" t="s">
        <v>151</v>
      </c>
      <c r="C174" t="s">
        <v>1008</v>
      </c>
      <c r="F174" s="79" t="s">
        <v>825</v>
      </c>
      <c r="G174" s="79" t="s">
        <v>825</v>
      </c>
      <c r="H174" s="79" t="s">
        <v>825</v>
      </c>
      <c r="I174" s="79" t="s">
        <v>825</v>
      </c>
      <c r="J174" s="79" t="s">
        <v>825</v>
      </c>
      <c r="K174" s="79" t="s">
        <v>825</v>
      </c>
      <c r="L174" s="79" t="s">
        <v>825</v>
      </c>
      <c r="M174" s="79" t="s">
        <v>825</v>
      </c>
      <c r="N174" s="79" t="s">
        <v>825</v>
      </c>
      <c r="O174" s="79" t="s">
        <v>825</v>
      </c>
      <c r="P174" s="79" t="s">
        <v>825</v>
      </c>
      <c r="Q174" s="79" t="s">
        <v>825</v>
      </c>
      <c r="R174" s="79" t="s">
        <v>825</v>
      </c>
      <c r="S174" s="79" t="s">
        <v>825</v>
      </c>
      <c r="T174" s="79" t="s">
        <v>825</v>
      </c>
      <c r="U174" s="79" t="s">
        <v>825</v>
      </c>
      <c r="V174" s="79" t="s">
        <v>825</v>
      </c>
      <c r="W174" s="79" t="s">
        <v>825</v>
      </c>
      <c r="X174" s="79" t="s">
        <v>825</v>
      </c>
      <c r="Y174" s="79" t="s">
        <v>825</v>
      </c>
      <c r="Z174" s="79" t="s">
        <v>825</v>
      </c>
    </row>
    <row r="175" spans="1:26" customFormat="1" ht="15" customHeight="1" x14ac:dyDescent="0.25">
      <c r="A175" s="4" t="s">
        <v>511</v>
      </c>
      <c r="B175" t="s">
        <v>172</v>
      </c>
      <c r="C175" t="s">
        <v>1009</v>
      </c>
      <c r="F175" s="79" t="s">
        <v>825</v>
      </c>
      <c r="G175" s="79" t="s">
        <v>825</v>
      </c>
      <c r="H175" s="79" t="s">
        <v>825</v>
      </c>
      <c r="I175" s="79" t="s">
        <v>825</v>
      </c>
      <c r="J175" s="79" t="s">
        <v>825</v>
      </c>
      <c r="K175" s="79" t="s">
        <v>825</v>
      </c>
      <c r="L175" s="79" t="s">
        <v>825</v>
      </c>
      <c r="M175" s="79" t="s">
        <v>825</v>
      </c>
      <c r="N175" s="79" t="s">
        <v>825</v>
      </c>
      <c r="O175" s="79" t="s">
        <v>825</v>
      </c>
      <c r="P175" s="79" t="s">
        <v>825</v>
      </c>
      <c r="Q175" s="79" t="s">
        <v>825</v>
      </c>
      <c r="R175" s="79" t="s">
        <v>825</v>
      </c>
      <c r="S175" s="79" t="s">
        <v>825</v>
      </c>
      <c r="T175" s="79" t="s">
        <v>825</v>
      </c>
      <c r="U175" s="79" t="s">
        <v>825</v>
      </c>
      <c r="V175" s="79" t="s">
        <v>825</v>
      </c>
      <c r="W175" s="79" t="s">
        <v>825</v>
      </c>
      <c r="X175" s="79" t="s">
        <v>825</v>
      </c>
      <c r="Y175" s="79" t="s">
        <v>825</v>
      </c>
      <c r="Z175" s="79" t="s">
        <v>825</v>
      </c>
    </row>
    <row r="176" spans="1:26" customFormat="1" ht="15" customHeight="1" x14ac:dyDescent="0.25">
      <c r="A176" s="4" t="s">
        <v>513</v>
      </c>
      <c r="B176" t="s">
        <v>151</v>
      </c>
      <c r="C176" s="76" t="s">
        <v>1010</v>
      </c>
      <c r="D176" t="s">
        <v>1011</v>
      </c>
      <c r="E176" t="s">
        <v>1012</v>
      </c>
      <c r="F176" s="51" t="s">
        <v>825</v>
      </c>
      <c r="G176" s="51" t="s">
        <v>825</v>
      </c>
      <c r="H176" s="6">
        <v>28</v>
      </c>
      <c r="I176" s="6">
        <v>10000</v>
      </c>
      <c r="J176" s="6">
        <v>0</v>
      </c>
      <c r="K176" s="99" t="s">
        <v>839</v>
      </c>
      <c r="L176" s="52" t="s">
        <v>839</v>
      </c>
      <c r="M176" s="51" t="s">
        <v>825</v>
      </c>
      <c r="N176" s="51" t="s">
        <v>825</v>
      </c>
      <c r="O176" s="99" t="s">
        <v>839</v>
      </c>
      <c r="P176" s="99" t="s">
        <v>839</v>
      </c>
      <c r="Q176" s="99" t="s">
        <v>839</v>
      </c>
      <c r="R176" s="52" t="s">
        <v>839</v>
      </c>
      <c r="S176" s="51" t="s">
        <v>840</v>
      </c>
      <c r="T176" s="79" t="s">
        <v>825</v>
      </c>
      <c r="U176" s="79" t="s">
        <v>825</v>
      </c>
      <c r="V176" s="52" t="s">
        <v>839</v>
      </c>
      <c r="W176" s="52" t="s">
        <v>839</v>
      </c>
      <c r="X176" s="52" t="s">
        <v>839</v>
      </c>
      <c r="Y176" s="51" t="s">
        <v>840</v>
      </c>
      <c r="Z176" s="51" t="s">
        <v>840</v>
      </c>
    </row>
    <row r="177" spans="1:26" customFormat="1" ht="15" customHeight="1" x14ac:dyDescent="0.25">
      <c r="A177" s="4" t="s">
        <v>515</v>
      </c>
      <c r="B177" t="s">
        <v>156</v>
      </c>
      <c r="C177" t="s">
        <v>1013</v>
      </c>
      <c r="F177" s="79" t="s">
        <v>825</v>
      </c>
      <c r="G177" s="79" t="s">
        <v>825</v>
      </c>
      <c r="H177" s="79" t="s">
        <v>825</v>
      </c>
      <c r="I177" s="79" t="s">
        <v>825</v>
      </c>
      <c r="J177" s="79" t="s">
        <v>825</v>
      </c>
      <c r="K177" s="79" t="s">
        <v>825</v>
      </c>
      <c r="L177" s="79" t="s">
        <v>825</v>
      </c>
      <c r="M177" s="79" t="s">
        <v>825</v>
      </c>
      <c r="N177" s="79" t="s">
        <v>825</v>
      </c>
      <c r="O177" s="79" t="s">
        <v>825</v>
      </c>
      <c r="P177" s="79" t="s">
        <v>825</v>
      </c>
      <c r="Q177" s="79" t="s">
        <v>825</v>
      </c>
      <c r="R177" s="79" t="s">
        <v>825</v>
      </c>
      <c r="S177" s="79" t="s">
        <v>825</v>
      </c>
      <c r="T177" s="79" t="s">
        <v>825</v>
      </c>
      <c r="U177" s="79" t="s">
        <v>825</v>
      </c>
      <c r="V177" s="79" t="s">
        <v>825</v>
      </c>
      <c r="W177" s="79" t="s">
        <v>825</v>
      </c>
      <c r="X177" s="79" t="s">
        <v>825</v>
      </c>
      <c r="Y177" s="79" t="s">
        <v>825</v>
      </c>
      <c r="Z177" s="79" t="s">
        <v>825</v>
      </c>
    </row>
    <row r="178" spans="1:26" customFormat="1" ht="15" customHeight="1" x14ac:dyDescent="0.25">
      <c r="A178" s="4" t="s">
        <v>517</v>
      </c>
      <c r="B178" t="s">
        <v>193</v>
      </c>
      <c r="C178" t="s">
        <v>1014</v>
      </c>
      <c r="F178" s="79" t="s">
        <v>825</v>
      </c>
      <c r="G178" s="79" t="s">
        <v>825</v>
      </c>
      <c r="H178" s="79" t="s">
        <v>825</v>
      </c>
      <c r="I178" s="79" t="s">
        <v>825</v>
      </c>
      <c r="J178" s="79" t="s">
        <v>825</v>
      </c>
      <c r="K178" s="79" t="s">
        <v>825</v>
      </c>
      <c r="L178" s="79" t="s">
        <v>825</v>
      </c>
      <c r="M178" s="79" t="s">
        <v>825</v>
      </c>
      <c r="N178" s="79" t="s">
        <v>825</v>
      </c>
      <c r="O178" s="79" t="s">
        <v>825</v>
      </c>
      <c r="P178" s="79" t="s">
        <v>825</v>
      </c>
      <c r="Q178" s="79" t="s">
        <v>825</v>
      </c>
      <c r="R178" s="79" t="s">
        <v>825</v>
      </c>
      <c r="S178" s="79" t="s">
        <v>825</v>
      </c>
      <c r="T178" s="79" t="s">
        <v>825</v>
      </c>
      <c r="U178" s="79" t="s">
        <v>825</v>
      </c>
      <c r="V178" s="79" t="s">
        <v>825</v>
      </c>
      <c r="W178" s="79" t="s">
        <v>825</v>
      </c>
      <c r="X178" s="79" t="s">
        <v>825</v>
      </c>
      <c r="Y178" s="79" t="s">
        <v>825</v>
      </c>
      <c r="Z178" s="79" t="s">
        <v>825</v>
      </c>
    </row>
    <row r="179" spans="1:26" customFormat="1" ht="15" customHeight="1" x14ac:dyDescent="0.25">
      <c r="A179" s="4" t="s">
        <v>519</v>
      </c>
      <c r="B179" t="s">
        <v>151</v>
      </c>
      <c r="C179" t="s">
        <v>1015</v>
      </c>
      <c r="F179" s="79" t="s">
        <v>825</v>
      </c>
      <c r="G179" s="79" t="s">
        <v>825</v>
      </c>
      <c r="H179" s="79" t="s">
        <v>825</v>
      </c>
      <c r="I179" s="79" t="s">
        <v>825</v>
      </c>
      <c r="J179" s="79" t="s">
        <v>825</v>
      </c>
      <c r="K179" s="79" t="s">
        <v>825</v>
      </c>
      <c r="L179" s="79" t="s">
        <v>825</v>
      </c>
      <c r="M179" s="79" t="s">
        <v>825</v>
      </c>
      <c r="N179" s="79" t="s">
        <v>825</v>
      </c>
      <c r="O179" s="79" t="s">
        <v>825</v>
      </c>
      <c r="P179" s="79" t="s">
        <v>825</v>
      </c>
      <c r="Q179" s="79" t="s">
        <v>825</v>
      </c>
      <c r="R179" s="79" t="s">
        <v>825</v>
      </c>
      <c r="S179" s="79" t="s">
        <v>825</v>
      </c>
      <c r="T179" s="79" t="s">
        <v>825</v>
      </c>
      <c r="U179" s="79" t="s">
        <v>825</v>
      </c>
      <c r="V179" s="79" t="s">
        <v>825</v>
      </c>
      <c r="W179" s="79" t="s">
        <v>825</v>
      </c>
      <c r="X179" s="79" t="s">
        <v>825</v>
      </c>
      <c r="Y179" s="79" t="s">
        <v>825</v>
      </c>
      <c r="Z179" s="79" t="s">
        <v>825</v>
      </c>
    </row>
    <row r="180" spans="1:26" customFormat="1" ht="15" customHeight="1" x14ac:dyDescent="0.25">
      <c r="A180" s="4" t="s">
        <v>521</v>
      </c>
      <c r="B180" t="s">
        <v>193</v>
      </c>
      <c r="C180" t="s">
        <v>1016</v>
      </c>
      <c r="F180" s="79" t="s">
        <v>825</v>
      </c>
      <c r="G180" s="79" t="s">
        <v>825</v>
      </c>
      <c r="H180" s="79" t="s">
        <v>825</v>
      </c>
      <c r="I180" s="79" t="s">
        <v>825</v>
      </c>
      <c r="J180" s="79" t="s">
        <v>825</v>
      </c>
      <c r="K180" s="79" t="s">
        <v>825</v>
      </c>
      <c r="L180" s="79" t="s">
        <v>825</v>
      </c>
      <c r="M180" s="79" t="s">
        <v>825</v>
      </c>
      <c r="N180" s="79" t="s">
        <v>825</v>
      </c>
      <c r="O180" s="79" t="s">
        <v>825</v>
      </c>
      <c r="P180" s="79" t="s">
        <v>825</v>
      </c>
      <c r="Q180" s="79" t="s">
        <v>825</v>
      </c>
      <c r="R180" s="79" t="s">
        <v>825</v>
      </c>
      <c r="S180" s="79" t="s">
        <v>825</v>
      </c>
      <c r="T180" s="79" t="s">
        <v>825</v>
      </c>
      <c r="U180" s="79" t="s">
        <v>825</v>
      </c>
      <c r="V180" s="79" t="s">
        <v>825</v>
      </c>
      <c r="W180" s="79" t="s">
        <v>825</v>
      </c>
      <c r="X180" s="79" t="s">
        <v>825</v>
      </c>
      <c r="Y180" s="79" t="s">
        <v>825</v>
      </c>
      <c r="Z180" s="79" t="s">
        <v>825</v>
      </c>
    </row>
    <row r="181" spans="1:26" customFormat="1" ht="15" customHeight="1" x14ac:dyDescent="0.25">
      <c r="A181" s="4" t="s">
        <v>523</v>
      </c>
      <c r="B181" t="s">
        <v>151</v>
      </c>
      <c r="C181" t="s">
        <v>1017</v>
      </c>
      <c r="F181" s="79" t="s">
        <v>825</v>
      </c>
      <c r="G181" s="79" t="s">
        <v>825</v>
      </c>
      <c r="H181" s="79" t="s">
        <v>825</v>
      </c>
      <c r="I181" s="79" t="s">
        <v>825</v>
      </c>
      <c r="J181" s="79" t="s">
        <v>825</v>
      </c>
      <c r="K181" s="79" t="s">
        <v>825</v>
      </c>
      <c r="L181" s="79" t="s">
        <v>825</v>
      </c>
      <c r="M181" s="79" t="s">
        <v>825</v>
      </c>
      <c r="N181" s="79" t="s">
        <v>825</v>
      </c>
      <c r="O181" s="79" t="s">
        <v>825</v>
      </c>
      <c r="P181" s="79" t="s">
        <v>825</v>
      </c>
      <c r="Q181" s="79" t="s">
        <v>825</v>
      </c>
      <c r="R181" s="79" t="s">
        <v>825</v>
      </c>
      <c r="S181" s="79" t="s">
        <v>825</v>
      </c>
      <c r="T181" s="79" t="s">
        <v>825</v>
      </c>
      <c r="U181" s="79" t="s">
        <v>825</v>
      </c>
      <c r="V181" s="79" t="s">
        <v>825</v>
      </c>
      <c r="W181" s="79" t="s">
        <v>825</v>
      </c>
      <c r="X181" s="79" t="s">
        <v>825</v>
      </c>
      <c r="Y181" s="79" t="s">
        <v>825</v>
      </c>
      <c r="Z181" s="79" t="s">
        <v>825</v>
      </c>
    </row>
    <row r="182" spans="1:26" customFormat="1" ht="15" customHeight="1" x14ac:dyDescent="0.25">
      <c r="A182" s="4" t="s">
        <v>525</v>
      </c>
      <c r="B182" t="s">
        <v>156</v>
      </c>
      <c r="C182" t="s">
        <v>1018</v>
      </c>
      <c r="F182" s="79" t="s">
        <v>825</v>
      </c>
      <c r="G182" s="79" t="s">
        <v>825</v>
      </c>
      <c r="H182" s="79" t="s">
        <v>825</v>
      </c>
      <c r="I182" s="79" t="s">
        <v>825</v>
      </c>
      <c r="J182" s="79" t="s">
        <v>825</v>
      </c>
      <c r="K182" s="79" t="s">
        <v>825</v>
      </c>
      <c r="L182" s="79" t="s">
        <v>825</v>
      </c>
      <c r="M182" s="79" t="s">
        <v>825</v>
      </c>
      <c r="N182" s="79" t="s">
        <v>825</v>
      </c>
      <c r="O182" s="79" t="s">
        <v>825</v>
      </c>
      <c r="P182" s="79" t="s">
        <v>825</v>
      </c>
      <c r="Q182" s="79" t="s">
        <v>825</v>
      </c>
      <c r="R182" s="79" t="s">
        <v>825</v>
      </c>
      <c r="S182" s="79" t="s">
        <v>825</v>
      </c>
      <c r="T182" s="79" t="s">
        <v>825</v>
      </c>
      <c r="U182" s="79" t="s">
        <v>825</v>
      </c>
      <c r="V182" s="79" t="s">
        <v>825</v>
      </c>
      <c r="W182" s="79" t="s">
        <v>825</v>
      </c>
      <c r="X182" s="79" t="s">
        <v>825</v>
      </c>
      <c r="Y182" s="79" t="s">
        <v>825</v>
      </c>
      <c r="Z182" s="79" t="s">
        <v>825</v>
      </c>
    </row>
    <row r="183" spans="1:26" customFormat="1" ht="15" customHeight="1" x14ac:dyDescent="0.25">
      <c r="A183" s="4" t="s">
        <v>527</v>
      </c>
      <c r="B183" t="s">
        <v>159</v>
      </c>
      <c r="C183" t="s">
        <v>1019</v>
      </c>
      <c r="F183" s="79" t="s">
        <v>825</v>
      </c>
      <c r="G183" s="79" t="s">
        <v>825</v>
      </c>
      <c r="H183" s="79" t="s">
        <v>825</v>
      </c>
      <c r="I183" s="79" t="s">
        <v>825</v>
      </c>
      <c r="J183" s="79" t="s">
        <v>825</v>
      </c>
      <c r="K183" s="79" t="s">
        <v>825</v>
      </c>
      <c r="L183" s="79" t="s">
        <v>825</v>
      </c>
      <c r="M183" s="79" t="s">
        <v>825</v>
      </c>
      <c r="N183" s="79" t="s">
        <v>825</v>
      </c>
      <c r="O183" s="79" t="s">
        <v>825</v>
      </c>
      <c r="P183" s="79" t="s">
        <v>825</v>
      </c>
      <c r="Q183" s="79" t="s">
        <v>825</v>
      </c>
      <c r="R183" s="79" t="s">
        <v>825</v>
      </c>
      <c r="S183" s="79" t="s">
        <v>825</v>
      </c>
      <c r="T183" s="79" t="s">
        <v>825</v>
      </c>
      <c r="U183" s="79" t="s">
        <v>825</v>
      </c>
      <c r="V183" s="79" t="s">
        <v>825</v>
      </c>
      <c r="W183" s="79" t="s">
        <v>825</v>
      </c>
      <c r="X183" s="79" t="s">
        <v>825</v>
      </c>
      <c r="Y183" s="79" t="s">
        <v>825</v>
      </c>
      <c r="Z183" s="79" t="s">
        <v>825</v>
      </c>
    </row>
    <row r="184" spans="1:26" customFormat="1" ht="15" customHeight="1" x14ac:dyDescent="0.25">
      <c r="A184" s="4" t="s">
        <v>529</v>
      </c>
      <c r="B184" t="s">
        <v>156</v>
      </c>
      <c r="C184" t="s">
        <v>1020</v>
      </c>
      <c r="F184" s="79" t="s">
        <v>825</v>
      </c>
      <c r="G184" s="79" t="s">
        <v>825</v>
      </c>
      <c r="H184" s="79" t="s">
        <v>825</v>
      </c>
      <c r="I184" s="79" t="s">
        <v>825</v>
      </c>
      <c r="J184" s="79" t="s">
        <v>825</v>
      </c>
      <c r="K184" s="79" t="s">
        <v>825</v>
      </c>
      <c r="L184" s="79" t="s">
        <v>825</v>
      </c>
      <c r="M184" s="79" t="s">
        <v>825</v>
      </c>
      <c r="N184" s="79" t="s">
        <v>825</v>
      </c>
      <c r="O184" s="79" t="s">
        <v>825</v>
      </c>
      <c r="P184" s="79" t="s">
        <v>825</v>
      </c>
      <c r="Q184" s="79" t="s">
        <v>825</v>
      </c>
      <c r="R184" s="79" t="s">
        <v>825</v>
      </c>
      <c r="S184" s="79" t="s">
        <v>825</v>
      </c>
      <c r="T184" s="79" t="s">
        <v>825</v>
      </c>
      <c r="U184" s="79" t="s">
        <v>825</v>
      </c>
      <c r="V184" s="79" t="s">
        <v>825</v>
      </c>
      <c r="W184" s="79" t="s">
        <v>825</v>
      </c>
      <c r="X184" s="79" t="s">
        <v>825</v>
      </c>
      <c r="Y184" s="79" t="s">
        <v>825</v>
      </c>
      <c r="Z184" s="79" t="s">
        <v>825</v>
      </c>
    </row>
    <row r="185" spans="1:26" customFormat="1" ht="15" customHeight="1" x14ac:dyDescent="0.25">
      <c r="A185" s="4" t="s">
        <v>531</v>
      </c>
      <c r="B185" t="s">
        <v>156</v>
      </c>
      <c r="C185" t="s">
        <v>1021</v>
      </c>
      <c r="F185" s="79" t="s">
        <v>825</v>
      </c>
      <c r="G185" s="79" t="s">
        <v>825</v>
      </c>
      <c r="H185" s="79" t="s">
        <v>825</v>
      </c>
      <c r="I185" s="79" t="s">
        <v>825</v>
      </c>
      <c r="J185" s="79" t="s">
        <v>825</v>
      </c>
      <c r="K185" s="79" t="s">
        <v>825</v>
      </c>
      <c r="L185" s="79" t="s">
        <v>825</v>
      </c>
      <c r="M185" s="79" t="s">
        <v>825</v>
      </c>
      <c r="N185" s="79" t="s">
        <v>825</v>
      </c>
      <c r="O185" s="79" t="s">
        <v>825</v>
      </c>
      <c r="P185" s="79" t="s">
        <v>825</v>
      </c>
      <c r="Q185" s="79" t="s">
        <v>825</v>
      </c>
      <c r="R185" s="79" t="s">
        <v>825</v>
      </c>
      <c r="S185" s="79" t="s">
        <v>825</v>
      </c>
      <c r="T185" s="79" t="s">
        <v>825</v>
      </c>
      <c r="U185" s="79" t="s">
        <v>825</v>
      </c>
      <c r="V185" s="79" t="s">
        <v>825</v>
      </c>
      <c r="W185" s="79" t="s">
        <v>825</v>
      </c>
      <c r="X185" s="79" t="s">
        <v>825</v>
      </c>
      <c r="Y185" s="79" t="s">
        <v>825</v>
      </c>
      <c r="Z185" s="79" t="s">
        <v>825</v>
      </c>
    </row>
    <row r="186" spans="1:26" customFormat="1" ht="15" customHeight="1" x14ac:dyDescent="0.25">
      <c r="A186" s="4" t="s">
        <v>533</v>
      </c>
      <c r="B186" t="s">
        <v>193</v>
      </c>
      <c r="C186" t="s">
        <v>1022</v>
      </c>
      <c r="F186" s="79" t="s">
        <v>825</v>
      </c>
      <c r="G186" s="79" t="s">
        <v>825</v>
      </c>
      <c r="H186" s="79" t="s">
        <v>825</v>
      </c>
      <c r="I186" s="79" t="s">
        <v>825</v>
      </c>
      <c r="J186" s="79" t="s">
        <v>825</v>
      </c>
      <c r="K186" s="79" t="s">
        <v>825</v>
      </c>
      <c r="L186" s="79" t="s">
        <v>825</v>
      </c>
      <c r="M186" s="79" t="s">
        <v>825</v>
      </c>
      <c r="N186" s="79" t="s">
        <v>825</v>
      </c>
      <c r="O186" s="79" t="s">
        <v>825</v>
      </c>
      <c r="P186" s="79" t="s">
        <v>825</v>
      </c>
      <c r="Q186" s="79" t="s">
        <v>825</v>
      </c>
      <c r="R186" s="79" t="s">
        <v>825</v>
      </c>
      <c r="S186" s="79" t="s">
        <v>825</v>
      </c>
      <c r="T186" s="79" t="s">
        <v>825</v>
      </c>
      <c r="U186" s="79" t="s">
        <v>825</v>
      </c>
      <c r="V186" s="79" t="s">
        <v>825</v>
      </c>
      <c r="W186" s="79" t="s">
        <v>825</v>
      </c>
      <c r="X186" s="79" t="s">
        <v>825</v>
      </c>
      <c r="Y186" s="79" t="s">
        <v>825</v>
      </c>
      <c r="Z186" s="79" t="s">
        <v>825</v>
      </c>
    </row>
    <row r="187" spans="1:26" customFormat="1" ht="15" customHeight="1" x14ac:dyDescent="0.25">
      <c r="A187" s="4" t="s">
        <v>535</v>
      </c>
      <c r="B187" t="s">
        <v>193</v>
      </c>
      <c r="C187" t="s">
        <v>1023</v>
      </c>
      <c r="F187" s="79" t="s">
        <v>825</v>
      </c>
      <c r="G187" s="79" t="s">
        <v>825</v>
      </c>
      <c r="H187" s="79" t="s">
        <v>825</v>
      </c>
      <c r="I187" s="79" t="s">
        <v>825</v>
      </c>
      <c r="J187" s="79" t="s">
        <v>825</v>
      </c>
      <c r="K187" s="79" t="s">
        <v>825</v>
      </c>
      <c r="L187" s="79" t="s">
        <v>825</v>
      </c>
      <c r="M187" s="79" t="s">
        <v>825</v>
      </c>
      <c r="N187" s="79" t="s">
        <v>825</v>
      </c>
      <c r="O187" s="79" t="s">
        <v>825</v>
      </c>
      <c r="P187" s="79" t="s">
        <v>825</v>
      </c>
      <c r="Q187" s="79" t="s">
        <v>825</v>
      </c>
      <c r="R187" s="79" t="s">
        <v>825</v>
      </c>
      <c r="S187" s="79" t="s">
        <v>825</v>
      </c>
      <c r="T187" s="79" t="s">
        <v>825</v>
      </c>
      <c r="U187" s="79" t="s">
        <v>825</v>
      </c>
      <c r="V187" s="79" t="s">
        <v>825</v>
      </c>
      <c r="W187" s="79" t="s">
        <v>825</v>
      </c>
      <c r="X187" s="79" t="s">
        <v>825</v>
      </c>
      <c r="Y187" s="79" t="s">
        <v>825</v>
      </c>
      <c r="Z187" s="79" t="s">
        <v>825</v>
      </c>
    </row>
    <row r="188" spans="1:26" customFormat="1" ht="15" customHeight="1" x14ac:dyDescent="0.25">
      <c r="A188" s="4" t="s">
        <v>537</v>
      </c>
      <c r="B188" t="s">
        <v>167</v>
      </c>
      <c r="C188" t="s">
        <v>1024</v>
      </c>
      <c r="F188" s="79" t="s">
        <v>825</v>
      </c>
      <c r="G188" s="79" t="s">
        <v>825</v>
      </c>
      <c r="H188" s="79" t="s">
        <v>825</v>
      </c>
      <c r="I188" s="79" t="s">
        <v>825</v>
      </c>
      <c r="J188" s="79" t="s">
        <v>825</v>
      </c>
      <c r="K188" s="79" t="s">
        <v>825</v>
      </c>
      <c r="L188" s="79" t="s">
        <v>825</v>
      </c>
      <c r="M188" s="79" t="s">
        <v>825</v>
      </c>
      <c r="N188" s="79" t="s">
        <v>825</v>
      </c>
      <c r="O188" s="79" t="s">
        <v>825</v>
      </c>
      <c r="P188" s="79" t="s">
        <v>825</v>
      </c>
      <c r="Q188" s="79" t="s">
        <v>825</v>
      </c>
      <c r="R188" s="79" t="s">
        <v>825</v>
      </c>
      <c r="S188" s="79" t="s">
        <v>825</v>
      </c>
      <c r="T188" s="79" t="s">
        <v>825</v>
      </c>
      <c r="U188" s="79" t="s">
        <v>825</v>
      </c>
      <c r="V188" s="79" t="s">
        <v>825</v>
      </c>
      <c r="W188" s="79" t="s">
        <v>825</v>
      </c>
      <c r="X188" s="79" t="s">
        <v>825</v>
      </c>
      <c r="Y188" s="79" t="s">
        <v>825</v>
      </c>
      <c r="Z188" s="79" t="s">
        <v>825</v>
      </c>
    </row>
    <row r="189" spans="1:26" customFormat="1" ht="15" customHeight="1" x14ac:dyDescent="0.25">
      <c r="A189" s="4" t="s">
        <v>539</v>
      </c>
      <c r="B189" t="s">
        <v>164</v>
      </c>
      <c r="C189" t="s">
        <v>1025</v>
      </c>
      <c r="F189" s="79" t="s">
        <v>825</v>
      </c>
      <c r="G189" s="79" t="s">
        <v>825</v>
      </c>
      <c r="H189" s="79" t="s">
        <v>825</v>
      </c>
      <c r="I189" s="79" t="s">
        <v>825</v>
      </c>
      <c r="J189" s="79" t="s">
        <v>825</v>
      </c>
      <c r="K189" s="79" t="s">
        <v>825</v>
      </c>
      <c r="L189" s="79" t="s">
        <v>825</v>
      </c>
      <c r="M189" s="79" t="s">
        <v>825</v>
      </c>
      <c r="N189" s="79" t="s">
        <v>825</v>
      </c>
      <c r="O189" s="79" t="s">
        <v>825</v>
      </c>
      <c r="P189" s="79" t="s">
        <v>825</v>
      </c>
      <c r="Q189" s="79" t="s">
        <v>825</v>
      </c>
      <c r="R189" s="79" t="s">
        <v>825</v>
      </c>
      <c r="S189" s="79" t="s">
        <v>825</v>
      </c>
      <c r="T189" s="79" t="s">
        <v>825</v>
      </c>
      <c r="U189" s="79" t="s">
        <v>825</v>
      </c>
      <c r="V189" s="79" t="s">
        <v>825</v>
      </c>
      <c r="W189" s="79" t="s">
        <v>825</v>
      </c>
      <c r="X189" s="79" t="s">
        <v>825</v>
      </c>
      <c r="Y189" s="79" t="s">
        <v>825</v>
      </c>
      <c r="Z189" s="79" t="s">
        <v>825</v>
      </c>
    </row>
    <row r="190" spans="1:26" customFormat="1" ht="15" customHeight="1" x14ac:dyDescent="0.25">
      <c r="A190" s="4" t="s">
        <v>541</v>
      </c>
      <c r="B190" t="s">
        <v>193</v>
      </c>
      <c r="C190" t="s">
        <v>1026</v>
      </c>
      <c r="F190" s="79" t="s">
        <v>825</v>
      </c>
      <c r="G190" s="79" t="s">
        <v>825</v>
      </c>
      <c r="H190" s="79" t="s">
        <v>825</v>
      </c>
      <c r="I190" s="79" t="s">
        <v>825</v>
      </c>
      <c r="J190" s="79" t="s">
        <v>825</v>
      </c>
      <c r="K190" s="79" t="s">
        <v>825</v>
      </c>
      <c r="L190" s="79" t="s">
        <v>825</v>
      </c>
      <c r="M190" s="79" t="s">
        <v>825</v>
      </c>
      <c r="N190" s="79" t="s">
        <v>825</v>
      </c>
      <c r="O190" s="79" t="s">
        <v>825</v>
      </c>
      <c r="P190" s="79" t="s">
        <v>825</v>
      </c>
      <c r="Q190" s="79" t="s">
        <v>825</v>
      </c>
      <c r="R190" s="79" t="s">
        <v>825</v>
      </c>
      <c r="S190" s="79" t="s">
        <v>825</v>
      </c>
      <c r="T190" s="79" t="s">
        <v>825</v>
      </c>
      <c r="U190" s="79" t="s">
        <v>825</v>
      </c>
      <c r="V190" s="79" t="s">
        <v>825</v>
      </c>
      <c r="W190" s="79" t="s">
        <v>825</v>
      </c>
      <c r="X190" s="79" t="s">
        <v>825</v>
      </c>
      <c r="Y190" s="79" t="s">
        <v>825</v>
      </c>
      <c r="Z190" s="79" t="s">
        <v>825</v>
      </c>
    </row>
    <row r="191" spans="1:26" customFormat="1" ht="15" customHeight="1" x14ac:dyDescent="0.25">
      <c r="A191" s="4" t="s">
        <v>543</v>
      </c>
      <c r="B191" t="s">
        <v>156</v>
      </c>
      <c r="C191" t="s">
        <v>1027</v>
      </c>
      <c r="F191" s="79" t="s">
        <v>825</v>
      </c>
      <c r="G191" s="79" t="s">
        <v>825</v>
      </c>
      <c r="H191" s="79" t="s">
        <v>825</v>
      </c>
      <c r="I191" s="79" t="s">
        <v>825</v>
      </c>
      <c r="J191" s="79" t="s">
        <v>825</v>
      </c>
      <c r="K191" s="79" t="s">
        <v>825</v>
      </c>
      <c r="L191" s="79" t="s">
        <v>825</v>
      </c>
      <c r="M191" s="79" t="s">
        <v>825</v>
      </c>
      <c r="N191" s="79" t="s">
        <v>825</v>
      </c>
      <c r="O191" s="79" t="s">
        <v>825</v>
      </c>
      <c r="P191" s="79" t="s">
        <v>825</v>
      </c>
      <c r="Q191" s="79" t="s">
        <v>825</v>
      </c>
      <c r="R191" s="79" t="s">
        <v>825</v>
      </c>
      <c r="S191" s="79" t="s">
        <v>825</v>
      </c>
      <c r="T191" s="79" t="s">
        <v>825</v>
      </c>
      <c r="U191" s="79" t="s">
        <v>825</v>
      </c>
      <c r="V191" s="79" t="s">
        <v>825</v>
      </c>
      <c r="W191" s="79" t="s">
        <v>825</v>
      </c>
      <c r="X191" s="79" t="s">
        <v>825</v>
      </c>
      <c r="Y191" s="79" t="s">
        <v>825</v>
      </c>
      <c r="Z191" s="79" t="s">
        <v>825</v>
      </c>
    </row>
    <row r="192" spans="1:26" customFormat="1" ht="15" customHeight="1" x14ac:dyDescent="0.25">
      <c r="A192" s="4" t="s">
        <v>545</v>
      </c>
      <c r="B192" t="s">
        <v>164</v>
      </c>
      <c r="C192" t="s">
        <v>1028</v>
      </c>
      <c r="F192" s="79" t="s">
        <v>825</v>
      </c>
      <c r="G192" s="79" t="s">
        <v>825</v>
      </c>
      <c r="H192" s="79" t="s">
        <v>825</v>
      </c>
      <c r="I192" s="79" t="s">
        <v>825</v>
      </c>
      <c r="J192" s="79" t="s">
        <v>825</v>
      </c>
      <c r="K192" s="79" t="s">
        <v>825</v>
      </c>
      <c r="L192" s="79" t="s">
        <v>825</v>
      </c>
      <c r="M192" s="79" t="s">
        <v>825</v>
      </c>
      <c r="N192" s="79" t="s">
        <v>825</v>
      </c>
      <c r="O192" s="79" t="s">
        <v>825</v>
      </c>
      <c r="P192" s="79" t="s">
        <v>825</v>
      </c>
      <c r="Q192" s="79" t="s">
        <v>825</v>
      </c>
      <c r="R192" s="79" t="s">
        <v>825</v>
      </c>
      <c r="S192" s="79" t="s">
        <v>825</v>
      </c>
      <c r="T192" s="79" t="s">
        <v>825</v>
      </c>
      <c r="U192" s="79" t="s">
        <v>825</v>
      </c>
      <c r="V192" s="79" t="s">
        <v>825</v>
      </c>
      <c r="W192" s="79" t="s">
        <v>825</v>
      </c>
      <c r="X192" s="79" t="s">
        <v>825</v>
      </c>
      <c r="Y192" s="79" t="s">
        <v>825</v>
      </c>
      <c r="Z192" s="79" t="s">
        <v>825</v>
      </c>
    </row>
    <row r="193" spans="1:26" customFormat="1" ht="15" customHeight="1" x14ac:dyDescent="0.25">
      <c r="A193" s="4" t="s">
        <v>547</v>
      </c>
      <c r="B193" t="s">
        <v>193</v>
      </c>
      <c r="C193" t="s">
        <v>1029</v>
      </c>
      <c r="F193" s="79" t="s">
        <v>825</v>
      </c>
      <c r="G193" s="79" t="s">
        <v>825</v>
      </c>
      <c r="H193" s="79" t="s">
        <v>825</v>
      </c>
      <c r="I193" s="79" t="s">
        <v>825</v>
      </c>
      <c r="J193" s="79" t="s">
        <v>825</v>
      </c>
      <c r="K193" s="79" t="s">
        <v>825</v>
      </c>
      <c r="L193" s="79" t="s">
        <v>825</v>
      </c>
      <c r="M193" s="79" t="s">
        <v>825</v>
      </c>
      <c r="N193" s="79" t="s">
        <v>825</v>
      </c>
      <c r="O193" s="79" t="s">
        <v>825</v>
      </c>
      <c r="P193" s="79" t="s">
        <v>825</v>
      </c>
      <c r="Q193" s="79" t="s">
        <v>825</v>
      </c>
      <c r="R193" s="79" t="s">
        <v>825</v>
      </c>
      <c r="S193" s="79" t="s">
        <v>825</v>
      </c>
      <c r="T193" s="79" t="s">
        <v>825</v>
      </c>
      <c r="U193" s="79" t="s">
        <v>825</v>
      </c>
      <c r="V193" s="79" t="s">
        <v>825</v>
      </c>
      <c r="W193" s="79" t="s">
        <v>825</v>
      </c>
      <c r="X193" s="79" t="s">
        <v>825</v>
      </c>
      <c r="Y193" s="79" t="s">
        <v>825</v>
      </c>
      <c r="Z193" s="79" t="s">
        <v>825</v>
      </c>
    </row>
    <row r="194" spans="1:26" customFormat="1" ht="15" customHeight="1" x14ac:dyDescent="0.25">
      <c r="A194" s="4" t="s">
        <v>549</v>
      </c>
      <c r="B194" t="s">
        <v>164</v>
      </c>
      <c r="C194" t="s">
        <v>1030</v>
      </c>
      <c r="F194" s="79" t="s">
        <v>825</v>
      </c>
      <c r="G194" s="79" t="s">
        <v>825</v>
      </c>
      <c r="H194" s="79" t="s">
        <v>825</v>
      </c>
      <c r="I194" s="79" t="s">
        <v>825</v>
      </c>
      <c r="J194" s="79" t="s">
        <v>825</v>
      </c>
      <c r="K194" s="79" t="s">
        <v>825</v>
      </c>
      <c r="L194" s="79" t="s">
        <v>825</v>
      </c>
      <c r="M194" s="79" t="s">
        <v>825</v>
      </c>
      <c r="N194" s="79" t="s">
        <v>825</v>
      </c>
      <c r="O194" s="79" t="s">
        <v>825</v>
      </c>
      <c r="P194" s="79" t="s">
        <v>825</v>
      </c>
      <c r="Q194" s="79" t="s">
        <v>825</v>
      </c>
      <c r="R194" s="79" t="s">
        <v>825</v>
      </c>
      <c r="S194" s="79" t="s">
        <v>825</v>
      </c>
      <c r="T194" s="79" t="s">
        <v>825</v>
      </c>
      <c r="U194" s="79" t="s">
        <v>825</v>
      </c>
      <c r="V194" s="79" t="s">
        <v>825</v>
      </c>
      <c r="W194" s="79" t="s">
        <v>825</v>
      </c>
      <c r="X194" s="79" t="s">
        <v>825</v>
      </c>
      <c r="Y194" s="79" t="s">
        <v>825</v>
      </c>
      <c r="Z194" s="79" t="s">
        <v>825</v>
      </c>
    </row>
    <row r="195" spans="1:26" customFormat="1" ht="15" customHeight="1" x14ac:dyDescent="0.25">
      <c r="A195" s="4" t="s">
        <v>551</v>
      </c>
      <c r="B195" t="s">
        <v>151</v>
      </c>
      <c r="C195" t="s">
        <v>1031</v>
      </c>
      <c r="F195" s="79" t="s">
        <v>825</v>
      </c>
      <c r="G195" s="79" t="s">
        <v>825</v>
      </c>
      <c r="H195" s="79" t="s">
        <v>825</v>
      </c>
      <c r="I195" s="79" t="s">
        <v>825</v>
      </c>
      <c r="J195" s="79" t="s">
        <v>825</v>
      </c>
      <c r="K195" s="79" t="s">
        <v>825</v>
      </c>
      <c r="L195" s="79" t="s">
        <v>825</v>
      </c>
      <c r="M195" s="79" t="s">
        <v>825</v>
      </c>
      <c r="N195" s="79" t="s">
        <v>825</v>
      </c>
      <c r="O195" s="79" t="s">
        <v>825</v>
      </c>
      <c r="P195" s="79" t="s">
        <v>825</v>
      </c>
      <c r="Q195" s="79" t="s">
        <v>825</v>
      </c>
      <c r="R195" s="79" t="s">
        <v>825</v>
      </c>
      <c r="S195" s="79" t="s">
        <v>825</v>
      </c>
      <c r="T195" s="79" t="s">
        <v>825</v>
      </c>
      <c r="U195" s="79" t="s">
        <v>825</v>
      </c>
      <c r="V195" s="79" t="s">
        <v>825</v>
      </c>
      <c r="W195" s="79" t="s">
        <v>825</v>
      </c>
      <c r="X195" s="79" t="s">
        <v>825</v>
      </c>
      <c r="Y195" s="79" t="s">
        <v>825</v>
      </c>
      <c r="Z195" s="79" t="s">
        <v>825</v>
      </c>
    </row>
    <row r="196" spans="1:26" customFormat="1" ht="15" customHeight="1" x14ac:dyDescent="0.25">
      <c r="A196" s="4" t="s">
        <v>553</v>
      </c>
      <c r="B196" t="s">
        <v>167</v>
      </c>
      <c r="C196" t="s">
        <v>1032</v>
      </c>
      <c r="F196" s="79" t="s">
        <v>825</v>
      </c>
      <c r="G196" s="79" t="s">
        <v>825</v>
      </c>
      <c r="H196" s="79" t="s">
        <v>825</v>
      </c>
      <c r="I196" s="79" t="s">
        <v>825</v>
      </c>
      <c r="J196" s="79" t="s">
        <v>825</v>
      </c>
      <c r="K196" s="79" t="s">
        <v>825</v>
      </c>
      <c r="L196" s="79" t="s">
        <v>825</v>
      </c>
      <c r="M196" s="79" t="s">
        <v>825</v>
      </c>
      <c r="N196" s="79" t="s">
        <v>825</v>
      </c>
      <c r="O196" s="79" t="s">
        <v>825</v>
      </c>
      <c r="P196" s="79" t="s">
        <v>825</v>
      </c>
      <c r="Q196" s="79" t="s">
        <v>825</v>
      </c>
      <c r="R196" s="79" t="s">
        <v>825</v>
      </c>
      <c r="S196" s="79" t="s">
        <v>825</v>
      </c>
      <c r="T196" s="79" t="s">
        <v>825</v>
      </c>
      <c r="U196" s="79" t="s">
        <v>825</v>
      </c>
      <c r="V196" s="79" t="s">
        <v>825</v>
      </c>
      <c r="W196" s="79" t="s">
        <v>825</v>
      </c>
      <c r="X196" s="79" t="s">
        <v>825</v>
      </c>
      <c r="Y196" s="79" t="s">
        <v>825</v>
      </c>
      <c r="Z196" s="79" t="s">
        <v>825</v>
      </c>
    </row>
    <row r="197" spans="1:26" customFormat="1" ht="15" customHeight="1" x14ac:dyDescent="0.25">
      <c r="A197" s="4" t="s">
        <v>557</v>
      </c>
      <c r="B197" t="s">
        <v>151</v>
      </c>
      <c r="C197" t="s">
        <v>1033</v>
      </c>
      <c r="F197" s="79" t="s">
        <v>825</v>
      </c>
      <c r="G197" s="79" t="s">
        <v>825</v>
      </c>
      <c r="H197" s="79" t="s">
        <v>825</v>
      </c>
      <c r="I197" s="79" t="s">
        <v>825</v>
      </c>
      <c r="J197" s="79" t="s">
        <v>825</v>
      </c>
      <c r="K197" s="79" t="s">
        <v>825</v>
      </c>
      <c r="L197" s="79" t="s">
        <v>825</v>
      </c>
      <c r="M197" s="79" t="s">
        <v>825</v>
      </c>
      <c r="N197" s="79" t="s">
        <v>825</v>
      </c>
      <c r="O197" s="79" t="s">
        <v>825</v>
      </c>
      <c r="P197" s="79" t="s">
        <v>825</v>
      </c>
      <c r="Q197" s="79" t="s">
        <v>825</v>
      </c>
      <c r="R197" s="79" t="s">
        <v>825</v>
      </c>
      <c r="S197" s="79" t="s">
        <v>825</v>
      </c>
      <c r="T197" s="79" t="s">
        <v>825</v>
      </c>
      <c r="U197" s="79" t="s">
        <v>825</v>
      </c>
      <c r="V197" s="79" t="s">
        <v>825</v>
      </c>
      <c r="W197" s="79" t="s">
        <v>825</v>
      </c>
      <c r="X197" s="79" t="s">
        <v>825</v>
      </c>
      <c r="Y197" s="79" t="s">
        <v>825</v>
      </c>
      <c r="Z197" s="79" t="s">
        <v>825</v>
      </c>
    </row>
    <row r="198" spans="1:26" customFormat="1" ht="15" customHeight="1" x14ac:dyDescent="0.25">
      <c r="A198" s="4" t="s">
        <v>559</v>
      </c>
      <c r="B198" t="s">
        <v>164</v>
      </c>
      <c r="C198" t="s">
        <v>1034</v>
      </c>
      <c r="F198" s="79" t="s">
        <v>825</v>
      </c>
      <c r="G198" s="79" t="s">
        <v>825</v>
      </c>
      <c r="H198" s="79" t="s">
        <v>825</v>
      </c>
      <c r="I198" s="79" t="s">
        <v>825</v>
      </c>
      <c r="J198" s="79" t="s">
        <v>825</v>
      </c>
      <c r="K198" s="79" t="s">
        <v>825</v>
      </c>
      <c r="L198" s="79" t="s">
        <v>825</v>
      </c>
      <c r="M198" s="79" t="s">
        <v>825</v>
      </c>
      <c r="N198" s="79" t="s">
        <v>825</v>
      </c>
      <c r="O198" s="79" t="s">
        <v>825</v>
      </c>
      <c r="P198" s="79" t="s">
        <v>825</v>
      </c>
      <c r="Q198" s="79" t="s">
        <v>825</v>
      </c>
      <c r="R198" s="79" t="s">
        <v>825</v>
      </c>
      <c r="S198" s="79" t="s">
        <v>825</v>
      </c>
      <c r="T198" s="79" t="s">
        <v>825</v>
      </c>
      <c r="U198" s="79" t="s">
        <v>825</v>
      </c>
      <c r="V198" s="79" t="s">
        <v>825</v>
      </c>
      <c r="W198" s="79" t="s">
        <v>825</v>
      </c>
      <c r="X198" s="79" t="s">
        <v>825</v>
      </c>
      <c r="Y198" s="79" t="s">
        <v>825</v>
      </c>
      <c r="Z198" s="79" t="s">
        <v>825</v>
      </c>
    </row>
    <row r="199" spans="1:26" customFormat="1" ht="15" customHeight="1" x14ac:dyDescent="0.25">
      <c r="A199" s="4" t="s">
        <v>561</v>
      </c>
      <c r="B199" t="s">
        <v>190</v>
      </c>
      <c r="C199" t="s">
        <v>1035</v>
      </c>
      <c r="F199" s="79" t="s">
        <v>825</v>
      </c>
      <c r="G199" s="79" t="s">
        <v>825</v>
      </c>
      <c r="H199" s="79" t="s">
        <v>825</v>
      </c>
      <c r="I199" s="79" t="s">
        <v>825</v>
      </c>
      <c r="J199" s="79" t="s">
        <v>825</v>
      </c>
      <c r="K199" s="79" t="s">
        <v>825</v>
      </c>
      <c r="L199" s="79" t="s">
        <v>825</v>
      </c>
      <c r="M199" s="79" t="s">
        <v>825</v>
      </c>
      <c r="N199" s="79" t="s">
        <v>825</v>
      </c>
      <c r="O199" s="79" t="s">
        <v>825</v>
      </c>
      <c r="P199" s="79" t="s">
        <v>825</v>
      </c>
      <c r="Q199" s="79" t="s">
        <v>825</v>
      </c>
      <c r="R199" s="79" t="s">
        <v>825</v>
      </c>
      <c r="S199" s="79" t="s">
        <v>825</v>
      </c>
      <c r="T199" s="79" t="s">
        <v>825</v>
      </c>
      <c r="U199" s="79" t="s">
        <v>825</v>
      </c>
      <c r="V199" s="79" t="s">
        <v>825</v>
      </c>
      <c r="W199" s="79" t="s">
        <v>825</v>
      </c>
      <c r="X199" s="79" t="s">
        <v>825</v>
      </c>
      <c r="Y199" s="79" t="s">
        <v>825</v>
      </c>
      <c r="Z199" s="79" t="s">
        <v>825</v>
      </c>
    </row>
    <row r="200" spans="1:26" customFormat="1" ht="15" customHeight="1" x14ac:dyDescent="0.25">
      <c r="A200" s="4" t="s">
        <v>563</v>
      </c>
      <c r="B200" t="s">
        <v>190</v>
      </c>
      <c r="C200" t="s">
        <v>1036</v>
      </c>
      <c r="F200" s="79" t="s">
        <v>825</v>
      </c>
      <c r="G200" s="79" t="s">
        <v>825</v>
      </c>
      <c r="H200" s="79" t="s">
        <v>825</v>
      </c>
      <c r="I200" s="79" t="s">
        <v>825</v>
      </c>
      <c r="J200" s="79" t="s">
        <v>825</v>
      </c>
      <c r="K200" s="79" t="s">
        <v>825</v>
      </c>
      <c r="L200" s="79" t="s">
        <v>825</v>
      </c>
      <c r="M200" s="79" t="s">
        <v>825</v>
      </c>
      <c r="N200" s="79" t="s">
        <v>825</v>
      </c>
      <c r="O200" s="79" t="s">
        <v>825</v>
      </c>
      <c r="P200" s="79" t="s">
        <v>825</v>
      </c>
      <c r="Q200" s="79" t="s">
        <v>825</v>
      </c>
      <c r="R200" s="79" t="s">
        <v>825</v>
      </c>
      <c r="S200" s="79" t="s">
        <v>825</v>
      </c>
      <c r="T200" s="79" t="s">
        <v>825</v>
      </c>
      <c r="U200" s="79" t="s">
        <v>825</v>
      </c>
      <c r="V200" s="79" t="s">
        <v>825</v>
      </c>
      <c r="W200" s="79" t="s">
        <v>825</v>
      </c>
      <c r="X200" s="79" t="s">
        <v>825</v>
      </c>
      <c r="Y200" s="79" t="s">
        <v>825</v>
      </c>
      <c r="Z200" s="79" t="s">
        <v>825</v>
      </c>
    </row>
    <row r="201" spans="1:26" customFormat="1" ht="15" customHeight="1" x14ac:dyDescent="0.25">
      <c r="A201" s="4" t="s">
        <v>565</v>
      </c>
      <c r="B201" t="s">
        <v>164</v>
      </c>
      <c r="C201" t="s">
        <v>1037</v>
      </c>
      <c r="F201" s="79" t="s">
        <v>825</v>
      </c>
      <c r="G201" s="79" t="s">
        <v>825</v>
      </c>
      <c r="H201" s="79" t="s">
        <v>825</v>
      </c>
      <c r="I201" s="79" t="s">
        <v>825</v>
      </c>
      <c r="J201" s="79" t="s">
        <v>825</v>
      </c>
      <c r="K201" s="79" t="s">
        <v>825</v>
      </c>
      <c r="L201" s="79" t="s">
        <v>825</v>
      </c>
      <c r="M201" s="79" t="s">
        <v>825</v>
      </c>
      <c r="N201" s="79" t="s">
        <v>825</v>
      </c>
      <c r="O201" s="79" t="s">
        <v>825</v>
      </c>
      <c r="P201" s="79" t="s">
        <v>825</v>
      </c>
      <c r="Q201" s="79" t="s">
        <v>825</v>
      </c>
      <c r="R201" s="79" t="s">
        <v>825</v>
      </c>
      <c r="S201" s="79" t="s">
        <v>825</v>
      </c>
      <c r="T201" s="79" t="s">
        <v>825</v>
      </c>
      <c r="U201" s="79" t="s">
        <v>825</v>
      </c>
      <c r="V201" s="79" t="s">
        <v>825</v>
      </c>
      <c r="W201" s="79" t="s">
        <v>825</v>
      </c>
      <c r="X201" s="79" t="s">
        <v>825</v>
      </c>
      <c r="Y201" s="79" t="s">
        <v>825</v>
      </c>
      <c r="Z201" s="79" t="s">
        <v>825</v>
      </c>
    </row>
    <row r="202" spans="1:26" customFormat="1" ht="15" customHeight="1" x14ac:dyDescent="0.25">
      <c r="A202" s="4" t="s">
        <v>569</v>
      </c>
      <c r="B202" t="s">
        <v>164</v>
      </c>
      <c r="C202" t="s">
        <v>1038</v>
      </c>
      <c r="F202" s="79" t="s">
        <v>825</v>
      </c>
      <c r="G202" s="79" t="s">
        <v>825</v>
      </c>
      <c r="H202" s="79" t="s">
        <v>825</v>
      </c>
      <c r="I202" s="79" t="s">
        <v>825</v>
      </c>
      <c r="J202" s="79" t="s">
        <v>825</v>
      </c>
      <c r="K202" s="79" t="s">
        <v>825</v>
      </c>
      <c r="L202" s="79" t="s">
        <v>825</v>
      </c>
      <c r="M202" s="79" t="s">
        <v>825</v>
      </c>
      <c r="N202" s="79" t="s">
        <v>825</v>
      </c>
      <c r="O202" s="79" t="s">
        <v>825</v>
      </c>
      <c r="P202" s="79" t="s">
        <v>825</v>
      </c>
      <c r="Q202" s="79" t="s">
        <v>825</v>
      </c>
      <c r="R202" s="79" t="s">
        <v>825</v>
      </c>
      <c r="S202" s="79" t="s">
        <v>825</v>
      </c>
      <c r="T202" s="79" t="s">
        <v>825</v>
      </c>
      <c r="U202" s="79" t="s">
        <v>825</v>
      </c>
      <c r="V202" s="79" t="s">
        <v>825</v>
      </c>
      <c r="W202" s="79" t="s">
        <v>825</v>
      </c>
      <c r="X202" s="79" t="s">
        <v>825</v>
      </c>
      <c r="Y202" s="79" t="s">
        <v>825</v>
      </c>
      <c r="Z202" s="79" t="s">
        <v>825</v>
      </c>
    </row>
    <row r="203" spans="1:26" customFormat="1" ht="15" customHeight="1" x14ac:dyDescent="0.25">
      <c r="A203" s="4" t="s">
        <v>571</v>
      </c>
      <c r="B203" t="s">
        <v>156</v>
      </c>
      <c r="C203" t="s">
        <v>1039</v>
      </c>
      <c r="F203" s="79" t="s">
        <v>825</v>
      </c>
      <c r="G203" s="79" t="s">
        <v>825</v>
      </c>
      <c r="H203" s="79" t="s">
        <v>825</v>
      </c>
      <c r="I203" s="79" t="s">
        <v>825</v>
      </c>
      <c r="J203" s="79" t="s">
        <v>825</v>
      </c>
      <c r="K203" s="79" t="s">
        <v>825</v>
      </c>
      <c r="L203" s="79" t="s">
        <v>825</v>
      </c>
      <c r="M203" s="79" t="s">
        <v>825</v>
      </c>
      <c r="N203" s="79" t="s">
        <v>825</v>
      </c>
      <c r="O203" s="79" t="s">
        <v>825</v>
      </c>
      <c r="P203" s="79" t="s">
        <v>825</v>
      </c>
      <c r="Q203" s="79" t="s">
        <v>825</v>
      </c>
      <c r="R203" s="79" t="s">
        <v>825</v>
      </c>
      <c r="S203" s="79" t="s">
        <v>825</v>
      </c>
      <c r="T203" s="79" t="s">
        <v>825</v>
      </c>
      <c r="U203" s="79" t="s">
        <v>825</v>
      </c>
      <c r="V203" s="79" t="s">
        <v>825</v>
      </c>
      <c r="W203" s="79" t="s">
        <v>825</v>
      </c>
      <c r="X203" s="79" t="s">
        <v>825</v>
      </c>
      <c r="Y203" s="79" t="s">
        <v>825</v>
      </c>
      <c r="Z203" s="79" t="s">
        <v>825</v>
      </c>
    </row>
    <row r="204" spans="1:26" customFormat="1" ht="15" customHeight="1" x14ac:dyDescent="0.25">
      <c r="A204" s="4" t="s">
        <v>573</v>
      </c>
      <c r="B204" t="s">
        <v>167</v>
      </c>
      <c r="C204" t="s">
        <v>1040</v>
      </c>
      <c r="F204" s="79" t="s">
        <v>825</v>
      </c>
      <c r="G204" s="79" t="s">
        <v>825</v>
      </c>
      <c r="H204" s="79" t="s">
        <v>825</v>
      </c>
      <c r="I204" s="79" t="s">
        <v>825</v>
      </c>
      <c r="J204" s="79" t="s">
        <v>825</v>
      </c>
      <c r="K204" s="79" t="s">
        <v>825</v>
      </c>
      <c r="L204" s="79" t="s">
        <v>825</v>
      </c>
      <c r="M204" s="79" t="s">
        <v>825</v>
      </c>
      <c r="N204" s="79" t="s">
        <v>825</v>
      </c>
      <c r="O204" s="79" t="s">
        <v>825</v>
      </c>
      <c r="P204" s="79" t="s">
        <v>825</v>
      </c>
      <c r="Q204" s="79" t="s">
        <v>825</v>
      </c>
      <c r="R204" s="79" t="s">
        <v>825</v>
      </c>
      <c r="S204" s="79" t="s">
        <v>825</v>
      </c>
      <c r="T204" s="79" t="s">
        <v>825</v>
      </c>
      <c r="U204" s="79" t="s">
        <v>825</v>
      </c>
      <c r="V204" s="79" t="s">
        <v>825</v>
      </c>
      <c r="W204" s="79" t="s">
        <v>825</v>
      </c>
      <c r="X204" s="79" t="s">
        <v>825</v>
      </c>
      <c r="Y204" s="79" t="s">
        <v>825</v>
      </c>
      <c r="Z204" s="79" t="s">
        <v>825</v>
      </c>
    </row>
    <row r="205" spans="1:26" customFormat="1" ht="15" customHeight="1" x14ac:dyDescent="0.25">
      <c r="A205" s="4" t="s">
        <v>575</v>
      </c>
      <c r="B205" t="s">
        <v>190</v>
      </c>
      <c r="C205" t="s">
        <v>1041</v>
      </c>
      <c r="F205" s="79" t="s">
        <v>825</v>
      </c>
      <c r="G205" s="79" t="s">
        <v>825</v>
      </c>
      <c r="H205" s="79" t="s">
        <v>825</v>
      </c>
      <c r="I205" s="79" t="s">
        <v>825</v>
      </c>
      <c r="J205" s="79" t="s">
        <v>825</v>
      </c>
      <c r="K205" s="79" t="s">
        <v>825</v>
      </c>
      <c r="L205" s="79" t="s">
        <v>825</v>
      </c>
      <c r="M205" s="79" t="s">
        <v>825</v>
      </c>
      <c r="N205" s="79" t="s">
        <v>825</v>
      </c>
      <c r="O205" s="79" t="s">
        <v>825</v>
      </c>
      <c r="P205" s="79" t="s">
        <v>825</v>
      </c>
      <c r="Q205" s="79" t="s">
        <v>825</v>
      </c>
      <c r="R205" s="79" t="s">
        <v>825</v>
      </c>
      <c r="S205" s="79" t="s">
        <v>825</v>
      </c>
      <c r="T205" s="79" t="s">
        <v>825</v>
      </c>
      <c r="U205" s="79" t="s">
        <v>825</v>
      </c>
      <c r="V205" s="79" t="s">
        <v>825</v>
      </c>
      <c r="W205" s="79" t="s">
        <v>825</v>
      </c>
      <c r="X205" s="79" t="s">
        <v>825</v>
      </c>
      <c r="Y205" s="79" t="s">
        <v>825</v>
      </c>
      <c r="Z205" s="79" t="s">
        <v>825</v>
      </c>
    </row>
    <row r="206" spans="1:26" customFormat="1" ht="15" customHeight="1" x14ac:dyDescent="0.25">
      <c r="A206" s="4" t="s">
        <v>577</v>
      </c>
      <c r="B206" t="s">
        <v>190</v>
      </c>
      <c r="C206" t="s">
        <v>1042</v>
      </c>
      <c r="F206" s="79" t="s">
        <v>825</v>
      </c>
      <c r="G206" s="79" t="s">
        <v>825</v>
      </c>
      <c r="H206" s="79" t="s">
        <v>825</v>
      </c>
      <c r="I206" s="79" t="s">
        <v>825</v>
      </c>
      <c r="J206" s="79" t="s">
        <v>825</v>
      </c>
      <c r="K206" s="79" t="s">
        <v>825</v>
      </c>
      <c r="L206" s="79" t="s">
        <v>825</v>
      </c>
      <c r="M206" s="79" t="s">
        <v>825</v>
      </c>
      <c r="N206" s="79" t="s">
        <v>825</v>
      </c>
      <c r="O206" s="79" t="s">
        <v>825</v>
      </c>
      <c r="P206" s="79" t="s">
        <v>825</v>
      </c>
      <c r="Q206" s="79" t="s">
        <v>825</v>
      </c>
      <c r="R206" s="79" t="s">
        <v>825</v>
      </c>
      <c r="S206" s="79" t="s">
        <v>825</v>
      </c>
      <c r="T206" s="79" t="s">
        <v>825</v>
      </c>
      <c r="U206" s="79" t="s">
        <v>825</v>
      </c>
      <c r="V206" s="79" t="s">
        <v>825</v>
      </c>
      <c r="W206" s="79" t="s">
        <v>825</v>
      </c>
      <c r="X206" s="79" t="s">
        <v>825</v>
      </c>
      <c r="Y206" s="79" t="s">
        <v>825</v>
      </c>
      <c r="Z206" s="79" t="s">
        <v>825</v>
      </c>
    </row>
    <row r="207" spans="1:26" customFormat="1" ht="15" customHeight="1" x14ac:dyDescent="0.25">
      <c r="A207" s="4" t="s">
        <v>581</v>
      </c>
      <c r="B207" t="s">
        <v>190</v>
      </c>
      <c r="C207" t="s">
        <v>1043</v>
      </c>
      <c r="F207" s="79" t="s">
        <v>825</v>
      </c>
      <c r="G207" s="79" t="s">
        <v>825</v>
      </c>
      <c r="H207" s="79" t="s">
        <v>825</v>
      </c>
      <c r="I207" s="79" t="s">
        <v>825</v>
      </c>
      <c r="J207" s="79" t="s">
        <v>825</v>
      </c>
      <c r="K207" s="79" t="s">
        <v>825</v>
      </c>
      <c r="L207" s="79" t="s">
        <v>825</v>
      </c>
      <c r="M207" s="79" t="s">
        <v>825</v>
      </c>
      <c r="N207" s="79" t="s">
        <v>825</v>
      </c>
      <c r="O207" s="79" t="s">
        <v>825</v>
      </c>
      <c r="P207" s="79" t="s">
        <v>825</v>
      </c>
      <c r="Q207" s="79" t="s">
        <v>825</v>
      </c>
      <c r="R207" s="79" t="s">
        <v>825</v>
      </c>
      <c r="S207" s="79" t="s">
        <v>825</v>
      </c>
      <c r="T207" s="79" t="s">
        <v>825</v>
      </c>
      <c r="U207" s="79" t="s">
        <v>825</v>
      </c>
      <c r="V207" s="79" t="s">
        <v>825</v>
      </c>
      <c r="W207" s="79" t="s">
        <v>825</v>
      </c>
      <c r="X207" s="79" t="s">
        <v>825</v>
      </c>
      <c r="Y207" s="79" t="s">
        <v>825</v>
      </c>
      <c r="Z207" s="79" t="s">
        <v>825</v>
      </c>
    </row>
    <row r="208" spans="1:26" customFormat="1" ht="15" customHeight="1" x14ac:dyDescent="0.25">
      <c r="A208" s="4" t="s">
        <v>583</v>
      </c>
      <c r="B208" t="s">
        <v>193</v>
      </c>
      <c r="C208" t="s">
        <v>1044</v>
      </c>
      <c r="F208" s="79" t="s">
        <v>825</v>
      </c>
      <c r="G208" s="79" t="s">
        <v>825</v>
      </c>
      <c r="H208" s="79" t="s">
        <v>825</v>
      </c>
      <c r="I208" s="79" t="s">
        <v>825</v>
      </c>
      <c r="J208" s="79" t="s">
        <v>825</v>
      </c>
      <c r="K208" s="79" t="s">
        <v>825</v>
      </c>
      <c r="L208" s="79" t="s">
        <v>825</v>
      </c>
      <c r="M208" s="79" t="s">
        <v>825</v>
      </c>
      <c r="N208" s="79" t="s">
        <v>825</v>
      </c>
      <c r="O208" s="79" t="s">
        <v>825</v>
      </c>
      <c r="P208" s="79" t="s">
        <v>825</v>
      </c>
      <c r="Q208" s="79" t="s">
        <v>825</v>
      </c>
      <c r="R208" s="79" t="s">
        <v>825</v>
      </c>
      <c r="S208" s="79" t="s">
        <v>825</v>
      </c>
      <c r="T208" s="79" t="s">
        <v>825</v>
      </c>
      <c r="U208" s="79" t="s">
        <v>825</v>
      </c>
      <c r="V208" s="79" t="s">
        <v>825</v>
      </c>
      <c r="W208" s="79" t="s">
        <v>825</v>
      </c>
      <c r="X208" s="79" t="s">
        <v>825</v>
      </c>
      <c r="Y208" s="79" t="s">
        <v>825</v>
      </c>
      <c r="Z208" s="79" t="s">
        <v>825</v>
      </c>
    </row>
    <row r="209" spans="1:26" customFormat="1" ht="15" customHeight="1" x14ac:dyDescent="0.25">
      <c r="A209" s="4" t="s">
        <v>585</v>
      </c>
      <c r="B209" t="s">
        <v>151</v>
      </c>
      <c r="C209" t="s">
        <v>1045</v>
      </c>
      <c r="F209" s="79" t="s">
        <v>825</v>
      </c>
      <c r="G209" s="79" t="s">
        <v>825</v>
      </c>
      <c r="H209" s="79" t="s">
        <v>825</v>
      </c>
      <c r="I209" s="79" t="s">
        <v>825</v>
      </c>
      <c r="J209" s="79" t="s">
        <v>825</v>
      </c>
      <c r="K209" s="79" t="s">
        <v>825</v>
      </c>
      <c r="L209" s="79" t="s">
        <v>825</v>
      </c>
      <c r="M209" s="79" t="s">
        <v>825</v>
      </c>
      <c r="N209" s="79" t="s">
        <v>825</v>
      </c>
      <c r="O209" s="79" t="s">
        <v>825</v>
      </c>
      <c r="P209" s="79" t="s">
        <v>825</v>
      </c>
      <c r="Q209" s="79" t="s">
        <v>825</v>
      </c>
      <c r="R209" s="79" t="s">
        <v>825</v>
      </c>
      <c r="S209" s="79" t="s">
        <v>825</v>
      </c>
      <c r="T209" s="79" t="s">
        <v>825</v>
      </c>
      <c r="U209" s="79" t="s">
        <v>825</v>
      </c>
      <c r="V209" s="79" t="s">
        <v>825</v>
      </c>
      <c r="W209" s="79" t="s">
        <v>825</v>
      </c>
      <c r="X209" s="79" t="s">
        <v>825</v>
      </c>
      <c r="Y209" s="79" t="s">
        <v>825</v>
      </c>
      <c r="Z209" s="79" t="s">
        <v>825</v>
      </c>
    </row>
    <row r="210" spans="1:26" customFormat="1" ht="15" customHeight="1" x14ac:dyDescent="0.25">
      <c r="A210" s="4" t="s">
        <v>591</v>
      </c>
      <c r="B210" t="s">
        <v>151</v>
      </c>
      <c r="C210" t="s">
        <v>1046</v>
      </c>
      <c r="F210" s="79" t="s">
        <v>825</v>
      </c>
      <c r="G210" s="79" t="s">
        <v>825</v>
      </c>
      <c r="H210" s="79" t="s">
        <v>825</v>
      </c>
      <c r="I210" s="79" t="s">
        <v>825</v>
      </c>
      <c r="J210" s="79" t="s">
        <v>825</v>
      </c>
      <c r="K210" s="79" t="s">
        <v>825</v>
      </c>
      <c r="L210" s="79" t="s">
        <v>825</v>
      </c>
      <c r="M210" s="79" t="s">
        <v>825</v>
      </c>
      <c r="N210" s="79" t="s">
        <v>825</v>
      </c>
      <c r="O210" s="79" t="s">
        <v>825</v>
      </c>
      <c r="P210" s="79" t="s">
        <v>825</v>
      </c>
      <c r="Q210" s="79" t="s">
        <v>825</v>
      </c>
      <c r="R210" s="79" t="s">
        <v>825</v>
      </c>
      <c r="S210" s="79" t="s">
        <v>825</v>
      </c>
      <c r="T210" s="79" t="s">
        <v>825</v>
      </c>
      <c r="U210" s="79" t="s">
        <v>825</v>
      </c>
      <c r="V210" s="79" t="s">
        <v>825</v>
      </c>
      <c r="W210" s="79" t="s">
        <v>825</v>
      </c>
      <c r="X210" s="79" t="s">
        <v>825</v>
      </c>
      <c r="Y210" s="79" t="s">
        <v>825</v>
      </c>
      <c r="Z210" s="79" t="s">
        <v>825</v>
      </c>
    </row>
    <row r="211" spans="1:26" customFormat="1" ht="15" customHeight="1" x14ac:dyDescent="0.25">
      <c r="A211" s="4" t="s">
        <v>593</v>
      </c>
      <c r="B211" t="s">
        <v>156</v>
      </c>
      <c r="C211" t="s">
        <v>1047</v>
      </c>
      <c r="F211" s="79" t="s">
        <v>825</v>
      </c>
      <c r="G211" s="79" t="s">
        <v>825</v>
      </c>
      <c r="H211" s="79" t="s">
        <v>825</v>
      </c>
      <c r="I211" s="79" t="s">
        <v>825</v>
      </c>
      <c r="J211" s="79" t="s">
        <v>825</v>
      </c>
      <c r="K211" s="79" t="s">
        <v>825</v>
      </c>
      <c r="L211" s="79" t="s">
        <v>825</v>
      </c>
      <c r="M211" s="79" t="s">
        <v>825</v>
      </c>
      <c r="N211" s="79" t="s">
        <v>825</v>
      </c>
      <c r="O211" s="79" t="s">
        <v>825</v>
      </c>
      <c r="P211" s="79" t="s">
        <v>825</v>
      </c>
      <c r="Q211" s="79" t="s">
        <v>825</v>
      </c>
      <c r="R211" s="79" t="s">
        <v>825</v>
      </c>
      <c r="S211" s="79" t="s">
        <v>825</v>
      </c>
      <c r="T211" s="79" t="s">
        <v>825</v>
      </c>
      <c r="U211" s="79" t="s">
        <v>825</v>
      </c>
      <c r="V211" s="79" t="s">
        <v>825</v>
      </c>
      <c r="W211" s="79" t="s">
        <v>825</v>
      </c>
      <c r="X211" s="79" t="s">
        <v>825</v>
      </c>
      <c r="Y211" s="79" t="s">
        <v>825</v>
      </c>
      <c r="Z211" s="79" t="s">
        <v>825</v>
      </c>
    </row>
    <row r="212" spans="1:26" customFormat="1" ht="15" customHeight="1" x14ac:dyDescent="0.25">
      <c r="A212" s="4" t="s">
        <v>595</v>
      </c>
      <c r="B212" t="s">
        <v>167</v>
      </c>
      <c r="C212" t="s">
        <v>1048</v>
      </c>
      <c r="F212" s="79" t="s">
        <v>825</v>
      </c>
      <c r="G212" s="79" t="s">
        <v>825</v>
      </c>
      <c r="H212" s="79" t="s">
        <v>825</v>
      </c>
      <c r="I212" s="79" t="s">
        <v>825</v>
      </c>
      <c r="J212" s="79" t="s">
        <v>825</v>
      </c>
      <c r="K212" s="79" t="s">
        <v>825</v>
      </c>
      <c r="L212" s="79" t="s">
        <v>825</v>
      </c>
      <c r="M212" s="79" t="s">
        <v>825</v>
      </c>
      <c r="N212" s="79" t="s">
        <v>825</v>
      </c>
      <c r="O212" s="79" t="s">
        <v>825</v>
      </c>
      <c r="P212" s="79" t="s">
        <v>825</v>
      </c>
      <c r="Q212" s="79" t="s">
        <v>825</v>
      </c>
      <c r="R212" s="79" t="s">
        <v>825</v>
      </c>
      <c r="S212" s="79" t="s">
        <v>825</v>
      </c>
      <c r="T212" s="79" t="s">
        <v>825</v>
      </c>
      <c r="U212" s="79" t="s">
        <v>825</v>
      </c>
      <c r="V212" s="79" t="s">
        <v>825</v>
      </c>
      <c r="W212" s="79" t="s">
        <v>825</v>
      </c>
      <c r="X212" s="79" t="s">
        <v>825</v>
      </c>
      <c r="Y212" s="79" t="s">
        <v>825</v>
      </c>
      <c r="Z212" s="79" t="s">
        <v>825</v>
      </c>
    </row>
    <row r="213" spans="1:26" customFormat="1" ht="15" customHeight="1" x14ac:dyDescent="0.25">
      <c r="A213" s="4" t="s">
        <v>597</v>
      </c>
      <c r="B213" t="s">
        <v>156</v>
      </c>
      <c r="C213" t="s">
        <v>1049</v>
      </c>
      <c r="F213" s="79" t="s">
        <v>825</v>
      </c>
      <c r="G213" s="79" t="s">
        <v>825</v>
      </c>
      <c r="H213" s="79" t="s">
        <v>825</v>
      </c>
      <c r="I213" s="79" t="s">
        <v>825</v>
      </c>
      <c r="J213" s="79" t="s">
        <v>825</v>
      </c>
      <c r="K213" s="79" t="s">
        <v>825</v>
      </c>
      <c r="L213" s="79" t="s">
        <v>825</v>
      </c>
      <c r="M213" s="79" t="s">
        <v>825</v>
      </c>
      <c r="N213" s="79" t="s">
        <v>825</v>
      </c>
      <c r="O213" s="79" t="s">
        <v>825</v>
      </c>
      <c r="P213" s="79" t="s">
        <v>825</v>
      </c>
      <c r="Q213" s="79" t="s">
        <v>825</v>
      </c>
      <c r="R213" s="79" t="s">
        <v>825</v>
      </c>
      <c r="S213" s="79" t="s">
        <v>825</v>
      </c>
      <c r="T213" s="79" t="s">
        <v>825</v>
      </c>
      <c r="U213" s="79" t="s">
        <v>825</v>
      </c>
      <c r="V213" s="79" t="s">
        <v>825</v>
      </c>
      <c r="W213" s="79" t="s">
        <v>825</v>
      </c>
      <c r="X213" s="79" t="s">
        <v>825</v>
      </c>
      <c r="Y213" s="79" t="s">
        <v>825</v>
      </c>
      <c r="Z213" s="79" t="s">
        <v>825</v>
      </c>
    </row>
    <row r="214" spans="1:26" customFormat="1" ht="15" customHeight="1" x14ac:dyDescent="0.25">
      <c r="A214" s="4" t="s">
        <v>599</v>
      </c>
      <c r="B214" t="s">
        <v>164</v>
      </c>
      <c r="C214" s="5" t="s">
        <v>1050</v>
      </c>
      <c r="D214" s="5"/>
      <c r="F214" s="79" t="s">
        <v>825</v>
      </c>
      <c r="G214" s="79" t="s">
        <v>825</v>
      </c>
      <c r="H214" s="79" t="s">
        <v>825</v>
      </c>
      <c r="I214" s="79" t="s">
        <v>825</v>
      </c>
      <c r="J214" s="79" t="s">
        <v>825</v>
      </c>
      <c r="K214" s="79" t="s">
        <v>825</v>
      </c>
      <c r="L214" s="79" t="s">
        <v>825</v>
      </c>
      <c r="M214" s="79" t="s">
        <v>825</v>
      </c>
      <c r="N214" s="79" t="s">
        <v>825</v>
      </c>
      <c r="O214" s="79" t="s">
        <v>825</v>
      </c>
      <c r="P214" s="79" t="s">
        <v>825</v>
      </c>
      <c r="Q214" s="79" t="s">
        <v>825</v>
      </c>
      <c r="R214" s="79" t="s">
        <v>825</v>
      </c>
      <c r="S214" s="79" t="s">
        <v>825</v>
      </c>
      <c r="T214" s="79" t="s">
        <v>825</v>
      </c>
      <c r="U214" s="79" t="s">
        <v>825</v>
      </c>
      <c r="V214" s="79" t="s">
        <v>825</v>
      </c>
      <c r="W214" s="79" t="s">
        <v>825</v>
      </c>
      <c r="X214" s="79" t="s">
        <v>825</v>
      </c>
      <c r="Y214" s="79" t="s">
        <v>825</v>
      </c>
      <c r="Z214" s="79" t="s">
        <v>825</v>
      </c>
    </row>
    <row r="215" spans="1:26" customFormat="1" ht="15" customHeight="1" x14ac:dyDescent="0.25">
      <c r="A215" s="4" t="s">
        <v>601</v>
      </c>
      <c r="B215" t="s">
        <v>172</v>
      </c>
      <c r="C215" t="s">
        <v>1051</v>
      </c>
      <c r="F215" s="79" t="s">
        <v>825</v>
      </c>
      <c r="G215" s="79" t="s">
        <v>825</v>
      </c>
      <c r="H215" s="79" t="s">
        <v>825</v>
      </c>
      <c r="I215" s="79" t="s">
        <v>825</v>
      </c>
      <c r="J215" s="79" t="s">
        <v>825</v>
      </c>
      <c r="K215" s="79" t="s">
        <v>825</v>
      </c>
      <c r="L215" s="79" t="s">
        <v>825</v>
      </c>
      <c r="M215" s="79" t="s">
        <v>825</v>
      </c>
      <c r="N215" s="79" t="s">
        <v>825</v>
      </c>
      <c r="O215" s="79" t="s">
        <v>825</v>
      </c>
      <c r="P215" s="79" t="s">
        <v>825</v>
      </c>
      <c r="Q215" s="79" t="s">
        <v>825</v>
      </c>
      <c r="R215" s="79" t="s">
        <v>825</v>
      </c>
      <c r="S215" s="79" t="s">
        <v>825</v>
      </c>
      <c r="T215" s="79" t="s">
        <v>825</v>
      </c>
      <c r="U215" s="79" t="s">
        <v>825</v>
      </c>
      <c r="V215" s="79" t="s">
        <v>825</v>
      </c>
      <c r="W215" s="79" t="s">
        <v>825</v>
      </c>
      <c r="X215" s="79" t="s">
        <v>825</v>
      </c>
      <c r="Y215" s="79" t="s">
        <v>825</v>
      </c>
      <c r="Z215" s="79" t="s">
        <v>825</v>
      </c>
    </row>
    <row r="216" spans="1:26" customFormat="1" ht="15" customHeight="1" x14ac:dyDescent="0.25">
      <c r="A216" s="4" t="s">
        <v>603</v>
      </c>
      <c r="B216" t="s">
        <v>156</v>
      </c>
      <c r="C216" t="s">
        <v>1052</v>
      </c>
      <c r="F216" s="79" t="s">
        <v>825</v>
      </c>
      <c r="G216" s="79" t="s">
        <v>825</v>
      </c>
      <c r="H216" s="79" t="s">
        <v>825</v>
      </c>
      <c r="I216" s="79" t="s">
        <v>825</v>
      </c>
      <c r="J216" s="79" t="s">
        <v>825</v>
      </c>
      <c r="K216" s="79" t="s">
        <v>825</v>
      </c>
      <c r="L216" s="79" t="s">
        <v>825</v>
      </c>
      <c r="M216" s="79" t="s">
        <v>825</v>
      </c>
      <c r="N216" s="79" t="s">
        <v>825</v>
      </c>
      <c r="O216" s="79" t="s">
        <v>825</v>
      </c>
      <c r="P216" s="79" t="s">
        <v>825</v>
      </c>
      <c r="Q216" s="79" t="s">
        <v>825</v>
      </c>
      <c r="R216" s="79" t="s">
        <v>825</v>
      </c>
      <c r="S216" s="79" t="s">
        <v>825</v>
      </c>
      <c r="T216" s="79" t="s">
        <v>825</v>
      </c>
      <c r="U216" s="79" t="s">
        <v>825</v>
      </c>
      <c r="V216" s="79" t="s">
        <v>825</v>
      </c>
      <c r="W216" s="79" t="s">
        <v>825</v>
      </c>
      <c r="X216" s="79" t="s">
        <v>825</v>
      </c>
      <c r="Y216" s="79" t="s">
        <v>825</v>
      </c>
      <c r="Z216" s="79" t="s">
        <v>825</v>
      </c>
    </row>
    <row r="217" spans="1:26" customFormat="1" ht="15" customHeight="1" x14ac:dyDescent="0.25">
      <c r="A217" s="4" t="s">
        <v>605</v>
      </c>
      <c r="B217" t="s">
        <v>156</v>
      </c>
      <c r="C217" t="s">
        <v>1053</v>
      </c>
      <c r="F217" s="79" t="s">
        <v>825</v>
      </c>
      <c r="G217" s="79" t="s">
        <v>825</v>
      </c>
      <c r="H217" s="79" t="s">
        <v>825</v>
      </c>
      <c r="I217" s="79" t="s">
        <v>825</v>
      </c>
      <c r="J217" s="79" t="s">
        <v>825</v>
      </c>
      <c r="K217" s="79" t="s">
        <v>825</v>
      </c>
      <c r="L217" s="79" t="s">
        <v>825</v>
      </c>
      <c r="M217" s="79" t="s">
        <v>825</v>
      </c>
      <c r="N217" s="79" t="s">
        <v>825</v>
      </c>
      <c r="O217" s="79" t="s">
        <v>825</v>
      </c>
      <c r="P217" s="79" t="s">
        <v>825</v>
      </c>
      <c r="Q217" s="79" t="s">
        <v>825</v>
      </c>
      <c r="R217" s="79" t="s">
        <v>825</v>
      </c>
      <c r="S217" s="79" t="s">
        <v>825</v>
      </c>
      <c r="T217" s="79" t="s">
        <v>825</v>
      </c>
      <c r="U217" s="79" t="s">
        <v>825</v>
      </c>
      <c r="V217" s="79" t="s">
        <v>825</v>
      </c>
      <c r="W217" s="79" t="s">
        <v>825</v>
      </c>
      <c r="X217" s="79" t="s">
        <v>825</v>
      </c>
      <c r="Y217" s="79" t="s">
        <v>825</v>
      </c>
      <c r="Z217" s="79" t="s">
        <v>825</v>
      </c>
    </row>
    <row r="218" spans="1:26" s="5" customFormat="1" ht="15" customHeight="1" x14ac:dyDescent="0.25">
      <c r="A218" s="100" t="s">
        <v>607</v>
      </c>
      <c r="B218" s="5" t="s">
        <v>167</v>
      </c>
      <c r="C218" s="101" t="s">
        <v>1054</v>
      </c>
      <c r="D218" s="5" t="s">
        <v>837</v>
      </c>
      <c r="E218" s="5" t="s">
        <v>1055</v>
      </c>
      <c r="F218" s="80">
        <v>6</v>
      </c>
      <c r="G218" s="80">
        <v>0</v>
      </c>
      <c r="H218" s="80">
        <v>6</v>
      </c>
      <c r="I218" s="80">
        <v>85939</v>
      </c>
      <c r="J218" s="80">
        <v>1</v>
      </c>
      <c r="K218" s="80">
        <v>1</v>
      </c>
      <c r="L218" s="52" t="s">
        <v>839</v>
      </c>
      <c r="M218" s="80">
        <v>6</v>
      </c>
      <c r="N218" s="80">
        <v>0</v>
      </c>
      <c r="O218" s="80">
        <v>6</v>
      </c>
      <c r="P218" s="80">
        <v>89970</v>
      </c>
      <c r="Q218" s="80">
        <v>0</v>
      </c>
      <c r="R218" s="52" t="s">
        <v>839</v>
      </c>
      <c r="S218" s="51" t="s">
        <v>840</v>
      </c>
      <c r="T218" s="79" t="s">
        <v>825</v>
      </c>
      <c r="U218" s="79" t="s">
        <v>825</v>
      </c>
      <c r="V218" s="79" t="s">
        <v>825</v>
      </c>
      <c r="W218" s="79" t="s">
        <v>825</v>
      </c>
      <c r="X218" s="79" t="s">
        <v>825</v>
      </c>
      <c r="Y218" s="79" t="s">
        <v>825</v>
      </c>
      <c r="Z218" s="79" t="s">
        <v>825</v>
      </c>
    </row>
    <row r="219" spans="1:26" customFormat="1" ht="15" customHeight="1" x14ac:dyDescent="0.25">
      <c r="A219" s="4" t="s">
        <v>609</v>
      </c>
      <c r="B219" t="s">
        <v>151</v>
      </c>
      <c r="C219" t="s">
        <v>1056</v>
      </c>
      <c r="F219" s="79" t="s">
        <v>825</v>
      </c>
      <c r="G219" s="79" t="s">
        <v>825</v>
      </c>
      <c r="H219" s="79" t="s">
        <v>825</v>
      </c>
      <c r="I219" s="79" t="s">
        <v>825</v>
      </c>
      <c r="J219" s="79" t="s">
        <v>825</v>
      </c>
      <c r="K219" s="79" t="s">
        <v>825</v>
      </c>
      <c r="L219" s="79" t="s">
        <v>825</v>
      </c>
      <c r="M219" s="79" t="s">
        <v>825</v>
      </c>
      <c r="N219" s="79" t="s">
        <v>825</v>
      </c>
      <c r="O219" s="79" t="s">
        <v>825</v>
      </c>
      <c r="P219" s="79" t="s">
        <v>825</v>
      </c>
      <c r="Q219" s="79" t="s">
        <v>825</v>
      </c>
      <c r="R219" s="79" t="s">
        <v>825</v>
      </c>
      <c r="S219" s="79" t="s">
        <v>825</v>
      </c>
      <c r="T219" s="79" t="s">
        <v>825</v>
      </c>
      <c r="U219" s="79" t="s">
        <v>825</v>
      </c>
      <c r="V219" s="79" t="s">
        <v>825</v>
      </c>
      <c r="W219" s="79" t="s">
        <v>825</v>
      </c>
      <c r="X219" s="79" t="s">
        <v>825</v>
      </c>
      <c r="Y219" s="79" t="s">
        <v>825</v>
      </c>
      <c r="Z219" s="79" t="s">
        <v>825</v>
      </c>
    </row>
    <row r="220" spans="1:26" customFormat="1" ht="15" customHeight="1" x14ac:dyDescent="0.25">
      <c r="A220" s="4" t="s">
        <v>611</v>
      </c>
      <c r="B220" t="s">
        <v>172</v>
      </c>
      <c r="C220" t="s">
        <v>1057</v>
      </c>
      <c r="F220" s="79" t="s">
        <v>825</v>
      </c>
      <c r="G220" s="79" t="s">
        <v>825</v>
      </c>
      <c r="H220" s="79" t="s">
        <v>825</v>
      </c>
      <c r="I220" s="79" t="s">
        <v>825</v>
      </c>
      <c r="J220" s="79" t="s">
        <v>825</v>
      </c>
      <c r="K220" s="79" t="s">
        <v>825</v>
      </c>
      <c r="L220" s="79" t="s">
        <v>825</v>
      </c>
      <c r="M220" s="79" t="s">
        <v>825</v>
      </c>
      <c r="N220" s="79" t="s">
        <v>825</v>
      </c>
      <c r="O220" s="79" t="s">
        <v>825</v>
      </c>
      <c r="P220" s="79" t="s">
        <v>825</v>
      </c>
      <c r="Q220" s="79" t="s">
        <v>825</v>
      </c>
      <c r="R220" s="79" t="s">
        <v>825</v>
      </c>
      <c r="S220" s="79" t="s">
        <v>825</v>
      </c>
      <c r="T220" s="79" t="s">
        <v>825</v>
      </c>
      <c r="U220" s="79" t="s">
        <v>825</v>
      </c>
      <c r="V220" s="79" t="s">
        <v>825</v>
      </c>
      <c r="W220" s="79" t="s">
        <v>825</v>
      </c>
      <c r="X220" s="79" t="s">
        <v>825</v>
      </c>
      <c r="Y220" s="79" t="s">
        <v>825</v>
      </c>
      <c r="Z220" s="79" t="s">
        <v>825</v>
      </c>
    </row>
    <row r="221" spans="1:26" customFormat="1" ht="15" customHeight="1" x14ac:dyDescent="0.25">
      <c r="A221" s="4" t="s">
        <v>615</v>
      </c>
      <c r="B221" t="s">
        <v>156</v>
      </c>
      <c r="C221" t="s">
        <v>1058</v>
      </c>
      <c r="F221" s="79" t="s">
        <v>825</v>
      </c>
      <c r="G221" s="79" t="s">
        <v>825</v>
      </c>
      <c r="H221" s="79" t="s">
        <v>825</v>
      </c>
      <c r="I221" s="79" t="s">
        <v>825</v>
      </c>
      <c r="J221" s="79" t="s">
        <v>825</v>
      </c>
      <c r="K221" s="79" t="s">
        <v>825</v>
      </c>
      <c r="L221" s="79" t="s">
        <v>825</v>
      </c>
      <c r="M221" s="79" t="s">
        <v>825</v>
      </c>
      <c r="N221" s="79" t="s">
        <v>825</v>
      </c>
      <c r="O221" s="79" t="s">
        <v>825</v>
      </c>
      <c r="P221" s="79" t="s">
        <v>825</v>
      </c>
      <c r="Q221" s="79" t="s">
        <v>825</v>
      </c>
      <c r="R221" s="79" t="s">
        <v>825</v>
      </c>
      <c r="S221" s="79" t="s">
        <v>825</v>
      </c>
      <c r="T221" s="79" t="s">
        <v>825</v>
      </c>
      <c r="U221" s="79" t="s">
        <v>825</v>
      </c>
      <c r="V221" s="79" t="s">
        <v>825</v>
      </c>
      <c r="W221" s="79" t="s">
        <v>825</v>
      </c>
      <c r="X221" s="79" t="s">
        <v>825</v>
      </c>
      <c r="Y221" s="79" t="s">
        <v>825</v>
      </c>
      <c r="Z221" s="79" t="s">
        <v>825</v>
      </c>
    </row>
    <row r="222" spans="1:26" s="104" customFormat="1" ht="15" x14ac:dyDescent="0.25">
      <c r="A222" s="103" t="s">
        <v>617</v>
      </c>
      <c r="B222" s="104" t="s">
        <v>183</v>
      </c>
      <c r="C222" s="106" t="s">
        <v>1059</v>
      </c>
      <c r="D222" s="104" t="s">
        <v>837</v>
      </c>
      <c r="E222" s="104" t="s">
        <v>1060</v>
      </c>
      <c r="F222" s="80" t="s">
        <v>825</v>
      </c>
      <c r="G222" s="80" t="s">
        <v>825</v>
      </c>
      <c r="H222" s="80">
        <v>33</v>
      </c>
      <c r="I222" s="105">
        <v>33502</v>
      </c>
      <c r="J222" s="80">
        <v>2</v>
      </c>
      <c r="K222" s="80">
        <v>7</v>
      </c>
      <c r="L222" s="52" t="s">
        <v>839</v>
      </c>
      <c r="M222" s="80" t="s">
        <v>825</v>
      </c>
      <c r="N222" s="80" t="s">
        <v>825</v>
      </c>
      <c r="O222" s="80">
        <v>59</v>
      </c>
      <c r="P222" s="80">
        <v>33800</v>
      </c>
      <c r="Q222" s="80">
        <v>7</v>
      </c>
      <c r="R222" s="52" t="s">
        <v>839</v>
      </c>
      <c r="S222" s="51" t="s">
        <v>840</v>
      </c>
      <c r="T222" s="52" t="s">
        <v>839</v>
      </c>
      <c r="U222" s="52" t="s">
        <v>839</v>
      </c>
      <c r="V222" s="52" t="s">
        <v>839</v>
      </c>
      <c r="W222" s="52" t="s">
        <v>839</v>
      </c>
      <c r="X222" s="52" t="s">
        <v>839</v>
      </c>
      <c r="Y222" s="51" t="s">
        <v>840</v>
      </c>
      <c r="Z222" s="51" t="s">
        <v>840</v>
      </c>
    </row>
    <row r="223" spans="1:26" customFormat="1" ht="15" customHeight="1" x14ac:dyDescent="0.25">
      <c r="A223" s="4" t="s">
        <v>619</v>
      </c>
      <c r="B223" t="s">
        <v>159</v>
      </c>
      <c r="C223" t="s">
        <v>1061</v>
      </c>
      <c r="F223" s="79" t="s">
        <v>825</v>
      </c>
      <c r="G223" s="79" t="s">
        <v>825</v>
      </c>
      <c r="H223" s="79" t="s">
        <v>825</v>
      </c>
      <c r="I223" s="79" t="s">
        <v>825</v>
      </c>
      <c r="J223" s="79" t="s">
        <v>825</v>
      </c>
      <c r="K223" s="79" t="s">
        <v>825</v>
      </c>
      <c r="L223" s="79" t="s">
        <v>825</v>
      </c>
      <c r="M223" s="79" t="s">
        <v>825</v>
      </c>
      <c r="N223" s="79" t="s">
        <v>825</v>
      </c>
      <c r="O223" s="79" t="s">
        <v>825</v>
      </c>
      <c r="P223" s="79" t="s">
        <v>825</v>
      </c>
      <c r="Q223" s="79" t="s">
        <v>825</v>
      </c>
      <c r="R223" s="79" t="s">
        <v>825</v>
      </c>
      <c r="S223" s="79" t="s">
        <v>825</v>
      </c>
      <c r="T223" s="79" t="s">
        <v>825</v>
      </c>
      <c r="U223" s="79" t="s">
        <v>825</v>
      </c>
      <c r="V223" s="79" t="s">
        <v>825</v>
      </c>
      <c r="W223" s="79" t="s">
        <v>825</v>
      </c>
      <c r="X223" s="79" t="s">
        <v>825</v>
      </c>
      <c r="Y223" s="79" t="s">
        <v>825</v>
      </c>
      <c r="Z223" s="79" t="s">
        <v>825</v>
      </c>
    </row>
    <row r="224" spans="1:26" customFormat="1" ht="15" customHeight="1" x14ac:dyDescent="0.25">
      <c r="A224" s="4" t="s">
        <v>621</v>
      </c>
      <c r="B224" t="s">
        <v>151</v>
      </c>
      <c r="C224" t="s">
        <v>1062</v>
      </c>
      <c r="F224" s="79" t="s">
        <v>825</v>
      </c>
      <c r="G224" s="79" t="s">
        <v>825</v>
      </c>
      <c r="H224" s="79" t="s">
        <v>825</v>
      </c>
      <c r="I224" s="79" t="s">
        <v>825</v>
      </c>
      <c r="J224" s="79" t="s">
        <v>825</v>
      </c>
      <c r="K224" s="79" t="s">
        <v>825</v>
      </c>
      <c r="L224" s="79" t="s">
        <v>825</v>
      </c>
      <c r="M224" s="79" t="s">
        <v>825</v>
      </c>
      <c r="N224" s="79" t="s">
        <v>825</v>
      </c>
      <c r="O224" s="79" t="s">
        <v>825</v>
      </c>
      <c r="P224" s="79" t="s">
        <v>825</v>
      </c>
      <c r="Q224" s="79" t="s">
        <v>825</v>
      </c>
      <c r="R224" s="79" t="s">
        <v>825</v>
      </c>
      <c r="S224" s="79" t="s">
        <v>825</v>
      </c>
      <c r="T224" s="79" t="s">
        <v>825</v>
      </c>
      <c r="U224" s="79" t="s">
        <v>825</v>
      </c>
      <c r="V224" s="79" t="s">
        <v>825</v>
      </c>
      <c r="W224" s="79" t="s">
        <v>825</v>
      </c>
      <c r="X224" s="79" t="s">
        <v>825</v>
      </c>
      <c r="Y224" s="79" t="s">
        <v>825</v>
      </c>
      <c r="Z224" s="79" t="s">
        <v>825</v>
      </c>
    </row>
    <row r="225" spans="1:26" customFormat="1" ht="15" customHeight="1" x14ac:dyDescent="0.25">
      <c r="A225" s="2" t="s">
        <v>623</v>
      </c>
      <c r="B225" t="s">
        <v>698</v>
      </c>
      <c r="C225" t="s">
        <v>1063</v>
      </c>
      <c r="F225" s="79" t="s">
        <v>825</v>
      </c>
      <c r="G225" s="79" t="s">
        <v>825</v>
      </c>
      <c r="H225" s="79" t="s">
        <v>825</v>
      </c>
      <c r="I225" s="79" t="s">
        <v>825</v>
      </c>
      <c r="J225" s="79" t="s">
        <v>825</v>
      </c>
      <c r="K225" s="79" t="s">
        <v>825</v>
      </c>
      <c r="L225" s="79" t="s">
        <v>825</v>
      </c>
      <c r="M225" s="79" t="s">
        <v>825</v>
      </c>
      <c r="N225" s="79" t="s">
        <v>825</v>
      </c>
      <c r="O225" s="79" t="s">
        <v>825</v>
      </c>
      <c r="P225" s="79" t="s">
        <v>825</v>
      </c>
      <c r="Q225" s="79" t="s">
        <v>825</v>
      </c>
      <c r="R225" s="79" t="s">
        <v>825</v>
      </c>
      <c r="S225" s="79" t="s">
        <v>825</v>
      </c>
      <c r="T225" s="79" t="s">
        <v>825</v>
      </c>
      <c r="U225" s="79" t="s">
        <v>825</v>
      </c>
      <c r="V225" s="79" t="s">
        <v>825</v>
      </c>
      <c r="W225" s="79" t="s">
        <v>825</v>
      </c>
      <c r="X225" s="79" t="s">
        <v>825</v>
      </c>
      <c r="Y225" s="79" t="s">
        <v>825</v>
      </c>
      <c r="Z225" s="79" t="s">
        <v>825</v>
      </c>
    </row>
    <row r="226" spans="1:26" customFormat="1" ht="15" customHeight="1" x14ac:dyDescent="0.25">
      <c r="A226" s="2" t="s">
        <v>625</v>
      </c>
      <c r="B226" t="s">
        <v>698</v>
      </c>
      <c r="C226" t="s">
        <v>1064</v>
      </c>
      <c r="F226" s="79" t="s">
        <v>825</v>
      </c>
      <c r="G226" s="79" t="s">
        <v>825</v>
      </c>
      <c r="H226" s="79" t="s">
        <v>825</v>
      </c>
      <c r="I226" s="79" t="s">
        <v>825</v>
      </c>
      <c r="J226" s="79" t="s">
        <v>825</v>
      </c>
      <c r="K226" s="79" t="s">
        <v>825</v>
      </c>
      <c r="L226" s="79" t="s">
        <v>825</v>
      </c>
      <c r="M226" s="79" t="s">
        <v>825</v>
      </c>
      <c r="N226" s="79" t="s">
        <v>825</v>
      </c>
      <c r="O226" s="79" t="s">
        <v>825</v>
      </c>
      <c r="P226" s="79" t="s">
        <v>825</v>
      </c>
      <c r="Q226" s="79" t="s">
        <v>825</v>
      </c>
      <c r="R226" s="79" t="s">
        <v>825</v>
      </c>
      <c r="S226" s="79" t="s">
        <v>825</v>
      </c>
      <c r="T226" s="79" t="s">
        <v>825</v>
      </c>
      <c r="U226" s="79" t="s">
        <v>825</v>
      </c>
      <c r="V226" s="79" t="s">
        <v>825</v>
      </c>
      <c r="W226" s="79" t="s">
        <v>825</v>
      </c>
      <c r="X226" s="79" t="s">
        <v>825</v>
      </c>
      <c r="Y226" s="79" t="s">
        <v>825</v>
      </c>
      <c r="Z226" s="79" t="s">
        <v>825</v>
      </c>
    </row>
    <row r="227" spans="1:26" customFormat="1" ht="15" customHeight="1" x14ac:dyDescent="0.25">
      <c r="A227" s="4" t="s">
        <v>627</v>
      </c>
      <c r="B227" t="s">
        <v>167</v>
      </c>
      <c r="C227" s="76" t="s">
        <v>1065</v>
      </c>
      <c r="D227" t="s">
        <v>837</v>
      </c>
      <c r="E227" s="5" t="s">
        <v>1055</v>
      </c>
      <c r="F227" s="80">
        <v>2206</v>
      </c>
      <c r="G227" s="80">
        <v>193</v>
      </c>
      <c r="H227" s="48">
        <v>2399</v>
      </c>
      <c r="I227" s="48">
        <v>2835626</v>
      </c>
      <c r="J227" s="48">
        <v>162</v>
      </c>
      <c r="K227" s="99" t="s">
        <v>839</v>
      </c>
      <c r="L227" s="52" t="s">
        <v>839</v>
      </c>
      <c r="M227" s="99" t="s">
        <v>839</v>
      </c>
      <c r="N227" s="99" t="s">
        <v>839</v>
      </c>
      <c r="O227" s="99" t="s">
        <v>839</v>
      </c>
      <c r="P227" s="80">
        <v>1890152</v>
      </c>
      <c r="Q227" s="99" t="s">
        <v>839</v>
      </c>
      <c r="R227" s="52" t="s">
        <v>839</v>
      </c>
      <c r="S227" s="51" t="s">
        <v>840</v>
      </c>
      <c r="T227" s="79" t="s">
        <v>825</v>
      </c>
      <c r="U227" s="79" t="s">
        <v>825</v>
      </c>
      <c r="V227" s="79" t="s">
        <v>825</v>
      </c>
      <c r="W227" s="79" t="s">
        <v>825</v>
      </c>
      <c r="X227" s="79" t="s">
        <v>825</v>
      </c>
      <c r="Y227" s="79" t="s">
        <v>825</v>
      </c>
      <c r="Z227" s="79" t="s">
        <v>825</v>
      </c>
    </row>
    <row r="228" spans="1:26" customFormat="1" ht="15" customHeight="1" x14ac:dyDescent="0.25">
      <c r="A228" s="4" t="s">
        <v>629</v>
      </c>
      <c r="B228" t="s">
        <v>159</v>
      </c>
      <c r="C228" s="76" t="s">
        <v>1066</v>
      </c>
      <c r="D228" t="s">
        <v>837</v>
      </c>
      <c r="E228" t="s">
        <v>1067</v>
      </c>
      <c r="F228" s="48">
        <v>58</v>
      </c>
      <c r="G228" s="48">
        <v>0</v>
      </c>
      <c r="H228" s="48">
        <v>58</v>
      </c>
      <c r="I228" s="48">
        <v>146667</v>
      </c>
      <c r="J228" s="48">
        <v>18</v>
      </c>
      <c r="K228" s="99" t="s">
        <v>839</v>
      </c>
      <c r="L228" s="52" t="s">
        <v>839</v>
      </c>
      <c r="M228" s="51" t="s">
        <v>825</v>
      </c>
      <c r="N228" s="51" t="s">
        <v>825</v>
      </c>
      <c r="O228" s="51" t="s">
        <v>825</v>
      </c>
      <c r="P228" s="51" t="s">
        <v>825</v>
      </c>
      <c r="Q228" s="51" t="s">
        <v>825</v>
      </c>
      <c r="R228" s="51" t="s">
        <v>825</v>
      </c>
      <c r="S228" s="51" t="s">
        <v>825</v>
      </c>
      <c r="T228" s="51" t="s">
        <v>825</v>
      </c>
      <c r="U228" s="51" t="s">
        <v>825</v>
      </c>
      <c r="V228" s="51" t="s">
        <v>825</v>
      </c>
      <c r="W228" s="51" t="s">
        <v>825</v>
      </c>
      <c r="X228" s="51" t="s">
        <v>825</v>
      </c>
      <c r="Y228" s="51" t="s">
        <v>825</v>
      </c>
      <c r="Z228" s="51" t="s">
        <v>825</v>
      </c>
    </row>
    <row r="229" spans="1:26" customFormat="1" ht="15" customHeight="1" x14ac:dyDescent="0.25">
      <c r="A229" s="4" t="s">
        <v>631</v>
      </c>
      <c r="B229" t="s">
        <v>183</v>
      </c>
      <c r="C229" t="s">
        <v>1068</v>
      </c>
      <c r="F229" s="79" t="s">
        <v>825</v>
      </c>
      <c r="G229" s="79" t="s">
        <v>825</v>
      </c>
      <c r="H229" s="79" t="s">
        <v>825</v>
      </c>
      <c r="I229" s="79" t="s">
        <v>825</v>
      </c>
      <c r="J229" s="79" t="s">
        <v>825</v>
      </c>
      <c r="K229" s="79" t="s">
        <v>825</v>
      </c>
      <c r="L229" s="79" t="s">
        <v>825</v>
      </c>
      <c r="M229" s="79" t="s">
        <v>825</v>
      </c>
      <c r="N229" s="79" t="s">
        <v>825</v>
      </c>
      <c r="O229" s="79" t="s">
        <v>825</v>
      </c>
      <c r="P229" s="79" t="s">
        <v>825</v>
      </c>
      <c r="Q229" s="79" t="s">
        <v>825</v>
      </c>
      <c r="R229" s="79" t="s">
        <v>825</v>
      </c>
      <c r="S229" s="79" t="s">
        <v>825</v>
      </c>
      <c r="T229" s="79" t="s">
        <v>825</v>
      </c>
      <c r="U229" s="79" t="s">
        <v>825</v>
      </c>
      <c r="V229" s="79" t="s">
        <v>825</v>
      </c>
      <c r="W229" s="79" t="s">
        <v>825</v>
      </c>
      <c r="X229" s="79" t="s">
        <v>825</v>
      </c>
      <c r="Y229" s="79" t="s">
        <v>825</v>
      </c>
      <c r="Z229" s="79" t="s">
        <v>825</v>
      </c>
    </row>
    <row r="230" spans="1:26" customFormat="1" ht="15" customHeight="1" x14ac:dyDescent="0.25">
      <c r="A230" s="4" t="s">
        <v>633</v>
      </c>
      <c r="B230" t="s">
        <v>156</v>
      </c>
      <c r="C230" t="s">
        <v>1069</v>
      </c>
      <c r="F230" s="79" t="s">
        <v>825</v>
      </c>
      <c r="G230" s="79" t="s">
        <v>825</v>
      </c>
      <c r="H230" s="79" t="s">
        <v>825</v>
      </c>
      <c r="I230" s="79" t="s">
        <v>825</v>
      </c>
      <c r="J230" s="79" t="s">
        <v>825</v>
      </c>
      <c r="K230" s="79" t="s">
        <v>825</v>
      </c>
      <c r="L230" s="79" t="s">
        <v>825</v>
      </c>
      <c r="M230" s="79" t="s">
        <v>825</v>
      </c>
      <c r="N230" s="79" t="s">
        <v>825</v>
      </c>
      <c r="O230" s="79" t="s">
        <v>825</v>
      </c>
      <c r="P230" s="79" t="s">
        <v>825</v>
      </c>
      <c r="Q230" s="79" t="s">
        <v>825</v>
      </c>
      <c r="R230" s="79" t="s">
        <v>825</v>
      </c>
      <c r="S230" s="79" t="s">
        <v>825</v>
      </c>
      <c r="T230" s="79" t="s">
        <v>825</v>
      </c>
      <c r="U230" s="79" t="s">
        <v>825</v>
      </c>
      <c r="V230" s="79" t="s">
        <v>825</v>
      </c>
      <c r="W230" s="79" t="s">
        <v>825</v>
      </c>
      <c r="X230" s="79" t="s">
        <v>825</v>
      </c>
      <c r="Y230" s="79" t="s">
        <v>825</v>
      </c>
      <c r="Z230" s="79" t="s">
        <v>825</v>
      </c>
    </row>
    <row r="231" spans="1:26" customFormat="1" ht="15" customHeight="1" x14ac:dyDescent="0.25">
      <c r="A231" s="4" t="s">
        <v>635</v>
      </c>
      <c r="B231" t="s">
        <v>190</v>
      </c>
      <c r="C231" t="s">
        <v>1070</v>
      </c>
      <c r="F231" s="79" t="s">
        <v>825</v>
      </c>
      <c r="G231" s="79" t="s">
        <v>825</v>
      </c>
      <c r="H231" s="79" t="s">
        <v>825</v>
      </c>
      <c r="I231" s="79" t="s">
        <v>825</v>
      </c>
      <c r="J231" s="79" t="s">
        <v>825</v>
      </c>
      <c r="K231" s="79" t="s">
        <v>825</v>
      </c>
      <c r="L231" s="79" t="s">
        <v>825</v>
      </c>
      <c r="M231" s="79" t="s">
        <v>825</v>
      </c>
      <c r="N231" s="79" t="s">
        <v>825</v>
      </c>
      <c r="O231" s="79" t="s">
        <v>825</v>
      </c>
      <c r="P231" s="79" t="s">
        <v>825</v>
      </c>
      <c r="Q231" s="79" t="s">
        <v>825</v>
      </c>
      <c r="R231" s="79" t="s">
        <v>825</v>
      </c>
      <c r="S231" s="79" t="s">
        <v>825</v>
      </c>
      <c r="T231" s="79" t="s">
        <v>825</v>
      </c>
      <c r="U231" s="79" t="s">
        <v>825</v>
      </c>
      <c r="V231" s="79" t="s">
        <v>825</v>
      </c>
      <c r="W231" s="79" t="s">
        <v>825</v>
      </c>
      <c r="X231" s="79" t="s">
        <v>825</v>
      </c>
      <c r="Y231" s="79" t="s">
        <v>825</v>
      </c>
      <c r="Z231" s="79" t="s">
        <v>825</v>
      </c>
    </row>
    <row r="232" spans="1:26" customFormat="1" ht="15" customHeight="1" x14ac:dyDescent="0.25">
      <c r="A232" s="4" t="s">
        <v>637</v>
      </c>
      <c r="B232" t="s">
        <v>159</v>
      </c>
      <c r="C232" t="s">
        <v>1071</v>
      </c>
      <c r="F232" s="79" t="s">
        <v>825</v>
      </c>
      <c r="G232" s="79" t="s">
        <v>825</v>
      </c>
      <c r="H232" s="79" t="s">
        <v>825</v>
      </c>
      <c r="I232" s="79" t="s">
        <v>825</v>
      </c>
      <c r="J232" s="79" t="s">
        <v>825</v>
      </c>
      <c r="K232" s="79" t="s">
        <v>825</v>
      </c>
      <c r="L232" s="79" t="s">
        <v>825</v>
      </c>
      <c r="M232" s="79" t="s">
        <v>825</v>
      </c>
      <c r="N232" s="79" t="s">
        <v>825</v>
      </c>
      <c r="O232" s="79" t="s">
        <v>825</v>
      </c>
      <c r="P232" s="79" t="s">
        <v>825</v>
      </c>
      <c r="Q232" s="79" t="s">
        <v>825</v>
      </c>
      <c r="R232" s="79" t="s">
        <v>825</v>
      </c>
      <c r="S232" s="79" t="s">
        <v>825</v>
      </c>
      <c r="T232" s="79" t="s">
        <v>825</v>
      </c>
      <c r="U232" s="79" t="s">
        <v>825</v>
      </c>
      <c r="V232" s="79" t="s">
        <v>825</v>
      </c>
      <c r="W232" s="79" t="s">
        <v>825</v>
      </c>
      <c r="X232" s="79" t="s">
        <v>825</v>
      </c>
      <c r="Y232" s="79" t="s">
        <v>825</v>
      </c>
      <c r="Z232" s="79" t="s">
        <v>825</v>
      </c>
    </row>
    <row r="233" spans="1:26" customFormat="1" ht="15" customHeight="1" x14ac:dyDescent="0.25">
      <c r="A233" s="4" t="s">
        <v>639</v>
      </c>
      <c r="B233" t="s">
        <v>151</v>
      </c>
      <c r="C233" t="s">
        <v>1072</v>
      </c>
      <c r="F233" s="79" t="s">
        <v>825</v>
      </c>
      <c r="G233" s="79" t="s">
        <v>825</v>
      </c>
      <c r="H233" s="79" t="s">
        <v>825</v>
      </c>
      <c r="I233" s="79" t="s">
        <v>825</v>
      </c>
      <c r="J233" s="79" t="s">
        <v>825</v>
      </c>
      <c r="K233" s="79" t="s">
        <v>825</v>
      </c>
      <c r="L233" s="79" t="s">
        <v>825</v>
      </c>
      <c r="M233" s="79" t="s">
        <v>825</v>
      </c>
      <c r="N233" s="79" t="s">
        <v>825</v>
      </c>
      <c r="O233" s="79" t="s">
        <v>825</v>
      </c>
      <c r="P233" s="79" t="s">
        <v>825</v>
      </c>
      <c r="Q233" s="79" t="s">
        <v>825</v>
      </c>
      <c r="R233" s="79" t="s">
        <v>825</v>
      </c>
      <c r="S233" s="79" t="s">
        <v>825</v>
      </c>
      <c r="T233" s="79" t="s">
        <v>825</v>
      </c>
      <c r="U233" s="79" t="s">
        <v>825</v>
      </c>
      <c r="V233" s="79" t="s">
        <v>825</v>
      </c>
      <c r="W233" s="79" t="s">
        <v>825</v>
      </c>
      <c r="X233" s="79" t="s">
        <v>825</v>
      </c>
      <c r="Y233" s="79" t="s">
        <v>825</v>
      </c>
      <c r="Z233" s="79" t="s">
        <v>825</v>
      </c>
    </row>
    <row r="234" spans="1:26" customFormat="1" ht="15" customHeight="1" x14ac:dyDescent="0.25">
      <c r="A234" s="4" t="s">
        <v>641</v>
      </c>
      <c r="B234" t="s">
        <v>167</v>
      </c>
      <c r="C234" t="s">
        <v>1073</v>
      </c>
      <c r="F234" s="79" t="s">
        <v>825</v>
      </c>
      <c r="G234" s="79" t="s">
        <v>825</v>
      </c>
      <c r="H234" s="79" t="s">
        <v>825</v>
      </c>
      <c r="I234" s="79" t="s">
        <v>825</v>
      </c>
      <c r="J234" s="79" t="s">
        <v>825</v>
      </c>
      <c r="K234" s="79" t="s">
        <v>825</v>
      </c>
      <c r="L234" s="79" t="s">
        <v>825</v>
      </c>
      <c r="M234" s="79" t="s">
        <v>825</v>
      </c>
      <c r="N234" s="79" t="s">
        <v>825</v>
      </c>
      <c r="O234" s="79" t="s">
        <v>825</v>
      </c>
      <c r="P234" s="79" t="s">
        <v>825</v>
      </c>
      <c r="Q234" s="79" t="s">
        <v>825</v>
      </c>
      <c r="R234" s="79" t="s">
        <v>825</v>
      </c>
      <c r="S234" s="79" t="s">
        <v>825</v>
      </c>
      <c r="T234" s="79" t="s">
        <v>825</v>
      </c>
      <c r="U234" s="79" t="s">
        <v>825</v>
      </c>
      <c r="V234" s="79" t="s">
        <v>825</v>
      </c>
      <c r="W234" s="79" t="s">
        <v>825</v>
      </c>
      <c r="X234" s="79" t="s">
        <v>825</v>
      </c>
      <c r="Y234" s="79" t="s">
        <v>825</v>
      </c>
      <c r="Z234" s="79" t="s">
        <v>825</v>
      </c>
    </row>
    <row r="235" spans="1:26" customFormat="1" ht="15" customHeight="1" x14ac:dyDescent="0.25">
      <c r="A235" s="4" t="s">
        <v>643</v>
      </c>
      <c r="B235" t="s">
        <v>172</v>
      </c>
      <c r="C235" t="s">
        <v>1074</v>
      </c>
      <c r="F235" s="79" t="s">
        <v>825</v>
      </c>
      <c r="G235" s="79" t="s">
        <v>825</v>
      </c>
      <c r="H235" s="79" t="s">
        <v>825</v>
      </c>
      <c r="I235" s="79" t="s">
        <v>825</v>
      </c>
      <c r="J235" s="79" t="s">
        <v>825</v>
      </c>
      <c r="K235" s="79" t="s">
        <v>825</v>
      </c>
      <c r="L235" s="79" t="s">
        <v>825</v>
      </c>
      <c r="M235" s="79" t="s">
        <v>825</v>
      </c>
      <c r="N235" s="79" t="s">
        <v>825</v>
      </c>
      <c r="O235" s="79" t="s">
        <v>825</v>
      </c>
      <c r="P235" s="79" t="s">
        <v>825</v>
      </c>
      <c r="Q235" s="79" t="s">
        <v>825</v>
      </c>
      <c r="R235" s="79" t="s">
        <v>825</v>
      </c>
      <c r="S235" s="79" t="s">
        <v>825</v>
      </c>
      <c r="T235" s="79" t="s">
        <v>825</v>
      </c>
      <c r="U235" s="79" t="s">
        <v>825</v>
      </c>
      <c r="V235" s="79" t="s">
        <v>825</v>
      </c>
      <c r="W235" s="79" t="s">
        <v>825</v>
      </c>
      <c r="X235" s="79" t="s">
        <v>825</v>
      </c>
      <c r="Y235" s="79" t="s">
        <v>825</v>
      </c>
      <c r="Z235" s="79" t="s">
        <v>825</v>
      </c>
    </row>
    <row r="236" spans="1:26" customFormat="1" ht="15" customHeight="1" x14ac:dyDescent="0.25">
      <c r="A236" s="4" t="s">
        <v>645</v>
      </c>
      <c r="B236" t="s">
        <v>167</v>
      </c>
      <c r="C236" t="s">
        <v>1075</v>
      </c>
      <c r="F236" s="79" t="s">
        <v>825</v>
      </c>
      <c r="G236" s="79" t="s">
        <v>825</v>
      </c>
      <c r="H236" s="79" t="s">
        <v>825</v>
      </c>
      <c r="I236" s="79" t="s">
        <v>825</v>
      </c>
      <c r="J236" s="79" t="s">
        <v>825</v>
      </c>
      <c r="K236" s="79" t="s">
        <v>825</v>
      </c>
      <c r="L236" s="79" t="s">
        <v>825</v>
      </c>
      <c r="M236" s="79" t="s">
        <v>825</v>
      </c>
      <c r="N236" s="79" t="s">
        <v>825</v>
      </c>
      <c r="O236" s="79" t="s">
        <v>825</v>
      </c>
      <c r="P236" s="79" t="s">
        <v>825</v>
      </c>
      <c r="Q236" s="79" t="s">
        <v>825</v>
      </c>
      <c r="R236" s="79" t="s">
        <v>825</v>
      </c>
      <c r="S236" s="79" t="s">
        <v>825</v>
      </c>
      <c r="T236" s="79" t="s">
        <v>825</v>
      </c>
      <c r="U236" s="79" t="s">
        <v>825</v>
      </c>
      <c r="V236" s="79" t="s">
        <v>825</v>
      </c>
      <c r="W236" s="79" t="s">
        <v>825</v>
      </c>
      <c r="X236" s="79" t="s">
        <v>825</v>
      </c>
      <c r="Y236" s="79" t="s">
        <v>825</v>
      </c>
      <c r="Z236" s="79" t="s">
        <v>825</v>
      </c>
    </row>
    <row r="237" spans="1:26" customFormat="1" ht="15" customHeight="1" x14ac:dyDescent="0.25">
      <c r="A237" s="4" t="s">
        <v>647</v>
      </c>
      <c r="B237" t="s">
        <v>159</v>
      </c>
      <c r="C237" t="s">
        <v>1076</v>
      </c>
      <c r="F237" s="79" t="s">
        <v>825</v>
      </c>
      <c r="G237" s="79" t="s">
        <v>825</v>
      </c>
      <c r="H237" s="79" t="s">
        <v>825</v>
      </c>
      <c r="I237" s="79" t="s">
        <v>825</v>
      </c>
      <c r="J237" s="79" t="s">
        <v>825</v>
      </c>
      <c r="K237" s="79" t="s">
        <v>825</v>
      </c>
      <c r="L237" s="79" t="s">
        <v>825</v>
      </c>
      <c r="M237" s="79" t="s">
        <v>825</v>
      </c>
      <c r="N237" s="79" t="s">
        <v>825</v>
      </c>
      <c r="O237" s="79" t="s">
        <v>825</v>
      </c>
      <c r="P237" s="79" t="s">
        <v>825</v>
      </c>
      <c r="Q237" s="79" t="s">
        <v>825</v>
      </c>
      <c r="R237" s="79" t="s">
        <v>825</v>
      </c>
      <c r="S237" s="79" t="s">
        <v>825</v>
      </c>
      <c r="T237" s="79" t="s">
        <v>825</v>
      </c>
      <c r="U237" s="79" t="s">
        <v>825</v>
      </c>
      <c r="V237" s="79" t="s">
        <v>825</v>
      </c>
      <c r="W237" s="79" t="s">
        <v>825</v>
      </c>
      <c r="X237" s="79" t="s">
        <v>825</v>
      </c>
      <c r="Y237" s="79" t="s">
        <v>825</v>
      </c>
      <c r="Z237" s="79" t="s">
        <v>825</v>
      </c>
    </row>
    <row r="238" spans="1:26" customFormat="1" ht="15" customHeight="1" x14ac:dyDescent="0.25">
      <c r="A238" s="4" t="s">
        <v>649</v>
      </c>
      <c r="B238" t="s">
        <v>167</v>
      </c>
      <c r="C238" t="s">
        <v>1077</v>
      </c>
      <c r="F238" s="79" t="s">
        <v>825</v>
      </c>
      <c r="G238" s="79" t="s">
        <v>825</v>
      </c>
      <c r="H238" s="79" t="s">
        <v>825</v>
      </c>
      <c r="I238" s="79" t="s">
        <v>825</v>
      </c>
      <c r="J238" s="79" t="s">
        <v>825</v>
      </c>
      <c r="K238" s="79" t="s">
        <v>825</v>
      </c>
      <c r="L238" s="79" t="s">
        <v>825</v>
      </c>
      <c r="M238" s="79" t="s">
        <v>825</v>
      </c>
      <c r="N238" s="79" t="s">
        <v>825</v>
      </c>
      <c r="O238" s="79" t="s">
        <v>825</v>
      </c>
      <c r="P238" s="79" t="s">
        <v>825</v>
      </c>
      <c r="Q238" s="79" t="s">
        <v>825</v>
      </c>
      <c r="R238" s="79" t="s">
        <v>825</v>
      </c>
      <c r="S238" s="79" t="s">
        <v>825</v>
      </c>
      <c r="T238" s="79" t="s">
        <v>825</v>
      </c>
      <c r="U238" s="79" t="s">
        <v>825</v>
      </c>
      <c r="V238" s="79" t="s">
        <v>825</v>
      </c>
      <c r="W238" s="79" t="s">
        <v>825</v>
      </c>
      <c r="X238" s="79" t="s">
        <v>825</v>
      </c>
      <c r="Y238" s="79" t="s">
        <v>825</v>
      </c>
      <c r="Z238" s="79" t="s">
        <v>825</v>
      </c>
    </row>
    <row r="239" spans="1:26" customFormat="1" ht="15" customHeight="1" x14ac:dyDescent="0.25">
      <c r="A239" s="4" t="s">
        <v>651</v>
      </c>
      <c r="B239" t="s">
        <v>193</v>
      </c>
      <c r="C239" t="s">
        <v>1078</v>
      </c>
      <c r="F239" s="79" t="s">
        <v>825</v>
      </c>
      <c r="G239" s="79" t="s">
        <v>825</v>
      </c>
      <c r="H239" s="79" t="s">
        <v>825</v>
      </c>
      <c r="I239" s="79" t="s">
        <v>825</v>
      </c>
      <c r="J239" s="79" t="s">
        <v>825</v>
      </c>
      <c r="K239" s="79" t="s">
        <v>825</v>
      </c>
      <c r="L239" s="79" t="s">
        <v>825</v>
      </c>
      <c r="M239" s="79" t="s">
        <v>825</v>
      </c>
      <c r="N239" s="79" t="s">
        <v>825</v>
      </c>
      <c r="O239" s="79" t="s">
        <v>825</v>
      </c>
      <c r="P239" s="79" t="s">
        <v>825</v>
      </c>
      <c r="Q239" s="79" t="s">
        <v>825</v>
      </c>
      <c r="R239" s="79" t="s">
        <v>825</v>
      </c>
      <c r="S239" s="79" t="s">
        <v>825</v>
      </c>
      <c r="T239" s="79" t="s">
        <v>825</v>
      </c>
      <c r="U239" s="79" t="s">
        <v>825</v>
      </c>
      <c r="V239" s="79" t="s">
        <v>825</v>
      </c>
      <c r="W239" s="79" t="s">
        <v>825</v>
      </c>
      <c r="X239" s="79" t="s">
        <v>825</v>
      </c>
      <c r="Y239" s="79" t="s">
        <v>825</v>
      </c>
      <c r="Z239" s="79" t="s">
        <v>825</v>
      </c>
    </row>
    <row r="240" spans="1:26" customFormat="1" ht="15" customHeight="1" x14ac:dyDescent="0.25">
      <c r="A240" s="4" t="s">
        <v>653</v>
      </c>
      <c r="B240" t="s">
        <v>151</v>
      </c>
      <c r="C240" t="s">
        <v>1079</v>
      </c>
      <c r="F240" s="79" t="s">
        <v>825</v>
      </c>
      <c r="G240" s="79" t="s">
        <v>825</v>
      </c>
      <c r="H240" s="79" t="s">
        <v>825</v>
      </c>
      <c r="I240" s="79" t="s">
        <v>825</v>
      </c>
      <c r="J240" s="79" t="s">
        <v>825</v>
      </c>
      <c r="K240" s="79" t="s">
        <v>825</v>
      </c>
      <c r="L240" s="79" t="s">
        <v>825</v>
      </c>
      <c r="M240" s="79" t="s">
        <v>825</v>
      </c>
      <c r="N240" s="79" t="s">
        <v>825</v>
      </c>
      <c r="O240" s="79" t="s">
        <v>825</v>
      </c>
      <c r="P240" s="79" t="s">
        <v>825</v>
      </c>
      <c r="Q240" s="79" t="s">
        <v>825</v>
      </c>
      <c r="R240" s="79" t="s">
        <v>825</v>
      </c>
      <c r="S240" s="79" t="s">
        <v>825</v>
      </c>
      <c r="T240" s="79" t="s">
        <v>825</v>
      </c>
      <c r="U240" s="79" t="s">
        <v>825</v>
      </c>
      <c r="V240" s="79" t="s">
        <v>825</v>
      </c>
      <c r="W240" s="79" t="s">
        <v>825</v>
      </c>
      <c r="X240" s="79" t="s">
        <v>825</v>
      </c>
      <c r="Y240" s="79" t="s">
        <v>825</v>
      </c>
      <c r="Z240" s="79" t="s">
        <v>825</v>
      </c>
    </row>
    <row r="241" spans="1:26" customFormat="1" ht="15" customHeight="1" x14ac:dyDescent="0.25">
      <c r="A241" s="4" t="s">
        <v>655</v>
      </c>
      <c r="B241" t="s">
        <v>190</v>
      </c>
      <c r="C241" t="s">
        <v>1080</v>
      </c>
      <c r="F241" s="79" t="s">
        <v>825</v>
      </c>
      <c r="G241" s="79" t="s">
        <v>825</v>
      </c>
      <c r="H241" s="79" t="s">
        <v>825</v>
      </c>
      <c r="I241" s="79" t="s">
        <v>825</v>
      </c>
      <c r="J241" s="79" t="s">
        <v>825</v>
      </c>
      <c r="K241" s="79" t="s">
        <v>825</v>
      </c>
      <c r="L241" s="79" t="s">
        <v>825</v>
      </c>
      <c r="M241" s="79" t="s">
        <v>825</v>
      </c>
      <c r="N241" s="79" t="s">
        <v>825</v>
      </c>
      <c r="O241" s="79" t="s">
        <v>825</v>
      </c>
      <c r="P241" s="79" t="s">
        <v>825</v>
      </c>
      <c r="Q241" s="79" t="s">
        <v>825</v>
      </c>
      <c r="R241" s="79" t="s">
        <v>825</v>
      </c>
      <c r="S241" s="79" t="s">
        <v>825</v>
      </c>
      <c r="T241" s="79" t="s">
        <v>825</v>
      </c>
      <c r="U241" s="79" t="s">
        <v>825</v>
      </c>
      <c r="V241" s="79" t="s">
        <v>825</v>
      </c>
      <c r="W241" s="79" t="s">
        <v>825</v>
      </c>
      <c r="X241" s="79" t="s">
        <v>825</v>
      </c>
      <c r="Y241" s="79" t="s">
        <v>825</v>
      </c>
      <c r="Z241" s="79" t="s">
        <v>825</v>
      </c>
    </row>
    <row r="242" spans="1:26" customFormat="1" ht="15" customHeight="1" x14ac:dyDescent="0.25">
      <c r="A242" s="4" t="s">
        <v>657</v>
      </c>
      <c r="B242" t="s">
        <v>159</v>
      </c>
      <c r="C242" t="s">
        <v>1081</v>
      </c>
      <c r="F242" s="79" t="s">
        <v>825</v>
      </c>
      <c r="G242" s="79" t="s">
        <v>825</v>
      </c>
      <c r="H242" s="79" t="s">
        <v>825</v>
      </c>
      <c r="I242" s="79" t="s">
        <v>825</v>
      </c>
      <c r="J242" s="79" t="s">
        <v>825</v>
      </c>
      <c r="K242" s="79" t="s">
        <v>825</v>
      </c>
      <c r="L242" s="79" t="s">
        <v>825</v>
      </c>
      <c r="M242" s="79" t="s">
        <v>825</v>
      </c>
      <c r="N242" s="79" t="s">
        <v>825</v>
      </c>
      <c r="O242" s="79" t="s">
        <v>825</v>
      </c>
      <c r="P242" s="79" t="s">
        <v>825</v>
      </c>
      <c r="Q242" s="79" t="s">
        <v>825</v>
      </c>
      <c r="R242" s="79" t="s">
        <v>825</v>
      </c>
      <c r="S242" s="79" t="s">
        <v>825</v>
      </c>
      <c r="T242" s="79" t="s">
        <v>825</v>
      </c>
      <c r="U242" s="79" t="s">
        <v>825</v>
      </c>
      <c r="V242" s="79" t="s">
        <v>825</v>
      </c>
      <c r="W242" s="79" t="s">
        <v>825</v>
      </c>
      <c r="X242" s="79" t="s">
        <v>825</v>
      </c>
      <c r="Y242" s="79" t="s">
        <v>825</v>
      </c>
      <c r="Z242" s="79" t="s">
        <v>825</v>
      </c>
    </row>
    <row r="243" spans="1:26" customFormat="1" ht="15" customHeight="1" x14ac:dyDescent="0.25">
      <c r="A243" s="4" t="s">
        <v>659</v>
      </c>
      <c r="B243" t="s">
        <v>151</v>
      </c>
      <c r="C243" t="s">
        <v>1082</v>
      </c>
      <c r="F243" s="79" t="s">
        <v>825</v>
      </c>
      <c r="G243" s="79" t="s">
        <v>825</v>
      </c>
      <c r="H243" s="79" t="s">
        <v>825</v>
      </c>
      <c r="I243" s="79" t="s">
        <v>825</v>
      </c>
      <c r="J243" s="79" t="s">
        <v>825</v>
      </c>
      <c r="K243" s="79" t="s">
        <v>825</v>
      </c>
      <c r="L243" s="79" t="s">
        <v>825</v>
      </c>
      <c r="M243" s="79" t="s">
        <v>825</v>
      </c>
      <c r="N243" s="79" t="s">
        <v>825</v>
      </c>
      <c r="O243" s="79" t="s">
        <v>825</v>
      </c>
      <c r="P243" s="79" t="s">
        <v>825</v>
      </c>
      <c r="Q243" s="79" t="s">
        <v>825</v>
      </c>
      <c r="R243" s="79" t="s">
        <v>825</v>
      </c>
      <c r="S243" s="79" t="s">
        <v>825</v>
      </c>
      <c r="T243" s="79" t="s">
        <v>825</v>
      </c>
      <c r="U243" s="79" t="s">
        <v>825</v>
      </c>
      <c r="V243" s="79" t="s">
        <v>825</v>
      </c>
      <c r="W243" s="79" t="s">
        <v>825</v>
      </c>
      <c r="X243" s="79" t="s">
        <v>825</v>
      </c>
      <c r="Y243" s="79" t="s">
        <v>825</v>
      </c>
      <c r="Z243" s="79" t="s">
        <v>825</v>
      </c>
    </row>
    <row r="244" spans="1:26" customFormat="1" ht="15" customHeight="1" x14ac:dyDescent="0.25">
      <c r="A244" s="4" t="s">
        <v>661</v>
      </c>
      <c r="B244" t="s">
        <v>156</v>
      </c>
      <c r="C244" t="s">
        <v>1083</v>
      </c>
      <c r="F244" s="79" t="s">
        <v>825</v>
      </c>
      <c r="G244" s="79" t="s">
        <v>825</v>
      </c>
      <c r="H244" s="79" t="s">
        <v>825</v>
      </c>
      <c r="I244" s="79" t="s">
        <v>825</v>
      </c>
      <c r="J244" s="79" t="s">
        <v>825</v>
      </c>
      <c r="K244" s="79" t="s">
        <v>825</v>
      </c>
      <c r="L244" s="79" t="s">
        <v>825</v>
      </c>
      <c r="M244" s="79" t="s">
        <v>825</v>
      </c>
      <c r="N244" s="79" t="s">
        <v>825</v>
      </c>
      <c r="O244" s="79" t="s">
        <v>825</v>
      </c>
      <c r="P244" s="79" t="s">
        <v>825</v>
      </c>
      <c r="Q244" s="79" t="s">
        <v>825</v>
      </c>
      <c r="R244" s="79" t="s">
        <v>825</v>
      </c>
      <c r="S244" s="79" t="s">
        <v>825</v>
      </c>
      <c r="T244" s="79" t="s">
        <v>825</v>
      </c>
      <c r="U244" s="79" t="s">
        <v>825</v>
      </c>
      <c r="V244" s="79" t="s">
        <v>825</v>
      </c>
      <c r="W244" s="79" t="s">
        <v>825</v>
      </c>
      <c r="X244" s="79" t="s">
        <v>825</v>
      </c>
      <c r="Y244" s="79" t="s">
        <v>825</v>
      </c>
      <c r="Z244" s="79" t="s">
        <v>825</v>
      </c>
    </row>
    <row r="245" spans="1:26" customFormat="1" ht="15" customHeight="1" x14ac:dyDescent="0.25">
      <c r="A245" s="4" t="s">
        <v>665</v>
      </c>
      <c r="B245" t="s">
        <v>156</v>
      </c>
      <c r="C245" t="s">
        <v>1084</v>
      </c>
      <c r="F245" s="79" t="s">
        <v>825</v>
      </c>
      <c r="G245" s="79" t="s">
        <v>825</v>
      </c>
      <c r="H245" s="79" t="s">
        <v>825</v>
      </c>
      <c r="I245" s="79" t="s">
        <v>825</v>
      </c>
      <c r="J245" s="79" t="s">
        <v>825</v>
      </c>
      <c r="K245" s="79" t="s">
        <v>825</v>
      </c>
      <c r="L245" s="79" t="s">
        <v>825</v>
      </c>
      <c r="M245" s="79" t="s">
        <v>825</v>
      </c>
      <c r="N245" s="79" t="s">
        <v>825</v>
      </c>
      <c r="O245" s="79" t="s">
        <v>825</v>
      </c>
      <c r="P245" s="79" t="s">
        <v>825</v>
      </c>
      <c r="Q245" s="79" t="s">
        <v>825</v>
      </c>
      <c r="R245" s="79" t="s">
        <v>825</v>
      </c>
      <c r="S245" s="79" t="s">
        <v>825</v>
      </c>
      <c r="T245" s="79" t="s">
        <v>825</v>
      </c>
      <c r="U245" s="79" t="s">
        <v>825</v>
      </c>
      <c r="V245" s="79" t="s">
        <v>825</v>
      </c>
      <c r="W245" s="79" t="s">
        <v>825</v>
      </c>
      <c r="X245" s="79" t="s">
        <v>825</v>
      </c>
      <c r="Y245" s="79" t="s">
        <v>825</v>
      </c>
      <c r="Z245" s="79" t="s">
        <v>825</v>
      </c>
    </row>
    <row r="246" spans="1:26" customFormat="1" ht="15" customHeight="1" x14ac:dyDescent="0.25">
      <c r="A246" s="4" t="s">
        <v>667</v>
      </c>
      <c r="B246" t="s">
        <v>156</v>
      </c>
      <c r="C246" t="s">
        <v>1085</v>
      </c>
      <c r="F246" s="79" t="s">
        <v>825</v>
      </c>
      <c r="G246" s="79" t="s">
        <v>825</v>
      </c>
      <c r="H246" s="79" t="s">
        <v>825</v>
      </c>
      <c r="I246" s="79" t="s">
        <v>825</v>
      </c>
      <c r="J246" s="79" t="s">
        <v>825</v>
      </c>
      <c r="K246" s="79" t="s">
        <v>825</v>
      </c>
      <c r="L246" s="79" t="s">
        <v>825</v>
      </c>
      <c r="M246" s="79" t="s">
        <v>825</v>
      </c>
      <c r="N246" s="79" t="s">
        <v>825</v>
      </c>
      <c r="O246" s="79" t="s">
        <v>825</v>
      </c>
      <c r="P246" s="79" t="s">
        <v>825</v>
      </c>
      <c r="Q246" s="79" t="s">
        <v>825</v>
      </c>
      <c r="R246" s="79" t="s">
        <v>825</v>
      </c>
      <c r="S246" s="79" t="s">
        <v>825</v>
      </c>
      <c r="T246" s="79" t="s">
        <v>825</v>
      </c>
      <c r="U246" s="79" t="s">
        <v>825</v>
      </c>
      <c r="V246" s="79" t="s">
        <v>825</v>
      </c>
      <c r="W246" s="79" t="s">
        <v>825</v>
      </c>
      <c r="X246" s="79" t="s">
        <v>825</v>
      </c>
      <c r="Y246" s="79" t="s">
        <v>825</v>
      </c>
      <c r="Z246" s="79" t="s">
        <v>825</v>
      </c>
    </row>
    <row r="247" spans="1:26" customFormat="1" ht="15" customHeight="1" x14ac:dyDescent="0.25">
      <c r="A247" s="4" t="s">
        <v>669</v>
      </c>
      <c r="B247" t="s">
        <v>159</v>
      </c>
      <c r="C247" t="s">
        <v>1086</v>
      </c>
      <c r="F247" s="79" t="s">
        <v>825</v>
      </c>
      <c r="G247" s="79" t="s">
        <v>825</v>
      </c>
      <c r="H247" s="79" t="s">
        <v>825</v>
      </c>
      <c r="I247" s="79" t="s">
        <v>825</v>
      </c>
      <c r="J247" s="79" t="s">
        <v>825</v>
      </c>
      <c r="K247" s="79" t="s">
        <v>825</v>
      </c>
      <c r="L247" s="79" t="s">
        <v>825</v>
      </c>
      <c r="M247" s="79" t="s">
        <v>825</v>
      </c>
      <c r="N247" s="79" t="s">
        <v>825</v>
      </c>
      <c r="O247" s="79" t="s">
        <v>825</v>
      </c>
      <c r="P247" s="79" t="s">
        <v>825</v>
      </c>
      <c r="Q247" s="79" t="s">
        <v>825</v>
      </c>
      <c r="R247" s="79" t="s">
        <v>825</v>
      </c>
      <c r="S247" s="79" t="s">
        <v>825</v>
      </c>
      <c r="T247" s="79" t="s">
        <v>825</v>
      </c>
      <c r="U247" s="79" t="s">
        <v>825</v>
      </c>
      <c r="V247" s="79" t="s">
        <v>825</v>
      </c>
      <c r="W247" s="79" t="s">
        <v>825</v>
      </c>
      <c r="X247" s="79" t="s">
        <v>825</v>
      </c>
      <c r="Y247" s="79" t="s">
        <v>825</v>
      </c>
      <c r="Z247" s="79" t="s">
        <v>825</v>
      </c>
    </row>
    <row r="248" spans="1:26" customFormat="1" ht="15" customHeight="1" x14ac:dyDescent="0.25">
      <c r="A248" s="4" t="s">
        <v>671</v>
      </c>
      <c r="B248" t="s">
        <v>164</v>
      </c>
      <c r="C248" t="s">
        <v>1087</v>
      </c>
      <c r="F248" s="79" t="s">
        <v>825</v>
      </c>
      <c r="G248" s="79" t="s">
        <v>825</v>
      </c>
      <c r="H248" s="79" t="s">
        <v>825</v>
      </c>
      <c r="I248" s="79" t="s">
        <v>825</v>
      </c>
      <c r="J248" s="79" t="s">
        <v>825</v>
      </c>
      <c r="K248" s="79" t="s">
        <v>825</v>
      </c>
      <c r="L248" s="79" t="s">
        <v>825</v>
      </c>
      <c r="M248" s="79" t="s">
        <v>825</v>
      </c>
      <c r="N248" s="79" t="s">
        <v>825</v>
      </c>
      <c r="O248" s="79" t="s">
        <v>825</v>
      </c>
      <c r="P248" s="79" t="s">
        <v>825</v>
      </c>
      <c r="Q248" s="79" t="s">
        <v>825</v>
      </c>
      <c r="R248" s="79" t="s">
        <v>825</v>
      </c>
      <c r="S248" s="79" t="s">
        <v>825</v>
      </c>
      <c r="T248" s="79" t="s">
        <v>825</v>
      </c>
      <c r="U248" s="79" t="s">
        <v>825</v>
      </c>
      <c r="V248" s="79" t="s">
        <v>825</v>
      </c>
      <c r="W248" s="79" t="s">
        <v>825</v>
      </c>
      <c r="X248" s="79" t="s">
        <v>825</v>
      </c>
      <c r="Y248" s="79" t="s">
        <v>825</v>
      </c>
      <c r="Z248" s="79" t="s">
        <v>825</v>
      </c>
    </row>
    <row r="249" spans="1:26" customFormat="1" ht="15" customHeight="1" x14ac:dyDescent="0.25">
      <c r="A249" s="4" t="s">
        <v>673</v>
      </c>
      <c r="B249" t="s">
        <v>164</v>
      </c>
      <c r="C249" t="s">
        <v>1088</v>
      </c>
      <c r="F249" s="79" t="s">
        <v>825</v>
      </c>
      <c r="G249" s="79" t="s">
        <v>825</v>
      </c>
      <c r="H249" s="79" t="s">
        <v>825</v>
      </c>
      <c r="I249" s="79" t="s">
        <v>825</v>
      </c>
      <c r="J249" s="79" t="s">
        <v>825</v>
      </c>
      <c r="K249" s="79" t="s">
        <v>825</v>
      </c>
      <c r="L249" s="79" t="s">
        <v>825</v>
      </c>
      <c r="M249" s="79" t="s">
        <v>825</v>
      </c>
      <c r="N249" s="79" t="s">
        <v>825</v>
      </c>
      <c r="O249" s="79" t="s">
        <v>825</v>
      </c>
      <c r="P249" s="79" t="s">
        <v>825</v>
      </c>
      <c r="Q249" s="79" t="s">
        <v>825</v>
      </c>
      <c r="R249" s="79" t="s">
        <v>825</v>
      </c>
      <c r="S249" s="79" t="s">
        <v>825</v>
      </c>
      <c r="T249" s="79" t="s">
        <v>825</v>
      </c>
      <c r="U249" s="79" t="s">
        <v>825</v>
      </c>
      <c r="V249" s="79" t="s">
        <v>825</v>
      </c>
      <c r="W249" s="79" t="s">
        <v>825</v>
      </c>
      <c r="X249" s="79" t="s">
        <v>825</v>
      </c>
      <c r="Y249" s="79" t="s">
        <v>825</v>
      </c>
      <c r="Z249" s="79" t="s">
        <v>825</v>
      </c>
    </row>
    <row r="250" spans="1:26" customFormat="1" ht="15" customHeight="1" x14ac:dyDescent="0.25">
      <c r="A250" s="4" t="s">
        <v>675</v>
      </c>
      <c r="B250" t="s">
        <v>193</v>
      </c>
      <c r="C250" t="s">
        <v>1089</v>
      </c>
      <c r="F250" s="79" t="s">
        <v>825</v>
      </c>
      <c r="G250" s="79" t="s">
        <v>825</v>
      </c>
      <c r="H250" s="79" t="s">
        <v>825</v>
      </c>
      <c r="I250" s="79" t="s">
        <v>825</v>
      </c>
      <c r="J250" s="79" t="s">
        <v>825</v>
      </c>
      <c r="K250" s="79" t="s">
        <v>825</v>
      </c>
      <c r="L250" s="79" t="s">
        <v>825</v>
      </c>
      <c r="M250" s="79" t="s">
        <v>825</v>
      </c>
      <c r="N250" s="79" t="s">
        <v>825</v>
      </c>
      <c r="O250" s="79" t="s">
        <v>825</v>
      </c>
      <c r="P250" s="79" t="s">
        <v>825</v>
      </c>
      <c r="Q250" s="79" t="s">
        <v>825</v>
      </c>
      <c r="R250" s="79" t="s">
        <v>825</v>
      </c>
      <c r="S250" s="79" t="s">
        <v>825</v>
      </c>
      <c r="T250" s="79" t="s">
        <v>825</v>
      </c>
      <c r="U250" s="79" t="s">
        <v>825</v>
      </c>
      <c r="V250" s="79" t="s">
        <v>825</v>
      </c>
      <c r="W250" s="79" t="s">
        <v>825</v>
      </c>
      <c r="X250" s="79" t="s">
        <v>825</v>
      </c>
      <c r="Y250" s="79" t="s">
        <v>825</v>
      </c>
      <c r="Z250" s="79" t="s">
        <v>825</v>
      </c>
    </row>
    <row r="251" spans="1:26" customFormat="1" ht="15" customHeight="1" x14ac:dyDescent="0.25">
      <c r="A251" s="4" t="s">
        <v>677</v>
      </c>
      <c r="B251" t="s">
        <v>167</v>
      </c>
      <c r="C251" t="s">
        <v>1090</v>
      </c>
      <c r="F251" s="79" t="s">
        <v>825</v>
      </c>
      <c r="G251" s="79" t="s">
        <v>825</v>
      </c>
      <c r="H251" s="79" t="s">
        <v>825</v>
      </c>
      <c r="I251" s="79" t="s">
        <v>825</v>
      </c>
      <c r="J251" s="79" t="s">
        <v>825</v>
      </c>
      <c r="K251" s="79" t="s">
        <v>825</v>
      </c>
      <c r="L251" s="79" t="s">
        <v>825</v>
      </c>
      <c r="M251" s="79" t="s">
        <v>825</v>
      </c>
      <c r="N251" s="79" t="s">
        <v>825</v>
      </c>
      <c r="O251" s="79" t="s">
        <v>825</v>
      </c>
      <c r="P251" s="79" t="s">
        <v>825</v>
      </c>
      <c r="Q251" s="79" t="s">
        <v>825</v>
      </c>
      <c r="R251" s="79" t="s">
        <v>825</v>
      </c>
      <c r="S251" s="79" t="s">
        <v>825</v>
      </c>
      <c r="T251" s="79" t="s">
        <v>825</v>
      </c>
      <c r="U251" s="79" t="s">
        <v>825</v>
      </c>
      <c r="V251" s="79" t="s">
        <v>825</v>
      </c>
      <c r="W251" s="79" t="s">
        <v>825</v>
      </c>
      <c r="X251" s="79" t="s">
        <v>825</v>
      </c>
      <c r="Y251" s="79" t="s">
        <v>825</v>
      </c>
      <c r="Z251" s="79" t="s">
        <v>825</v>
      </c>
    </row>
    <row r="252" spans="1:26" customFormat="1" ht="15" customHeight="1" x14ac:dyDescent="0.25">
      <c r="A252" s="4" t="s">
        <v>679</v>
      </c>
      <c r="B252" t="s">
        <v>156</v>
      </c>
      <c r="C252" t="s">
        <v>1091</v>
      </c>
      <c r="F252" s="79" t="s">
        <v>825</v>
      </c>
      <c r="G252" s="79" t="s">
        <v>825</v>
      </c>
      <c r="H252" s="79" t="s">
        <v>825</v>
      </c>
      <c r="I252" s="79" t="s">
        <v>825</v>
      </c>
      <c r="J252" s="79" t="s">
        <v>825</v>
      </c>
      <c r="K252" s="79" t="s">
        <v>825</v>
      </c>
      <c r="L252" s="79" t="s">
        <v>825</v>
      </c>
      <c r="M252" s="79" t="s">
        <v>825</v>
      </c>
      <c r="N252" s="79" t="s">
        <v>825</v>
      </c>
      <c r="O252" s="79" t="s">
        <v>825</v>
      </c>
      <c r="P252" s="79" t="s">
        <v>825</v>
      </c>
      <c r="Q252" s="79" t="s">
        <v>825</v>
      </c>
      <c r="R252" s="79" t="s">
        <v>825</v>
      </c>
      <c r="S252" s="79" t="s">
        <v>825</v>
      </c>
      <c r="T252" s="79" t="s">
        <v>825</v>
      </c>
      <c r="U252" s="79" t="s">
        <v>825</v>
      </c>
      <c r="V252" s="79" t="s">
        <v>825</v>
      </c>
      <c r="W252" s="79" t="s">
        <v>825</v>
      </c>
      <c r="X252" s="79" t="s">
        <v>825</v>
      </c>
      <c r="Y252" s="79" t="s">
        <v>825</v>
      </c>
      <c r="Z252" s="79" t="s">
        <v>825</v>
      </c>
    </row>
    <row r="253" spans="1:26" customFormat="1" ht="15" customHeight="1" x14ac:dyDescent="0.25">
      <c r="A253" s="4" t="s">
        <v>681</v>
      </c>
      <c r="B253" t="s">
        <v>172</v>
      </c>
      <c r="C253" t="s">
        <v>1092</v>
      </c>
      <c r="F253" s="79" t="s">
        <v>825</v>
      </c>
      <c r="G253" s="79" t="s">
        <v>825</v>
      </c>
      <c r="H253" s="79" t="s">
        <v>825</v>
      </c>
      <c r="I253" s="79" t="s">
        <v>825</v>
      </c>
      <c r="J253" s="79" t="s">
        <v>825</v>
      </c>
      <c r="K253" s="79" t="s">
        <v>825</v>
      </c>
      <c r="L253" s="79" t="s">
        <v>825</v>
      </c>
      <c r="M253" s="79" t="s">
        <v>825</v>
      </c>
      <c r="N253" s="79" t="s">
        <v>825</v>
      </c>
      <c r="O253" s="79" t="s">
        <v>825</v>
      </c>
      <c r="P253" s="79" t="s">
        <v>825</v>
      </c>
      <c r="Q253" s="79" t="s">
        <v>825</v>
      </c>
      <c r="R253" s="79" t="s">
        <v>825</v>
      </c>
      <c r="S253" s="79" t="s">
        <v>825</v>
      </c>
      <c r="T253" s="79" t="s">
        <v>825</v>
      </c>
      <c r="U253" s="79" t="s">
        <v>825</v>
      </c>
      <c r="V253" s="79" t="s">
        <v>825</v>
      </c>
      <c r="W253" s="79" t="s">
        <v>825</v>
      </c>
      <c r="X253" s="79" t="s">
        <v>825</v>
      </c>
      <c r="Y253" s="79" t="s">
        <v>825</v>
      </c>
      <c r="Z253" s="79" t="s">
        <v>825</v>
      </c>
    </row>
    <row r="254" spans="1:26" customFormat="1" ht="15" customHeight="1" x14ac:dyDescent="0.25">
      <c r="A254" s="4" t="s">
        <v>683</v>
      </c>
      <c r="B254" t="s">
        <v>159</v>
      </c>
      <c r="C254" t="s">
        <v>1093</v>
      </c>
      <c r="F254" s="79" t="s">
        <v>825</v>
      </c>
      <c r="G254" s="79" t="s">
        <v>825</v>
      </c>
      <c r="H254" s="79" t="s">
        <v>825</v>
      </c>
      <c r="I254" s="79" t="s">
        <v>825</v>
      </c>
      <c r="J254" s="79" t="s">
        <v>825</v>
      </c>
      <c r="K254" s="79" t="s">
        <v>825</v>
      </c>
      <c r="L254" s="79" t="s">
        <v>825</v>
      </c>
      <c r="M254" s="79" t="s">
        <v>825</v>
      </c>
      <c r="N254" s="79" t="s">
        <v>825</v>
      </c>
      <c r="O254" s="79" t="s">
        <v>825</v>
      </c>
      <c r="P254" s="79" t="s">
        <v>825</v>
      </c>
      <c r="Q254" s="79" t="s">
        <v>825</v>
      </c>
      <c r="R254" s="79" t="s">
        <v>825</v>
      </c>
      <c r="S254" s="79" t="s">
        <v>825</v>
      </c>
      <c r="T254" s="79" t="s">
        <v>825</v>
      </c>
      <c r="U254" s="79" t="s">
        <v>825</v>
      </c>
      <c r="V254" s="79" t="s">
        <v>825</v>
      </c>
      <c r="W254" s="79" t="s">
        <v>825</v>
      </c>
      <c r="X254" s="79" t="s">
        <v>825</v>
      </c>
      <c r="Y254" s="79" t="s">
        <v>825</v>
      </c>
      <c r="Z254" s="79" t="s">
        <v>825</v>
      </c>
    </row>
    <row r="255" spans="1:26" customFormat="1" ht="15" customHeight="1" x14ac:dyDescent="0.25">
      <c r="A255" s="4" t="s">
        <v>691</v>
      </c>
      <c r="B255" t="s">
        <v>156</v>
      </c>
      <c r="C255" t="s">
        <v>1094</v>
      </c>
      <c r="F255" s="79" t="s">
        <v>825</v>
      </c>
      <c r="G255" s="79" t="s">
        <v>825</v>
      </c>
      <c r="H255" s="79" t="s">
        <v>825</v>
      </c>
      <c r="I255" s="79" t="s">
        <v>825</v>
      </c>
      <c r="J255" s="79" t="s">
        <v>825</v>
      </c>
      <c r="K255" s="79" t="s">
        <v>825</v>
      </c>
      <c r="L255" s="79" t="s">
        <v>825</v>
      </c>
      <c r="M255" s="79" t="s">
        <v>825</v>
      </c>
      <c r="N255" s="79" t="s">
        <v>825</v>
      </c>
      <c r="O255" s="79" t="s">
        <v>825</v>
      </c>
      <c r="P255" s="79" t="s">
        <v>825</v>
      </c>
      <c r="Q255" s="79" t="s">
        <v>825</v>
      </c>
      <c r="R255" s="79" t="s">
        <v>825</v>
      </c>
      <c r="S255" s="79" t="s">
        <v>825</v>
      </c>
      <c r="T255" s="79" t="s">
        <v>825</v>
      </c>
      <c r="U255" s="79" t="s">
        <v>825</v>
      </c>
      <c r="V255" s="79" t="s">
        <v>825</v>
      </c>
      <c r="W255" s="79" t="s">
        <v>825</v>
      </c>
      <c r="X255" s="79" t="s">
        <v>825</v>
      </c>
      <c r="Y255" s="79" t="s">
        <v>825</v>
      </c>
      <c r="Z255" s="79" t="s">
        <v>825</v>
      </c>
    </row>
    <row r="256" spans="1:26" customFormat="1" ht="15" customHeight="1" x14ac:dyDescent="0.25">
      <c r="A256" s="4" t="s">
        <v>693</v>
      </c>
      <c r="B256" t="s">
        <v>167</v>
      </c>
      <c r="C256" t="s">
        <v>1095</v>
      </c>
      <c r="F256" s="79" t="s">
        <v>825</v>
      </c>
      <c r="G256" s="79" t="s">
        <v>825</v>
      </c>
      <c r="H256" s="79" t="s">
        <v>825</v>
      </c>
      <c r="I256" s="79" t="s">
        <v>825</v>
      </c>
      <c r="J256" s="79" t="s">
        <v>825</v>
      </c>
      <c r="K256" s="79" t="s">
        <v>825</v>
      </c>
      <c r="L256" s="79" t="s">
        <v>825</v>
      </c>
      <c r="M256" s="79" t="s">
        <v>825</v>
      </c>
      <c r="N256" s="79" t="s">
        <v>825</v>
      </c>
      <c r="O256" s="79" t="s">
        <v>825</v>
      </c>
      <c r="P256" s="79" t="s">
        <v>825</v>
      </c>
      <c r="Q256" s="79" t="s">
        <v>825</v>
      </c>
      <c r="R256" s="79" t="s">
        <v>825</v>
      </c>
      <c r="S256" s="79" t="s">
        <v>825</v>
      </c>
      <c r="T256" s="79" t="s">
        <v>825</v>
      </c>
      <c r="U256" s="79" t="s">
        <v>825</v>
      </c>
      <c r="V256" s="79" t="s">
        <v>825</v>
      </c>
      <c r="W256" s="79" t="s">
        <v>825</v>
      </c>
      <c r="X256" s="79" t="s">
        <v>825</v>
      </c>
      <c r="Y256" s="79" t="s">
        <v>825</v>
      </c>
      <c r="Z256" s="79" t="s">
        <v>825</v>
      </c>
    </row>
    <row r="257" spans="1:26" customFormat="1" ht="15" customHeight="1" x14ac:dyDescent="0.25">
      <c r="A257" s="4" t="s">
        <v>695</v>
      </c>
      <c r="B257" t="s">
        <v>183</v>
      </c>
      <c r="C257" t="s">
        <v>1096</v>
      </c>
      <c r="F257" s="79" t="s">
        <v>825</v>
      </c>
      <c r="G257" s="79" t="s">
        <v>825</v>
      </c>
      <c r="H257" s="79" t="s">
        <v>825</v>
      </c>
      <c r="I257" s="79" t="s">
        <v>825</v>
      </c>
      <c r="J257" s="79" t="s">
        <v>825</v>
      </c>
      <c r="K257" s="79" t="s">
        <v>825</v>
      </c>
      <c r="L257" s="79" t="s">
        <v>825</v>
      </c>
      <c r="M257" s="79" t="s">
        <v>825</v>
      </c>
      <c r="N257" s="79" t="s">
        <v>825</v>
      </c>
      <c r="O257" s="79" t="s">
        <v>825</v>
      </c>
      <c r="P257" s="79" t="s">
        <v>825</v>
      </c>
      <c r="Q257" s="79" t="s">
        <v>825</v>
      </c>
      <c r="R257" s="79" t="s">
        <v>825</v>
      </c>
      <c r="S257" s="79" t="s">
        <v>825</v>
      </c>
      <c r="T257" s="79" t="s">
        <v>825</v>
      </c>
      <c r="U257" s="79" t="s">
        <v>825</v>
      </c>
      <c r="V257" s="79" t="s">
        <v>825</v>
      </c>
      <c r="W257" s="79" t="s">
        <v>825</v>
      </c>
      <c r="X257" s="79" t="s">
        <v>825</v>
      </c>
      <c r="Y257" s="79" t="s">
        <v>825</v>
      </c>
      <c r="Z257" s="79" t="s">
        <v>825</v>
      </c>
    </row>
    <row r="258" spans="1:26" customFormat="1" ht="15" customHeight="1" x14ac:dyDescent="0.25">
      <c r="A258" s="4" t="s">
        <v>700</v>
      </c>
      <c r="B258" t="s">
        <v>167</v>
      </c>
      <c r="C258" t="s">
        <v>1097</v>
      </c>
      <c r="F258" s="79" t="s">
        <v>825</v>
      </c>
      <c r="G258" s="79" t="s">
        <v>825</v>
      </c>
      <c r="H258" s="79" t="s">
        <v>825</v>
      </c>
      <c r="I258" s="79" t="s">
        <v>825</v>
      </c>
      <c r="J258" s="79" t="s">
        <v>825</v>
      </c>
      <c r="K258" s="79" t="s">
        <v>825</v>
      </c>
      <c r="L258" s="79" t="s">
        <v>825</v>
      </c>
      <c r="M258" s="79" t="s">
        <v>825</v>
      </c>
      <c r="N258" s="79" t="s">
        <v>825</v>
      </c>
      <c r="O258" s="79" t="s">
        <v>825</v>
      </c>
      <c r="P258" s="79" t="s">
        <v>825</v>
      </c>
      <c r="Q258" s="79" t="s">
        <v>825</v>
      </c>
      <c r="R258" s="79" t="s">
        <v>825</v>
      </c>
      <c r="S258" s="79" t="s">
        <v>825</v>
      </c>
      <c r="T258" s="79" t="s">
        <v>825</v>
      </c>
      <c r="U258" s="79" t="s">
        <v>825</v>
      </c>
      <c r="V258" s="79" t="s">
        <v>825</v>
      </c>
      <c r="W258" s="79" t="s">
        <v>825</v>
      </c>
      <c r="X258" s="79" t="s">
        <v>825</v>
      </c>
      <c r="Y258" s="79" t="s">
        <v>825</v>
      </c>
      <c r="Z258" s="79" t="s">
        <v>825</v>
      </c>
    </row>
    <row r="259" spans="1:26" s="5" customFormat="1" ht="15" customHeight="1" x14ac:dyDescent="0.25">
      <c r="A259" s="100" t="s">
        <v>702</v>
      </c>
      <c r="B259" s="5" t="s">
        <v>151</v>
      </c>
      <c r="C259" s="101" t="s">
        <v>1098</v>
      </c>
      <c r="D259" s="5" t="s">
        <v>837</v>
      </c>
      <c r="E259" s="5" t="s">
        <v>1099</v>
      </c>
      <c r="F259" s="51" t="s">
        <v>825</v>
      </c>
      <c r="G259" s="51" t="s">
        <v>825</v>
      </c>
      <c r="H259" s="51" t="s">
        <v>825</v>
      </c>
      <c r="I259" s="51" t="s">
        <v>825</v>
      </c>
      <c r="J259" s="51" t="s">
        <v>825</v>
      </c>
      <c r="K259" s="51" t="s">
        <v>825</v>
      </c>
      <c r="L259" s="51" t="s">
        <v>825</v>
      </c>
      <c r="M259" s="80">
        <v>9</v>
      </c>
      <c r="N259" s="80">
        <v>0</v>
      </c>
      <c r="O259" s="80">
        <v>7796</v>
      </c>
      <c r="P259" s="80">
        <v>9</v>
      </c>
      <c r="Q259" s="80">
        <v>3</v>
      </c>
      <c r="R259" s="52" t="s">
        <v>839</v>
      </c>
      <c r="S259" s="51" t="s">
        <v>840</v>
      </c>
      <c r="T259" s="51" t="s">
        <v>825</v>
      </c>
      <c r="U259" s="51" t="s">
        <v>825</v>
      </c>
      <c r="V259" s="51" t="s">
        <v>825</v>
      </c>
      <c r="W259" s="51" t="s">
        <v>825</v>
      </c>
      <c r="X259" s="51" t="s">
        <v>825</v>
      </c>
      <c r="Y259" s="51" t="s">
        <v>825</v>
      </c>
      <c r="Z259" s="51" t="s">
        <v>825</v>
      </c>
    </row>
    <row r="260" spans="1:26" customFormat="1" ht="15" customHeight="1" x14ac:dyDescent="0.25">
      <c r="A260" s="4" t="s">
        <v>704</v>
      </c>
      <c r="B260" t="s">
        <v>167</v>
      </c>
      <c r="C260" t="s">
        <v>1100</v>
      </c>
      <c r="F260" s="79" t="s">
        <v>825</v>
      </c>
      <c r="G260" s="79" t="s">
        <v>825</v>
      </c>
      <c r="H260" s="79" t="s">
        <v>825</v>
      </c>
      <c r="I260" s="79" t="s">
        <v>825</v>
      </c>
      <c r="J260" s="79" t="s">
        <v>825</v>
      </c>
      <c r="K260" s="79" t="s">
        <v>825</v>
      </c>
      <c r="L260" s="79" t="s">
        <v>825</v>
      </c>
      <c r="M260" s="79" t="s">
        <v>825</v>
      </c>
      <c r="N260" s="79" t="s">
        <v>825</v>
      </c>
      <c r="O260" s="79" t="s">
        <v>825</v>
      </c>
      <c r="P260" s="79" t="s">
        <v>825</v>
      </c>
      <c r="Q260" s="79" t="s">
        <v>825</v>
      </c>
      <c r="R260" s="79" t="s">
        <v>825</v>
      </c>
      <c r="S260" s="79" t="s">
        <v>825</v>
      </c>
      <c r="T260" s="79" t="s">
        <v>825</v>
      </c>
      <c r="U260" s="79" t="s">
        <v>825</v>
      </c>
      <c r="V260" s="79" t="s">
        <v>825</v>
      </c>
      <c r="W260" s="79" t="s">
        <v>825</v>
      </c>
      <c r="X260" s="79" t="s">
        <v>825</v>
      </c>
      <c r="Y260" s="79" t="s">
        <v>825</v>
      </c>
      <c r="Z260" s="79" t="s">
        <v>825</v>
      </c>
    </row>
    <row r="261" spans="1:26" customFormat="1" ht="15" customHeight="1" x14ac:dyDescent="0.25">
      <c r="A261" s="4" t="s">
        <v>706</v>
      </c>
      <c r="B261" t="s">
        <v>156</v>
      </c>
      <c r="C261" t="s">
        <v>1101</v>
      </c>
      <c r="F261" s="79" t="s">
        <v>825</v>
      </c>
      <c r="G261" s="79" t="s">
        <v>825</v>
      </c>
      <c r="H261" s="79" t="s">
        <v>825</v>
      </c>
      <c r="I261" s="79" t="s">
        <v>825</v>
      </c>
      <c r="J261" s="79" t="s">
        <v>825</v>
      </c>
      <c r="K261" s="79" t="s">
        <v>825</v>
      </c>
      <c r="L261" s="79" t="s">
        <v>825</v>
      </c>
      <c r="M261" s="79" t="s">
        <v>825</v>
      </c>
      <c r="N261" s="79" t="s">
        <v>825</v>
      </c>
      <c r="O261" s="79" t="s">
        <v>825</v>
      </c>
      <c r="P261" s="79" t="s">
        <v>825</v>
      </c>
      <c r="Q261" s="79" t="s">
        <v>825</v>
      </c>
      <c r="R261" s="79" t="s">
        <v>825</v>
      </c>
      <c r="S261" s="79" t="s">
        <v>825</v>
      </c>
      <c r="T261" s="79" t="s">
        <v>825</v>
      </c>
      <c r="U261" s="79" t="s">
        <v>825</v>
      </c>
      <c r="V261" s="79" t="s">
        <v>825</v>
      </c>
      <c r="W261" s="79" t="s">
        <v>825</v>
      </c>
      <c r="X261" s="79" t="s">
        <v>825</v>
      </c>
      <c r="Y261" s="79" t="s">
        <v>825</v>
      </c>
      <c r="Z261" s="79" t="s">
        <v>825</v>
      </c>
    </row>
    <row r="262" spans="1:26" customFormat="1" ht="15" customHeight="1" x14ac:dyDescent="0.25">
      <c r="A262" s="4" t="s">
        <v>708</v>
      </c>
      <c r="B262" t="s">
        <v>151</v>
      </c>
      <c r="C262" t="s">
        <v>1102</v>
      </c>
      <c r="F262" s="79" t="s">
        <v>825</v>
      </c>
      <c r="G262" s="79" t="s">
        <v>825</v>
      </c>
      <c r="H262" s="79" t="s">
        <v>825</v>
      </c>
      <c r="I262" s="79" t="s">
        <v>825</v>
      </c>
      <c r="J262" s="79" t="s">
        <v>825</v>
      </c>
      <c r="K262" s="79" t="s">
        <v>825</v>
      </c>
      <c r="L262" s="79" t="s">
        <v>825</v>
      </c>
      <c r="M262" s="79" t="s">
        <v>825</v>
      </c>
      <c r="N262" s="79" t="s">
        <v>825</v>
      </c>
      <c r="O262" s="79" t="s">
        <v>825</v>
      </c>
      <c r="P262" s="79" t="s">
        <v>825</v>
      </c>
      <c r="Q262" s="79" t="s">
        <v>825</v>
      </c>
      <c r="R262" s="79" t="s">
        <v>825</v>
      </c>
      <c r="S262" s="79" t="s">
        <v>825</v>
      </c>
      <c r="T262" s="79" t="s">
        <v>825</v>
      </c>
      <c r="U262" s="79" t="s">
        <v>825</v>
      </c>
      <c r="V262" s="79" t="s">
        <v>825</v>
      </c>
      <c r="W262" s="79" t="s">
        <v>825</v>
      </c>
      <c r="X262" s="79" t="s">
        <v>825</v>
      </c>
      <c r="Y262" s="79" t="s">
        <v>825</v>
      </c>
      <c r="Z262" s="79" t="s">
        <v>825</v>
      </c>
    </row>
    <row r="263" spans="1:26" customFormat="1" ht="15" customHeight="1" x14ac:dyDescent="0.25">
      <c r="A263" s="4" t="s">
        <v>710</v>
      </c>
      <c r="B263" t="s">
        <v>183</v>
      </c>
      <c r="C263" t="s">
        <v>1103</v>
      </c>
      <c r="F263" s="79" t="s">
        <v>825</v>
      </c>
      <c r="G263" s="79" t="s">
        <v>825</v>
      </c>
      <c r="H263" s="79" t="s">
        <v>825</v>
      </c>
      <c r="I263" s="79" t="s">
        <v>825</v>
      </c>
      <c r="J263" s="79" t="s">
        <v>825</v>
      </c>
      <c r="K263" s="79" t="s">
        <v>825</v>
      </c>
      <c r="L263" s="79" t="s">
        <v>825</v>
      </c>
      <c r="M263" s="79" t="s">
        <v>825</v>
      </c>
      <c r="N263" s="79" t="s">
        <v>825</v>
      </c>
      <c r="O263" s="79" t="s">
        <v>825</v>
      </c>
      <c r="P263" s="79" t="s">
        <v>825</v>
      </c>
      <c r="Q263" s="79" t="s">
        <v>825</v>
      </c>
      <c r="R263" s="79" t="s">
        <v>825</v>
      </c>
      <c r="S263" s="79" t="s">
        <v>825</v>
      </c>
      <c r="T263" s="79" t="s">
        <v>825</v>
      </c>
      <c r="U263" s="79" t="s">
        <v>825</v>
      </c>
      <c r="V263" s="79" t="s">
        <v>825</v>
      </c>
      <c r="W263" s="79" t="s">
        <v>825</v>
      </c>
      <c r="X263" s="79" t="s">
        <v>825</v>
      </c>
      <c r="Y263" s="79" t="s">
        <v>825</v>
      </c>
      <c r="Z263" s="79" t="s">
        <v>825</v>
      </c>
    </row>
    <row r="264" spans="1:26" customFormat="1" ht="15" customHeight="1" x14ac:dyDescent="0.25">
      <c r="A264" s="4" t="s">
        <v>712</v>
      </c>
      <c r="B264" t="s">
        <v>151</v>
      </c>
      <c r="C264" t="s">
        <v>1104</v>
      </c>
      <c r="F264" s="79" t="s">
        <v>825</v>
      </c>
      <c r="G264" s="79" t="s">
        <v>825</v>
      </c>
      <c r="H264" s="79" t="s">
        <v>825</v>
      </c>
      <c r="I264" s="79" t="s">
        <v>825</v>
      </c>
      <c r="J264" s="79" t="s">
        <v>825</v>
      </c>
      <c r="K264" s="79" t="s">
        <v>825</v>
      </c>
      <c r="L264" s="79" t="s">
        <v>825</v>
      </c>
      <c r="M264" s="79" t="s">
        <v>825</v>
      </c>
      <c r="N264" s="79" t="s">
        <v>825</v>
      </c>
      <c r="O264" s="79" t="s">
        <v>825</v>
      </c>
      <c r="P264" s="79" t="s">
        <v>825</v>
      </c>
      <c r="Q264" s="79" t="s">
        <v>825</v>
      </c>
      <c r="R264" s="79" t="s">
        <v>825</v>
      </c>
      <c r="S264" s="79" t="s">
        <v>825</v>
      </c>
      <c r="T264" s="79" t="s">
        <v>825</v>
      </c>
      <c r="U264" s="79" t="s">
        <v>825</v>
      </c>
      <c r="V264" s="79" t="s">
        <v>825</v>
      </c>
      <c r="W264" s="79" t="s">
        <v>825</v>
      </c>
      <c r="X264" s="79" t="s">
        <v>825</v>
      </c>
      <c r="Y264" s="79" t="s">
        <v>825</v>
      </c>
      <c r="Z264" s="79" t="s">
        <v>825</v>
      </c>
    </row>
    <row r="265" spans="1:26" customFormat="1" ht="15" customHeight="1" x14ac:dyDescent="0.25">
      <c r="A265" s="4" t="s">
        <v>714</v>
      </c>
      <c r="B265" t="s">
        <v>193</v>
      </c>
      <c r="C265" t="s">
        <v>1105</v>
      </c>
      <c r="F265" s="79" t="s">
        <v>825</v>
      </c>
      <c r="G265" s="79" t="s">
        <v>825</v>
      </c>
      <c r="H265" s="79" t="s">
        <v>825</v>
      </c>
      <c r="I265" s="79" t="s">
        <v>825</v>
      </c>
      <c r="J265" s="79" t="s">
        <v>825</v>
      </c>
      <c r="K265" s="79" t="s">
        <v>825</v>
      </c>
      <c r="L265" s="79" t="s">
        <v>825</v>
      </c>
      <c r="M265" s="79" t="s">
        <v>825</v>
      </c>
      <c r="N265" s="79" t="s">
        <v>825</v>
      </c>
      <c r="O265" s="79" t="s">
        <v>825</v>
      </c>
      <c r="P265" s="79" t="s">
        <v>825</v>
      </c>
      <c r="Q265" s="79" t="s">
        <v>825</v>
      </c>
      <c r="R265" s="79" t="s">
        <v>825</v>
      </c>
      <c r="S265" s="79" t="s">
        <v>825</v>
      </c>
      <c r="T265" s="79" t="s">
        <v>825</v>
      </c>
      <c r="U265" s="79" t="s">
        <v>825</v>
      </c>
      <c r="V265" s="79" t="s">
        <v>825</v>
      </c>
      <c r="W265" s="79" t="s">
        <v>825</v>
      </c>
      <c r="X265" s="79" t="s">
        <v>825</v>
      </c>
      <c r="Y265" s="79" t="s">
        <v>825</v>
      </c>
      <c r="Z265" s="79" t="s">
        <v>825</v>
      </c>
    </row>
    <row r="266" spans="1:26" customFormat="1" ht="15" customHeight="1" x14ac:dyDescent="0.25">
      <c r="A266" s="4" t="s">
        <v>716</v>
      </c>
      <c r="B266" t="s">
        <v>183</v>
      </c>
      <c r="C266" t="s">
        <v>1106</v>
      </c>
      <c r="F266" s="79" t="s">
        <v>825</v>
      </c>
      <c r="G266" s="79" t="s">
        <v>825</v>
      </c>
      <c r="H266" s="79" t="s">
        <v>825</v>
      </c>
      <c r="I266" s="79" t="s">
        <v>825</v>
      </c>
      <c r="J266" s="79" t="s">
        <v>825</v>
      </c>
      <c r="K266" s="79" t="s">
        <v>825</v>
      </c>
      <c r="L266" s="79" t="s">
        <v>825</v>
      </c>
      <c r="M266" s="79" t="s">
        <v>825</v>
      </c>
      <c r="N266" s="79" t="s">
        <v>825</v>
      </c>
      <c r="O266" s="79" t="s">
        <v>825</v>
      </c>
      <c r="P266" s="79" t="s">
        <v>825</v>
      </c>
      <c r="Q266" s="79" t="s">
        <v>825</v>
      </c>
      <c r="R266" s="79" t="s">
        <v>825</v>
      </c>
      <c r="S266" s="79" t="s">
        <v>825</v>
      </c>
      <c r="T266" s="79" t="s">
        <v>825</v>
      </c>
      <c r="U266" s="79" t="s">
        <v>825</v>
      </c>
      <c r="V266" s="79" t="s">
        <v>825</v>
      </c>
      <c r="W266" s="79" t="s">
        <v>825</v>
      </c>
      <c r="X266" s="79" t="s">
        <v>825</v>
      </c>
      <c r="Y266" s="79" t="s">
        <v>825</v>
      </c>
      <c r="Z266" s="79" t="s">
        <v>825</v>
      </c>
    </row>
    <row r="267" spans="1:26" customFormat="1" ht="15" customHeight="1" x14ac:dyDescent="0.25">
      <c r="A267" s="4" t="s">
        <v>718</v>
      </c>
      <c r="B267" t="s">
        <v>164</v>
      </c>
      <c r="C267" t="s">
        <v>1107</v>
      </c>
      <c r="F267" s="79" t="s">
        <v>825</v>
      </c>
      <c r="G267" s="79" t="s">
        <v>825</v>
      </c>
      <c r="H267" s="79" t="s">
        <v>825</v>
      </c>
      <c r="I267" s="79" t="s">
        <v>825</v>
      </c>
      <c r="J267" s="79" t="s">
        <v>825</v>
      </c>
      <c r="K267" s="79" t="s">
        <v>825</v>
      </c>
      <c r="L267" s="79" t="s">
        <v>825</v>
      </c>
      <c r="M267" s="79" t="s">
        <v>825</v>
      </c>
      <c r="N267" s="79" t="s">
        <v>825</v>
      </c>
      <c r="O267" s="79" t="s">
        <v>825</v>
      </c>
      <c r="P267" s="79" t="s">
        <v>825</v>
      </c>
      <c r="Q267" s="79" t="s">
        <v>825</v>
      </c>
      <c r="R267" s="79" t="s">
        <v>825</v>
      </c>
      <c r="S267" s="79" t="s">
        <v>825</v>
      </c>
      <c r="T267" s="79" t="s">
        <v>825</v>
      </c>
      <c r="U267" s="79" t="s">
        <v>825</v>
      </c>
      <c r="V267" s="79" t="s">
        <v>825</v>
      </c>
      <c r="W267" s="79" t="s">
        <v>825</v>
      </c>
      <c r="X267" s="79" t="s">
        <v>825</v>
      </c>
      <c r="Y267" s="79" t="s">
        <v>825</v>
      </c>
      <c r="Z267" s="79" t="s">
        <v>825</v>
      </c>
    </row>
    <row r="268" spans="1:26" customFormat="1" ht="15" customHeight="1" x14ac:dyDescent="0.25">
      <c r="A268" s="4" t="s">
        <v>720</v>
      </c>
      <c r="B268" t="s">
        <v>172</v>
      </c>
      <c r="C268" t="s">
        <v>1108</v>
      </c>
      <c r="F268" s="79" t="s">
        <v>825</v>
      </c>
      <c r="G268" s="79" t="s">
        <v>825</v>
      </c>
      <c r="H268" s="79" t="s">
        <v>825</v>
      </c>
      <c r="I268" s="79" t="s">
        <v>825</v>
      </c>
      <c r="J268" s="79" t="s">
        <v>825</v>
      </c>
      <c r="K268" s="79" t="s">
        <v>825</v>
      </c>
      <c r="L268" s="79" t="s">
        <v>825</v>
      </c>
      <c r="M268" s="79" t="s">
        <v>825</v>
      </c>
      <c r="N268" s="79" t="s">
        <v>825</v>
      </c>
      <c r="O268" s="79" t="s">
        <v>825</v>
      </c>
      <c r="P268" s="79" t="s">
        <v>825</v>
      </c>
      <c r="Q268" s="79" t="s">
        <v>825</v>
      </c>
      <c r="R268" s="79" t="s">
        <v>825</v>
      </c>
      <c r="S268" s="79" t="s">
        <v>825</v>
      </c>
      <c r="T268" s="79" t="s">
        <v>825</v>
      </c>
      <c r="U268" s="79" t="s">
        <v>825</v>
      </c>
      <c r="V268" s="79" t="s">
        <v>825</v>
      </c>
      <c r="W268" s="79" t="s">
        <v>825</v>
      </c>
      <c r="X268" s="79" t="s">
        <v>825</v>
      </c>
      <c r="Y268" s="79" t="s">
        <v>825</v>
      </c>
      <c r="Z268" s="79" t="s">
        <v>825</v>
      </c>
    </row>
    <row r="269" spans="1:26" customFormat="1" ht="15" customHeight="1" x14ac:dyDescent="0.25">
      <c r="A269" s="4" t="s">
        <v>722</v>
      </c>
      <c r="B269" t="s">
        <v>172</v>
      </c>
      <c r="C269" t="s">
        <v>1109</v>
      </c>
      <c r="F269" s="79" t="s">
        <v>825</v>
      </c>
      <c r="G269" s="79" t="s">
        <v>825</v>
      </c>
      <c r="H269" s="79" t="s">
        <v>825</v>
      </c>
      <c r="I269" s="79" t="s">
        <v>825</v>
      </c>
      <c r="J269" s="79" t="s">
        <v>825</v>
      </c>
      <c r="K269" s="79" t="s">
        <v>825</v>
      </c>
      <c r="L269" s="79" t="s">
        <v>825</v>
      </c>
      <c r="M269" s="79" t="s">
        <v>825</v>
      </c>
      <c r="N269" s="79" t="s">
        <v>825</v>
      </c>
      <c r="O269" s="79" t="s">
        <v>825</v>
      </c>
      <c r="P269" s="79" t="s">
        <v>825</v>
      </c>
      <c r="Q269" s="79" t="s">
        <v>825</v>
      </c>
      <c r="R269" s="79" t="s">
        <v>825</v>
      </c>
      <c r="S269" s="79" t="s">
        <v>825</v>
      </c>
      <c r="T269" s="79" t="s">
        <v>825</v>
      </c>
      <c r="U269" s="79" t="s">
        <v>825</v>
      </c>
      <c r="V269" s="79" t="s">
        <v>825</v>
      </c>
      <c r="W269" s="79" t="s">
        <v>825</v>
      </c>
      <c r="X269" s="79" t="s">
        <v>825</v>
      </c>
      <c r="Y269" s="79" t="s">
        <v>825</v>
      </c>
      <c r="Z269" s="79" t="s">
        <v>825</v>
      </c>
    </row>
    <row r="270" spans="1:26" customFormat="1" ht="15" customHeight="1" x14ac:dyDescent="0.25">
      <c r="A270" s="4" t="s">
        <v>724</v>
      </c>
      <c r="B270" t="s">
        <v>167</v>
      </c>
      <c r="C270" t="s">
        <v>1110</v>
      </c>
      <c r="F270" s="79" t="s">
        <v>825</v>
      </c>
      <c r="G270" s="79" t="s">
        <v>825</v>
      </c>
      <c r="H270" s="79" t="s">
        <v>825</v>
      </c>
      <c r="I270" s="79" t="s">
        <v>825</v>
      </c>
      <c r="J270" s="79" t="s">
        <v>825</v>
      </c>
      <c r="K270" s="79" t="s">
        <v>825</v>
      </c>
      <c r="L270" s="79" t="s">
        <v>825</v>
      </c>
      <c r="M270" s="79" t="s">
        <v>825</v>
      </c>
      <c r="N270" s="79" t="s">
        <v>825</v>
      </c>
      <c r="O270" s="79" t="s">
        <v>825</v>
      </c>
      <c r="P270" s="79" t="s">
        <v>825</v>
      </c>
      <c r="Q270" s="79" t="s">
        <v>825</v>
      </c>
      <c r="R270" s="79" t="s">
        <v>825</v>
      </c>
      <c r="S270" s="79" t="s">
        <v>825</v>
      </c>
      <c r="T270" s="79" t="s">
        <v>825</v>
      </c>
      <c r="U270" s="79" t="s">
        <v>825</v>
      </c>
      <c r="V270" s="79" t="s">
        <v>825</v>
      </c>
      <c r="W270" s="79" t="s">
        <v>825</v>
      </c>
      <c r="X270" s="79" t="s">
        <v>825</v>
      </c>
      <c r="Y270" s="79" t="s">
        <v>825</v>
      </c>
      <c r="Z270" s="79" t="s">
        <v>825</v>
      </c>
    </row>
    <row r="271" spans="1:26" ht="15" customHeight="1" x14ac:dyDescent="0.25">
      <c r="A271" s="15" t="s">
        <v>726</v>
      </c>
      <c r="B271" s="6" t="s">
        <v>151</v>
      </c>
      <c r="C271" s="102" t="s">
        <v>1111</v>
      </c>
      <c r="D271" s="6" t="s">
        <v>829</v>
      </c>
      <c r="E271" s="6" t="s">
        <v>1112</v>
      </c>
      <c r="F271" s="79" t="s">
        <v>825</v>
      </c>
      <c r="G271" s="79" t="s">
        <v>825</v>
      </c>
      <c r="H271" s="79" t="s">
        <v>825</v>
      </c>
      <c r="I271" s="79" t="s">
        <v>825</v>
      </c>
      <c r="J271" s="79" t="s">
        <v>825</v>
      </c>
      <c r="K271" s="79" t="s">
        <v>825</v>
      </c>
      <c r="L271" s="79" t="s">
        <v>825</v>
      </c>
      <c r="M271" s="79" t="s">
        <v>825</v>
      </c>
      <c r="N271" s="79" t="s">
        <v>825</v>
      </c>
      <c r="O271" s="79" t="s">
        <v>825</v>
      </c>
      <c r="P271" s="79" t="s">
        <v>825</v>
      </c>
      <c r="Q271" s="79" t="s">
        <v>825</v>
      </c>
      <c r="R271" s="79" t="s">
        <v>825</v>
      </c>
      <c r="S271" s="79" t="s">
        <v>825</v>
      </c>
      <c r="T271" s="79" t="s">
        <v>825</v>
      </c>
      <c r="U271" s="79" t="s">
        <v>825</v>
      </c>
      <c r="V271" s="79" t="s">
        <v>825</v>
      </c>
      <c r="W271" s="79" t="s">
        <v>825</v>
      </c>
      <c r="X271" s="79" t="s">
        <v>825</v>
      </c>
      <c r="Y271" s="79" t="s">
        <v>825</v>
      </c>
      <c r="Z271" s="79" t="s">
        <v>825</v>
      </c>
    </row>
    <row r="272" spans="1:26" customFormat="1" ht="15" customHeight="1" x14ac:dyDescent="0.25">
      <c r="A272" s="4" t="s">
        <v>728</v>
      </c>
      <c r="B272" t="s">
        <v>183</v>
      </c>
      <c r="C272" t="s">
        <v>1113</v>
      </c>
      <c r="F272" s="79" t="s">
        <v>825</v>
      </c>
      <c r="G272" s="79" t="s">
        <v>825</v>
      </c>
      <c r="H272" s="79" t="s">
        <v>825</v>
      </c>
      <c r="I272" s="79" t="s">
        <v>825</v>
      </c>
      <c r="J272" s="79" t="s">
        <v>825</v>
      </c>
      <c r="K272" s="79" t="s">
        <v>825</v>
      </c>
      <c r="L272" s="79" t="s">
        <v>825</v>
      </c>
      <c r="M272" s="79" t="s">
        <v>825</v>
      </c>
      <c r="N272" s="79" t="s">
        <v>825</v>
      </c>
      <c r="O272" s="79" t="s">
        <v>825</v>
      </c>
      <c r="P272" s="79" t="s">
        <v>825</v>
      </c>
      <c r="Q272" s="79" t="s">
        <v>825</v>
      </c>
      <c r="R272" s="79" t="s">
        <v>825</v>
      </c>
      <c r="S272" s="79" t="s">
        <v>825</v>
      </c>
      <c r="T272" s="79" t="s">
        <v>825</v>
      </c>
      <c r="U272" s="79" t="s">
        <v>825</v>
      </c>
      <c r="V272" s="79" t="s">
        <v>825</v>
      </c>
      <c r="W272" s="79" t="s">
        <v>825</v>
      </c>
      <c r="X272" s="79" t="s">
        <v>825</v>
      </c>
      <c r="Y272" s="79" t="s">
        <v>825</v>
      </c>
      <c r="Z272" s="79" t="s">
        <v>825</v>
      </c>
    </row>
    <row r="273" spans="1:26" customFormat="1" ht="15" customHeight="1" x14ac:dyDescent="0.25">
      <c r="A273" s="4" t="s">
        <v>730</v>
      </c>
      <c r="B273" t="s">
        <v>167</v>
      </c>
      <c r="C273" t="s">
        <v>1114</v>
      </c>
      <c r="F273" s="79" t="s">
        <v>825</v>
      </c>
      <c r="G273" s="79" t="s">
        <v>825</v>
      </c>
      <c r="H273" s="79" t="s">
        <v>825</v>
      </c>
      <c r="I273" s="79" t="s">
        <v>825</v>
      </c>
      <c r="J273" s="79" t="s">
        <v>825</v>
      </c>
      <c r="K273" s="79" t="s">
        <v>825</v>
      </c>
      <c r="L273" s="79" t="s">
        <v>825</v>
      </c>
      <c r="M273" s="79" t="s">
        <v>825</v>
      </c>
      <c r="N273" s="79" t="s">
        <v>825</v>
      </c>
      <c r="O273" s="79" t="s">
        <v>825</v>
      </c>
      <c r="P273" s="79" t="s">
        <v>825</v>
      </c>
      <c r="Q273" s="79" t="s">
        <v>825</v>
      </c>
      <c r="R273" s="79" t="s">
        <v>825</v>
      </c>
      <c r="S273" s="79" t="s">
        <v>825</v>
      </c>
      <c r="T273" s="79" t="s">
        <v>825</v>
      </c>
      <c r="U273" s="79" t="s">
        <v>825</v>
      </c>
      <c r="V273" s="79" t="s">
        <v>825</v>
      </c>
      <c r="W273" s="79" t="s">
        <v>825</v>
      </c>
      <c r="X273" s="79" t="s">
        <v>825</v>
      </c>
      <c r="Y273" s="79" t="s">
        <v>825</v>
      </c>
      <c r="Z273" s="79" t="s">
        <v>825</v>
      </c>
    </row>
    <row r="274" spans="1:26" customFormat="1" ht="15" customHeight="1" x14ac:dyDescent="0.25">
      <c r="A274" s="4" t="s">
        <v>732</v>
      </c>
      <c r="B274" t="s">
        <v>156</v>
      </c>
      <c r="C274" t="s">
        <v>1115</v>
      </c>
      <c r="F274" s="79" t="s">
        <v>825</v>
      </c>
      <c r="G274" s="79" t="s">
        <v>825</v>
      </c>
      <c r="H274" s="79" t="s">
        <v>825</v>
      </c>
      <c r="I274" s="79" t="s">
        <v>825</v>
      </c>
      <c r="J274" s="79" t="s">
        <v>825</v>
      </c>
      <c r="K274" s="79" t="s">
        <v>825</v>
      </c>
      <c r="L274" s="79" t="s">
        <v>825</v>
      </c>
      <c r="M274" s="79" t="s">
        <v>825</v>
      </c>
      <c r="N274" s="79" t="s">
        <v>825</v>
      </c>
      <c r="O274" s="79" t="s">
        <v>825</v>
      </c>
      <c r="P274" s="79" t="s">
        <v>825</v>
      </c>
      <c r="Q274" s="79" t="s">
        <v>825</v>
      </c>
      <c r="R274" s="79" t="s">
        <v>825</v>
      </c>
      <c r="S274" s="79" t="s">
        <v>825</v>
      </c>
      <c r="T274" s="79" t="s">
        <v>825</v>
      </c>
      <c r="U274" s="79" t="s">
        <v>825</v>
      </c>
      <c r="V274" s="79" t="s">
        <v>825</v>
      </c>
      <c r="W274" s="79" t="s">
        <v>825</v>
      </c>
      <c r="X274" s="79" t="s">
        <v>825</v>
      </c>
      <c r="Y274" s="79" t="s">
        <v>825</v>
      </c>
      <c r="Z274" s="79" t="s">
        <v>825</v>
      </c>
    </row>
    <row r="275" spans="1:26" customFormat="1" ht="15" customHeight="1" x14ac:dyDescent="0.25">
      <c r="A275" s="4" t="s">
        <v>734</v>
      </c>
      <c r="B275" t="s">
        <v>172</v>
      </c>
      <c r="C275" t="s">
        <v>1116</v>
      </c>
      <c r="F275" s="79" t="s">
        <v>825</v>
      </c>
      <c r="G275" s="79" t="s">
        <v>825</v>
      </c>
      <c r="H275" s="79" t="s">
        <v>825</v>
      </c>
      <c r="I275" s="79" t="s">
        <v>825</v>
      </c>
      <c r="J275" s="79" t="s">
        <v>825</v>
      </c>
      <c r="K275" s="79" t="s">
        <v>825</v>
      </c>
      <c r="L275" s="79" t="s">
        <v>825</v>
      </c>
      <c r="M275" s="79" t="s">
        <v>825</v>
      </c>
      <c r="N275" s="79" t="s">
        <v>825</v>
      </c>
      <c r="O275" s="79" t="s">
        <v>825</v>
      </c>
      <c r="P275" s="79" t="s">
        <v>825</v>
      </c>
      <c r="Q275" s="79" t="s">
        <v>825</v>
      </c>
      <c r="R275" s="79" t="s">
        <v>825</v>
      </c>
      <c r="S275" s="79" t="s">
        <v>825</v>
      </c>
      <c r="T275" s="79" t="s">
        <v>825</v>
      </c>
      <c r="U275" s="79" t="s">
        <v>825</v>
      </c>
      <c r="V275" s="79" t="s">
        <v>825</v>
      </c>
      <c r="W275" s="79" t="s">
        <v>825</v>
      </c>
      <c r="X275" s="79" t="s">
        <v>825</v>
      </c>
      <c r="Y275" s="79" t="s">
        <v>825</v>
      </c>
      <c r="Z275" s="79" t="s">
        <v>825</v>
      </c>
    </row>
    <row r="276" spans="1:26" customFormat="1" ht="15" customHeight="1" x14ac:dyDescent="0.25">
      <c r="A276" s="4" t="s">
        <v>736</v>
      </c>
      <c r="B276" t="s">
        <v>167</v>
      </c>
      <c r="C276" t="s">
        <v>1117</v>
      </c>
      <c r="F276" s="79" t="s">
        <v>825</v>
      </c>
      <c r="G276" s="79" t="s">
        <v>825</v>
      </c>
      <c r="H276" s="79" t="s">
        <v>825</v>
      </c>
      <c r="I276" s="79" t="s">
        <v>825</v>
      </c>
      <c r="J276" s="79" t="s">
        <v>825</v>
      </c>
      <c r="K276" s="79" t="s">
        <v>825</v>
      </c>
      <c r="L276" s="79" t="s">
        <v>825</v>
      </c>
      <c r="M276" s="79" t="s">
        <v>825</v>
      </c>
      <c r="N276" s="79" t="s">
        <v>825</v>
      </c>
      <c r="O276" s="79" t="s">
        <v>825</v>
      </c>
      <c r="P276" s="79" t="s">
        <v>825</v>
      </c>
      <c r="Q276" s="79" t="s">
        <v>825</v>
      </c>
      <c r="R276" s="79" t="s">
        <v>825</v>
      </c>
      <c r="S276" s="79" t="s">
        <v>825</v>
      </c>
      <c r="T276" s="79" t="s">
        <v>825</v>
      </c>
      <c r="U276" s="79" t="s">
        <v>825</v>
      </c>
      <c r="V276" s="79" t="s">
        <v>825</v>
      </c>
      <c r="W276" s="79" t="s">
        <v>825</v>
      </c>
      <c r="X276" s="79" t="s">
        <v>825</v>
      </c>
      <c r="Y276" s="79" t="s">
        <v>825</v>
      </c>
      <c r="Z276" s="79" t="s">
        <v>825</v>
      </c>
    </row>
    <row r="277" spans="1:26" customFormat="1" ht="15" customHeight="1" x14ac:dyDescent="0.25">
      <c r="A277" s="4" t="s">
        <v>738</v>
      </c>
      <c r="B277" t="s">
        <v>172</v>
      </c>
      <c r="C277" t="s">
        <v>1118</v>
      </c>
      <c r="F277" s="79" t="s">
        <v>825</v>
      </c>
      <c r="G277" s="79" t="s">
        <v>825</v>
      </c>
      <c r="H277" s="79" t="s">
        <v>825</v>
      </c>
      <c r="I277" s="79" t="s">
        <v>825</v>
      </c>
      <c r="J277" s="79" t="s">
        <v>825</v>
      </c>
      <c r="K277" s="79" t="s">
        <v>825</v>
      </c>
      <c r="L277" s="79" t="s">
        <v>825</v>
      </c>
      <c r="M277" s="79" t="s">
        <v>825</v>
      </c>
      <c r="N277" s="79" t="s">
        <v>825</v>
      </c>
      <c r="O277" s="79" t="s">
        <v>825</v>
      </c>
      <c r="P277" s="79" t="s">
        <v>825</v>
      </c>
      <c r="Q277" s="79" t="s">
        <v>825</v>
      </c>
      <c r="R277" s="79" t="s">
        <v>825</v>
      </c>
      <c r="S277" s="79" t="s">
        <v>825</v>
      </c>
      <c r="T277" s="79" t="s">
        <v>825</v>
      </c>
      <c r="U277" s="79" t="s">
        <v>825</v>
      </c>
      <c r="V277" s="79" t="s">
        <v>825</v>
      </c>
      <c r="W277" s="79" t="s">
        <v>825</v>
      </c>
      <c r="X277" s="79" t="s">
        <v>825</v>
      </c>
      <c r="Y277" s="79" t="s">
        <v>825</v>
      </c>
      <c r="Z277" s="79" t="s">
        <v>825</v>
      </c>
    </row>
    <row r="278" spans="1:26" customFormat="1" ht="15" customHeight="1" x14ac:dyDescent="0.25">
      <c r="A278" s="4" t="s">
        <v>740</v>
      </c>
      <c r="B278" t="s">
        <v>183</v>
      </c>
      <c r="C278" t="s">
        <v>1119</v>
      </c>
      <c r="F278" s="79" t="s">
        <v>825</v>
      </c>
      <c r="G278" s="79" t="s">
        <v>825</v>
      </c>
      <c r="H278" s="79" t="s">
        <v>825</v>
      </c>
      <c r="I278" s="79" t="s">
        <v>825</v>
      </c>
      <c r="J278" s="79" t="s">
        <v>825</v>
      </c>
      <c r="K278" s="79" t="s">
        <v>825</v>
      </c>
      <c r="L278" s="79" t="s">
        <v>825</v>
      </c>
      <c r="M278" s="79" t="s">
        <v>825</v>
      </c>
      <c r="N278" s="79" t="s">
        <v>825</v>
      </c>
      <c r="O278" s="79" t="s">
        <v>825</v>
      </c>
      <c r="P278" s="79" t="s">
        <v>825</v>
      </c>
      <c r="Q278" s="79" t="s">
        <v>825</v>
      </c>
      <c r="R278" s="79" t="s">
        <v>825</v>
      </c>
      <c r="S278" s="79" t="s">
        <v>825</v>
      </c>
      <c r="T278" s="79" t="s">
        <v>825</v>
      </c>
      <c r="U278" s="79" t="s">
        <v>825</v>
      </c>
      <c r="V278" s="79" t="s">
        <v>825</v>
      </c>
      <c r="W278" s="79" t="s">
        <v>825</v>
      </c>
      <c r="X278" s="79" t="s">
        <v>825</v>
      </c>
      <c r="Y278" s="79" t="s">
        <v>825</v>
      </c>
      <c r="Z278" s="79" t="s">
        <v>825</v>
      </c>
    </row>
    <row r="279" spans="1:26" customFormat="1" ht="15" customHeight="1" x14ac:dyDescent="0.25">
      <c r="A279" s="4" t="s">
        <v>742</v>
      </c>
      <c r="B279" t="s">
        <v>164</v>
      </c>
      <c r="C279" t="s">
        <v>1120</v>
      </c>
      <c r="F279" s="79" t="s">
        <v>825</v>
      </c>
      <c r="G279" s="79" t="s">
        <v>825</v>
      </c>
      <c r="H279" s="79" t="s">
        <v>825</v>
      </c>
      <c r="I279" s="79" t="s">
        <v>825</v>
      </c>
      <c r="J279" s="79" t="s">
        <v>825</v>
      </c>
      <c r="K279" s="79" t="s">
        <v>825</v>
      </c>
      <c r="L279" s="79" t="s">
        <v>825</v>
      </c>
      <c r="M279" s="79" t="s">
        <v>825</v>
      </c>
      <c r="N279" s="79" t="s">
        <v>825</v>
      </c>
      <c r="O279" s="79" t="s">
        <v>825</v>
      </c>
      <c r="P279" s="79" t="s">
        <v>825</v>
      </c>
      <c r="Q279" s="79" t="s">
        <v>825</v>
      </c>
      <c r="R279" s="79" t="s">
        <v>825</v>
      </c>
      <c r="S279" s="79" t="s">
        <v>825</v>
      </c>
      <c r="T279" s="79" t="s">
        <v>825</v>
      </c>
      <c r="U279" s="79" t="s">
        <v>825</v>
      </c>
      <c r="V279" s="79" t="s">
        <v>825</v>
      </c>
      <c r="W279" s="79" t="s">
        <v>825</v>
      </c>
      <c r="X279" s="79" t="s">
        <v>825</v>
      </c>
      <c r="Y279" s="79" t="s">
        <v>825</v>
      </c>
      <c r="Z279" s="79" t="s">
        <v>825</v>
      </c>
    </row>
    <row r="280" spans="1:26" customFormat="1" ht="15" customHeight="1" x14ac:dyDescent="0.25">
      <c r="A280" s="4" t="s">
        <v>744</v>
      </c>
      <c r="B280" t="s">
        <v>164</v>
      </c>
      <c r="C280" t="s">
        <v>1121</v>
      </c>
      <c r="F280" s="79" t="s">
        <v>825</v>
      </c>
      <c r="G280" s="79" t="s">
        <v>825</v>
      </c>
      <c r="H280" s="79" t="s">
        <v>825</v>
      </c>
      <c r="I280" s="79" t="s">
        <v>825</v>
      </c>
      <c r="J280" s="79" t="s">
        <v>825</v>
      </c>
      <c r="K280" s="79" t="s">
        <v>825</v>
      </c>
      <c r="L280" s="79" t="s">
        <v>825</v>
      </c>
      <c r="M280" s="79" t="s">
        <v>825</v>
      </c>
      <c r="N280" s="79" t="s">
        <v>825</v>
      </c>
      <c r="O280" s="79" t="s">
        <v>825</v>
      </c>
      <c r="P280" s="79" t="s">
        <v>825</v>
      </c>
      <c r="Q280" s="79" t="s">
        <v>825</v>
      </c>
      <c r="R280" s="79" t="s">
        <v>825</v>
      </c>
      <c r="S280" s="79" t="s">
        <v>825</v>
      </c>
      <c r="T280" s="79" t="s">
        <v>825</v>
      </c>
      <c r="U280" s="79" t="s">
        <v>825</v>
      </c>
      <c r="V280" s="79" t="s">
        <v>825</v>
      </c>
      <c r="W280" s="79" t="s">
        <v>825</v>
      </c>
      <c r="X280" s="79" t="s">
        <v>825</v>
      </c>
      <c r="Y280" s="79" t="s">
        <v>825</v>
      </c>
      <c r="Z280" s="79" t="s">
        <v>825</v>
      </c>
    </row>
    <row r="281" spans="1:26" customFormat="1" ht="15" x14ac:dyDescent="0.25">
      <c r="A281" s="4" t="s">
        <v>746</v>
      </c>
      <c r="B281" t="s">
        <v>183</v>
      </c>
      <c r="C281" s="5" t="s">
        <v>1122</v>
      </c>
      <c r="D281" s="5"/>
      <c r="F281" s="79" t="s">
        <v>825</v>
      </c>
      <c r="G281" s="79" t="s">
        <v>825</v>
      </c>
      <c r="H281" s="79" t="s">
        <v>825</v>
      </c>
      <c r="I281" s="79" t="s">
        <v>825</v>
      </c>
      <c r="J281" s="79" t="s">
        <v>825</v>
      </c>
      <c r="K281" s="79" t="s">
        <v>825</v>
      </c>
      <c r="L281" s="79" t="s">
        <v>825</v>
      </c>
      <c r="M281" s="79" t="s">
        <v>825</v>
      </c>
      <c r="N281" s="79" t="s">
        <v>825</v>
      </c>
      <c r="O281" s="79" t="s">
        <v>825</v>
      </c>
      <c r="P281" s="79" t="s">
        <v>825</v>
      </c>
      <c r="Q281" s="79" t="s">
        <v>825</v>
      </c>
      <c r="R281" s="79" t="s">
        <v>825</v>
      </c>
      <c r="S281" s="79" t="s">
        <v>825</v>
      </c>
      <c r="T281" s="79" t="s">
        <v>825</v>
      </c>
      <c r="U281" s="79" t="s">
        <v>825</v>
      </c>
      <c r="V281" s="79" t="s">
        <v>825</v>
      </c>
      <c r="W281" s="79" t="s">
        <v>825</v>
      </c>
      <c r="X281" s="79" t="s">
        <v>825</v>
      </c>
      <c r="Y281" s="79" t="s">
        <v>825</v>
      </c>
      <c r="Z281" s="79" t="s">
        <v>825</v>
      </c>
    </row>
    <row r="282" spans="1:26" customFormat="1" ht="15" customHeight="1" x14ac:dyDescent="0.25">
      <c r="A282" s="4" t="s">
        <v>748</v>
      </c>
      <c r="B282" t="s">
        <v>193</v>
      </c>
      <c r="C282" t="s">
        <v>1123</v>
      </c>
      <c r="F282" s="79" t="s">
        <v>825</v>
      </c>
      <c r="G282" s="79" t="s">
        <v>825</v>
      </c>
      <c r="H282" s="79" t="s">
        <v>825</v>
      </c>
      <c r="I282" s="79" t="s">
        <v>825</v>
      </c>
      <c r="J282" s="79" t="s">
        <v>825</v>
      </c>
      <c r="K282" s="79" t="s">
        <v>825</v>
      </c>
      <c r="L282" s="79" t="s">
        <v>825</v>
      </c>
      <c r="M282" s="79" t="s">
        <v>825</v>
      </c>
      <c r="N282" s="79" t="s">
        <v>825</v>
      </c>
      <c r="O282" s="79" t="s">
        <v>825</v>
      </c>
      <c r="P282" s="79" t="s">
        <v>825</v>
      </c>
      <c r="Q282" s="79" t="s">
        <v>825</v>
      </c>
      <c r="R282" s="79" t="s">
        <v>825</v>
      </c>
      <c r="S282" s="79" t="s">
        <v>825</v>
      </c>
      <c r="T282" s="79" t="s">
        <v>825</v>
      </c>
      <c r="U282" s="79" t="s">
        <v>825</v>
      </c>
      <c r="V282" s="79" t="s">
        <v>825</v>
      </c>
      <c r="W282" s="79" t="s">
        <v>825</v>
      </c>
      <c r="X282" s="79" t="s">
        <v>825</v>
      </c>
      <c r="Y282" s="79" t="s">
        <v>825</v>
      </c>
      <c r="Z282" s="79" t="s">
        <v>825</v>
      </c>
    </row>
    <row r="283" spans="1:26" customFormat="1" ht="15" customHeight="1" x14ac:dyDescent="0.25">
      <c r="A283" s="4" t="s">
        <v>750</v>
      </c>
      <c r="B283" t="s">
        <v>172</v>
      </c>
      <c r="C283" t="s">
        <v>1124</v>
      </c>
      <c r="F283" s="79" t="s">
        <v>825</v>
      </c>
      <c r="G283" s="79" t="s">
        <v>825</v>
      </c>
      <c r="H283" s="79" t="s">
        <v>825</v>
      </c>
      <c r="I283" s="79" t="s">
        <v>825</v>
      </c>
      <c r="J283" s="79" t="s">
        <v>825</v>
      </c>
      <c r="K283" s="79" t="s">
        <v>825</v>
      </c>
      <c r="L283" s="79" t="s">
        <v>825</v>
      </c>
      <c r="M283" s="79" t="s">
        <v>825</v>
      </c>
      <c r="N283" s="79" t="s">
        <v>825</v>
      </c>
      <c r="O283" s="79" t="s">
        <v>825</v>
      </c>
      <c r="P283" s="79" t="s">
        <v>825</v>
      </c>
      <c r="Q283" s="79" t="s">
        <v>825</v>
      </c>
      <c r="R283" s="79" t="s">
        <v>825</v>
      </c>
      <c r="S283" s="79" t="s">
        <v>825</v>
      </c>
      <c r="T283" s="79" t="s">
        <v>825</v>
      </c>
      <c r="U283" s="79" t="s">
        <v>825</v>
      </c>
      <c r="V283" s="79" t="s">
        <v>825</v>
      </c>
      <c r="W283" s="79" t="s">
        <v>825</v>
      </c>
      <c r="X283" s="79" t="s">
        <v>825</v>
      </c>
      <c r="Y283" s="79" t="s">
        <v>825</v>
      </c>
      <c r="Z283" s="79" t="s">
        <v>825</v>
      </c>
    </row>
    <row r="284" spans="1:26" customFormat="1" ht="15" customHeight="1" x14ac:dyDescent="0.25">
      <c r="A284" s="4" t="s">
        <v>752</v>
      </c>
      <c r="B284" t="s">
        <v>156</v>
      </c>
      <c r="C284" t="s">
        <v>1125</v>
      </c>
      <c r="F284" s="79" t="s">
        <v>825</v>
      </c>
      <c r="G284" s="79" t="s">
        <v>825</v>
      </c>
      <c r="H284" s="79" t="s">
        <v>825</v>
      </c>
      <c r="I284" s="79" t="s">
        <v>825</v>
      </c>
      <c r="J284" s="79" t="s">
        <v>825</v>
      </c>
      <c r="K284" s="79" t="s">
        <v>825</v>
      </c>
      <c r="L284" s="79" t="s">
        <v>825</v>
      </c>
      <c r="M284" s="79" t="s">
        <v>825</v>
      </c>
      <c r="N284" s="79" t="s">
        <v>825</v>
      </c>
      <c r="O284" s="79" t="s">
        <v>825</v>
      </c>
      <c r="P284" s="79" t="s">
        <v>825</v>
      </c>
      <c r="Q284" s="79" t="s">
        <v>825</v>
      </c>
      <c r="R284" s="79" t="s">
        <v>825</v>
      </c>
      <c r="S284" s="79" t="s">
        <v>825</v>
      </c>
      <c r="T284" s="79" t="s">
        <v>825</v>
      </c>
      <c r="U284" s="79" t="s">
        <v>825</v>
      </c>
      <c r="V284" s="79" t="s">
        <v>825</v>
      </c>
      <c r="W284" s="79" t="s">
        <v>825</v>
      </c>
      <c r="X284" s="79" t="s">
        <v>825</v>
      </c>
      <c r="Y284" s="79" t="s">
        <v>825</v>
      </c>
      <c r="Z284" s="79" t="s">
        <v>825</v>
      </c>
    </row>
    <row r="285" spans="1:26" customFormat="1" ht="15" customHeight="1" x14ac:dyDescent="0.25">
      <c r="A285" s="4" t="s">
        <v>754</v>
      </c>
      <c r="B285" t="s">
        <v>193</v>
      </c>
      <c r="C285" t="s">
        <v>1126</v>
      </c>
      <c r="F285" s="79" t="s">
        <v>825</v>
      </c>
      <c r="G285" s="79" t="s">
        <v>825</v>
      </c>
      <c r="H285" s="79" t="s">
        <v>825</v>
      </c>
      <c r="I285" s="79" t="s">
        <v>825</v>
      </c>
      <c r="J285" s="79" t="s">
        <v>825</v>
      </c>
      <c r="K285" s="79" t="s">
        <v>825</v>
      </c>
      <c r="L285" s="79" t="s">
        <v>825</v>
      </c>
      <c r="M285" s="79" t="s">
        <v>825</v>
      </c>
      <c r="N285" s="79" t="s">
        <v>825</v>
      </c>
      <c r="O285" s="79" t="s">
        <v>825</v>
      </c>
      <c r="P285" s="79" t="s">
        <v>825</v>
      </c>
      <c r="Q285" s="79" t="s">
        <v>825</v>
      </c>
      <c r="R285" s="79" t="s">
        <v>825</v>
      </c>
      <c r="S285" s="79" t="s">
        <v>825</v>
      </c>
      <c r="T285" s="79" t="s">
        <v>825</v>
      </c>
      <c r="U285" s="79" t="s">
        <v>825</v>
      </c>
      <c r="V285" s="79" t="s">
        <v>825</v>
      </c>
      <c r="W285" s="79" t="s">
        <v>825</v>
      </c>
      <c r="X285" s="79" t="s">
        <v>825</v>
      </c>
      <c r="Y285" s="79" t="s">
        <v>825</v>
      </c>
      <c r="Z285" s="79" t="s">
        <v>825</v>
      </c>
    </row>
    <row r="286" spans="1:26" customFormat="1" ht="15" customHeight="1" x14ac:dyDescent="0.25">
      <c r="A286" s="4" t="s">
        <v>756</v>
      </c>
      <c r="B286" t="s">
        <v>156</v>
      </c>
      <c r="C286" t="s">
        <v>1127</v>
      </c>
      <c r="F286" s="79" t="s">
        <v>825</v>
      </c>
      <c r="G286" s="79" t="s">
        <v>825</v>
      </c>
      <c r="H286" s="79" t="s">
        <v>825</v>
      </c>
      <c r="I286" s="79" t="s">
        <v>825</v>
      </c>
      <c r="J286" s="79" t="s">
        <v>825</v>
      </c>
      <c r="K286" s="79" t="s">
        <v>825</v>
      </c>
      <c r="L286" s="79" t="s">
        <v>825</v>
      </c>
      <c r="M286" s="79" t="s">
        <v>825</v>
      </c>
      <c r="N286" s="79" t="s">
        <v>825</v>
      </c>
      <c r="O286" s="79" t="s">
        <v>825</v>
      </c>
      <c r="P286" s="79" t="s">
        <v>825</v>
      </c>
      <c r="Q286" s="79" t="s">
        <v>825</v>
      </c>
      <c r="R286" s="79" t="s">
        <v>825</v>
      </c>
      <c r="S286" s="79" t="s">
        <v>825</v>
      </c>
      <c r="T286" s="79" t="s">
        <v>825</v>
      </c>
      <c r="U286" s="79" t="s">
        <v>825</v>
      </c>
      <c r="V286" s="79" t="s">
        <v>825</v>
      </c>
      <c r="W286" s="79" t="s">
        <v>825</v>
      </c>
      <c r="X286" s="79" t="s">
        <v>825</v>
      </c>
      <c r="Y286" s="79" t="s">
        <v>825</v>
      </c>
      <c r="Z286" s="79" t="s">
        <v>825</v>
      </c>
    </row>
    <row r="287" spans="1:26" customFormat="1" ht="15" customHeight="1" x14ac:dyDescent="0.25">
      <c r="A287" s="4" t="s">
        <v>758</v>
      </c>
      <c r="B287" t="s">
        <v>193</v>
      </c>
      <c r="C287" t="s">
        <v>1128</v>
      </c>
      <c r="F287" s="79" t="s">
        <v>825</v>
      </c>
      <c r="G287" s="79" t="s">
        <v>825</v>
      </c>
      <c r="H287" s="79" t="s">
        <v>825</v>
      </c>
      <c r="I287" s="79" t="s">
        <v>825</v>
      </c>
      <c r="J287" s="79" t="s">
        <v>825</v>
      </c>
      <c r="K287" s="79" t="s">
        <v>825</v>
      </c>
      <c r="L287" s="79" t="s">
        <v>825</v>
      </c>
      <c r="M287" s="79" t="s">
        <v>825</v>
      </c>
      <c r="N287" s="79" t="s">
        <v>825</v>
      </c>
      <c r="O287" s="79" t="s">
        <v>825</v>
      </c>
      <c r="P287" s="79" t="s">
        <v>825</v>
      </c>
      <c r="Q287" s="79" t="s">
        <v>825</v>
      </c>
      <c r="R287" s="79" t="s">
        <v>825</v>
      </c>
      <c r="S287" s="79" t="s">
        <v>825</v>
      </c>
      <c r="T287" s="79" t="s">
        <v>825</v>
      </c>
      <c r="U287" s="79" t="s">
        <v>825</v>
      </c>
      <c r="V287" s="79" t="s">
        <v>825</v>
      </c>
      <c r="W287" s="79" t="s">
        <v>825</v>
      </c>
      <c r="X287" s="79" t="s">
        <v>825</v>
      </c>
      <c r="Y287" s="79" t="s">
        <v>825</v>
      </c>
      <c r="Z287" s="79" t="s">
        <v>825</v>
      </c>
    </row>
    <row r="288" spans="1:26" customFormat="1" ht="15" customHeight="1" x14ac:dyDescent="0.25">
      <c r="A288" s="4" t="s">
        <v>760</v>
      </c>
      <c r="B288" t="s">
        <v>183</v>
      </c>
      <c r="C288" t="s">
        <v>1129</v>
      </c>
      <c r="F288" s="79" t="s">
        <v>825</v>
      </c>
      <c r="G288" s="79" t="s">
        <v>825</v>
      </c>
      <c r="H288" s="79" t="s">
        <v>825</v>
      </c>
      <c r="I288" s="79" t="s">
        <v>825</v>
      </c>
      <c r="J288" s="79" t="s">
        <v>825</v>
      </c>
      <c r="K288" s="79" t="s">
        <v>825</v>
      </c>
      <c r="L288" s="79" t="s">
        <v>825</v>
      </c>
      <c r="M288" s="79" t="s">
        <v>825</v>
      </c>
      <c r="N288" s="79" t="s">
        <v>825</v>
      </c>
      <c r="O288" s="79" t="s">
        <v>825</v>
      </c>
      <c r="P288" s="79" t="s">
        <v>825</v>
      </c>
      <c r="Q288" s="79" t="s">
        <v>825</v>
      </c>
      <c r="R288" s="79" t="s">
        <v>825</v>
      </c>
      <c r="S288" s="79" t="s">
        <v>825</v>
      </c>
      <c r="T288" s="79" t="s">
        <v>825</v>
      </c>
      <c r="U288" s="79" t="s">
        <v>825</v>
      </c>
      <c r="V288" s="79" t="s">
        <v>825</v>
      </c>
      <c r="W288" s="79" t="s">
        <v>825</v>
      </c>
      <c r="X288" s="79" t="s">
        <v>825</v>
      </c>
      <c r="Y288" s="79" t="s">
        <v>825</v>
      </c>
      <c r="Z288" s="79" t="s">
        <v>825</v>
      </c>
    </row>
    <row r="289" spans="1:26" customFormat="1" ht="15" customHeight="1" x14ac:dyDescent="0.25">
      <c r="A289" s="4" t="s">
        <v>762</v>
      </c>
      <c r="B289" t="s">
        <v>156</v>
      </c>
      <c r="C289" t="s">
        <v>1130</v>
      </c>
      <c r="F289" s="79" t="s">
        <v>825</v>
      </c>
      <c r="G289" s="79" t="s">
        <v>825</v>
      </c>
      <c r="H289" s="79" t="s">
        <v>825</v>
      </c>
      <c r="I289" s="79" t="s">
        <v>825</v>
      </c>
      <c r="J289" s="79" t="s">
        <v>825</v>
      </c>
      <c r="K289" s="79" t="s">
        <v>825</v>
      </c>
      <c r="L289" s="79" t="s">
        <v>825</v>
      </c>
      <c r="M289" s="79" t="s">
        <v>825</v>
      </c>
      <c r="N289" s="79" t="s">
        <v>825</v>
      </c>
      <c r="O289" s="79" t="s">
        <v>825</v>
      </c>
      <c r="P289" s="79" t="s">
        <v>825</v>
      </c>
      <c r="Q289" s="79" t="s">
        <v>825</v>
      </c>
      <c r="R289" s="79" t="s">
        <v>825</v>
      </c>
      <c r="S289" s="79" t="s">
        <v>825</v>
      </c>
      <c r="T289" s="79" t="s">
        <v>825</v>
      </c>
      <c r="U289" s="79" t="s">
        <v>825</v>
      </c>
      <c r="V289" s="79" t="s">
        <v>825</v>
      </c>
      <c r="W289" s="79" t="s">
        <v>825</v>
      </c>
      <c r="X289" s="79" t="s">
        <v>825</v>
      </c>
      <c r="Y289" s="79" t="s">
        <v>825</v>
      </c>
      <c r="Z289" s="79" t="s">
        <v>825</v>
      </c>
    </row>
    <row r="290" spans="1:26" customFormat="1" ht="15" customHeight="1" x14ac:dyDescent="0.25">
      <c r="A290" s="4" t="s">
        <v>766</v>
      </c>
      <c r="B290" t="s">
        <v>151</v>
      </c>
      <c r="C290" t="s">
        <v>1131</v>
      </c>
      <c r="F290" s="79" t="s">
        <v>825</v>
      </c>
      <c r="G290" s="79" t="s">
        <v>825</v>
      </c>
      <c r="H290" s="79" t="s">
        <v>825</v>
      </c>
      <c r="I290" s="79" t="s">
        <v>825</v>
      </c>
      <c r="J290" s="79" t="s">
        <v>825</v>
      </c>
      <c r="K290" s="79" t="s">
        <v>825</v>
      </c>
      <c r="L290" s="79" t="s">
        <v>825</v>
      </c>
      <c r="M290" s="79" t="s">
        <v>825</v>
      </c>
      <c r="N290" s="79" t="s">
        <v>825</v>
      </c>
      <c r="O290" s="79" t="s">
        <v>825</v>
      </c>
      <c r="P290" s="79" t="s">
        <v>825</v>
      </c>
      <c r="Q290" s="79" t="s">
        <v>825</v>
      </c>
      <c r="R290" s="79" t="s">
        <v>825</v>
      </c>
      <c r="S290" s="79" t="s">
        <v>825</v>
      </c>
      <c r="T290" s="79" t="s">
        <v>825</v>
      </c>
      <c r="U290" s="79" t="s">
        <v>825</v>
      </c>
      <c r="V290" s="79" t="s">
        <v>825</v>
      </c>
      <c r="W290" s="79" t="s">
        <v>825</v>
      </c>
      <c r="X290" s="79" t="s">
        <v>825</v>
      </c>
      <c r="Y290" s="79" t="s">
        <v>825</v>
      </c>
      <c r="Z290" s="79" t="s">
        <v>825</v>
      </c>
    </row>
    <row r="291" spans="1:26" customFormat="1" ht="15" customHeight="1" x14ac:dyDescent="0.25">
      <c r="A291" s="4" t="s">
        <v>768</v>
      </c>
      <c r="B291" t="s">
        <v>167</v>
      </c>
      <c r="C291" t="s">
        <v>1132</v>
      </c>
      <c r="F291" s="79" t="s">
        <v>825</v>
      </c>
      <c r="G291" s="79" t="s">
        <v>825</v>
      </c>
      <c r="H291" s="79" t="s">
        <v>825</v>
      </c>
      <c r="I291" s="79" t="s">
        <v>825</v>
      </c>
      <c r="J291" s="79" t="s">
        <v>825</v>
      </c>
      <c r="K291" s="79" t="s">
        <v>825</v>
      </c>
      <c r="L291" s="79" t="s">
        <v>825</v>
      </c>
      <c r="M291" s="79" t="s">
        <v>825</v>
      </c>
      <c r="N291" s="79" t="s">
        <v>825</v>
      </c>
      <c r="O291" s="79" t="s">
        <v>825</v>
      </c>
      <c r="P291" s="79" t="s">
        <v>825</v>
      </c>
      <c r="Q291" s="79" t="s">
        <v>825</v>
      </c>
      <c r="R291" s="79" t="s">
        <v>825</v>
      </c>
      <c r="S291" s="79" t="s">
        <v>825</v>
      </c>
      <c r="T291" s="79" t="s">
        <v>825</v>
      </c>
      <c r="U291" s="79" t="s">
        <v>825</v>
      </c>
      <c r="V291" s="79" t="s">
        <v>825</v>
      </c>
      <c r="W291" s="79" t="s">
        <v>825</v>
      </c>
      <c r="X291" s="79" t="s">
        <v>825</v>
      </c>
      <c r="Y291" s="79" t="s">
        <v>825</v>
      </c>
      <c r="Z291" s="79" t="s">
        <v>825</v>
      </c>
    </row>
    <row r="292" spans="1:26" customFormat="1" ht="15" customHeight="1" x14ac:dyDescent="0.25">
      <c r="A292" s="4" t="s">
        <v>770</v>
      </c>
      <c r="B292" t="s">
        <v>172</v>
      </c>
      <c r="C292" t="s">
        <v>1133</v>
      </c>
      <c r="F292" s="79" t="s">
        <v>825</v>
      </c>
      <c r="G292" s="79" t="s">
        <v>825</v>
      </c>
      <c r="H292" s="79" t="s">
        <v>825</v>
      </c>
      <c r="I292" s="79" t="s">
        <v>825</v>
      </c>
      <c r="J292" s="79" t="s">
        <v>825</v>
      </c>
      <c r="K292" s="79" t="s">
        <v>825</v>
      </c>
      <c r="L292" s="79" t="s">
        <v>825</v>
      </c>
      <c r="M292" s="79" t="s">
        <v>825</v>
      </c>
      <c r="N292" s="79" t="s">
        <v>825</v>
      </c>
      <c r="O292" s="79" t="s">
        <v>825</v>
      </c>
      <c r="P292" s="79" t="s">
        <v>825</v>
      </c>
      <c r="Q292" s="79" t="s">
        <v>825</v>
      </c>
      <c r="R292" s="79" t="s">
        <v>825</v>
      </c>
      <c r="S292" s="79" t="s">
        <v>825</v>
      </c>
      <c r="T292" s="79" t="s">
        <v>825</v>
      </c>
      <c r="U292" s="79" t="s">
        <v>825</v>
      </c>
      <c r="V292" s="79" t="s">
        <v>825</v>
      </c>
      <c r="W292" s="79" t="s">
        <v>825</v>
      </c>
      <c r="X292" s="79" t="s">
        <v>825</v>
      </c>
      <c r="Y292" s="79" t="s">
        <v>825</v>
      </c>
      <c r="Z292" s="79" t="s">
        <v>825</v>
      </c>
    </row>
    <row r="293" spans="1:26" customFormat="1" ht="15" customHeight="1" x14ac:dyDescent="0.25">
      <c r="A293" s="4" t="s">
        <v>774</v>
      </c>
      <c r="B293" t="s">
        <v>156</v>
      </c>
      <c r="C293" t="s">
        <v>1134</v>
      </c>
      <c r="F293" s="79" t="s">
        <v>825</v>
      </c>
      <c r="G293" s="79" t="s">
        <v>825</v>
      </c>
      <c r="H293" s="79" t="s">
        <v>825</v>
      </c>
      <c r="I293" s="79" t="s">
        <v>825</v>
      </c>
      <c r="J293" s="79" t="s">
        <v>825</v>
      </c>
      <c r="K293" s="79" t="s">
        <v>825</v>
      </c>
      <c r="L293" s="79" t="s">
        <v>825</v>
      </c>
      <c r="M293" s="79" t="s">
        <v>825</v>
      </c>
      <c r="N293" s="79" t="s">
        <v>825</v>
      </c>
      <c r="O293" s="79" t="s">
        <v>825</v>
      </c>
      <c r="P293" s="79" t="s">
        <v>825</v>
      </c>
      <c r="Q293" s="79" t="s">
        <v>825</v>
      </c>
      <c r="R293" s="79" t="s">
        <v>825</v>
      </c>
      <c r="S293" s="79" t="s">
        <v>825</v>
      </c>
      <c r="T293" s="79" t="s">
        <v>825</v>
      </c>
      <c r="U293" s="79" t="s">
        <v>825</v>
      </c>
      <c r="V293" s="79" t="s">
        <v>825</v>
      </c>
      <c r="W293" s="79" t="s">
        <v>825</v>
      </c>
      <c r="X293" s="79" t="s">
        <v>825</v>
      </c>
      <c r="Y293" s="79" t="s">
        <v>825</v>
      </c>
      <c r="Z293" s="79" t="s">
        <v>825</v>
      </c>
    </row>
    <row r="294" spans="1:26" customFormat="1" ht="15" customHeight="1" x14ac:dyDescent="0.25">
      <c r="A294" s="4" t="s">
        <v>776</v>
      </c>
      <c r="B294" t="s">
        <v>151</v>
      </c>
      <c r="C294" t="s">
        <v>1135</v>
      </c>
      <c r="F294" s="79" t="s">
        <v>825</v>
      </c>
      <c r="G294" s="79" t="s">
        <v>825</v>
      </c>
      <c r="H294" s="79" t="s">
        <v>825</v>
      </c>
      <c r="I294" s="79" t="s">
        <v>825</v>
      </c>
      <c r="J294" s="79" t="s">
        <v>825</v>
      </c>
      <c r="K294" s="79" t="s">
        <v>825</v>
      </c>
      <c r="L294" s="79" t="s">
        <v>825</v>
      </c>
      <c r="M294" s="79" t="s">
        <v>825</v>
      </c>
      <c r="N294" s="79" t="s">
        <v>825</v>
      </c>
      <c r="O294" s="79" t="s">
        <v>825</v>
      </c>
      <c r="P294" s="79" t="s">
        <v>825</v>
      </c>
      <c r="Q294" s="79" t="s">
        <v>825</v>
      </c>
      <c r="R294" s="79" t="s">
        <v>825</v>
      </c>
      <c r="S294" s="79" t="s">
        <v>825</v>
      </c>
      <c r="T294" s="79" t="s">
        <v>825</v>
      </c>
      <c r="U294" s="79" t="s">
        <v>825</v>
      </c>
      <c r="V294" s="79" t="s">
        <v>825</v>
      </c>
      <c r="W294" s="79" t="s">
        <v>825</v>
      </c>
      <c r="X294" s="79" t="s">
        <v>825</v>
      </c>
      <c r="Y294" s="79" t="s">
        <v>825</v>
      </c>
      <c r="Z294" s="79" t="s">
        <v>825</v>
      </c>
    </row>
    <row r="295" spans="1:26" customFormat="1" ht="15" customHeight="1" x14ac:dyDescent="0.25">
      <c r="A295" s="4" t="s">
        <v>780</v>
      </c>
      <c r="B295" t="s">
        <v>193</v>
      </c>
      <c r="C295" t="s">
        <v>1136</v>
      </c>
      <c r="F295" s="79" t="s">
        <v>825</v>
      </c>
      <c r="G295" s="79" t="s">
        <v>825</v>
      </c>
      <c r="H295" s="79" t="s">
        <v>825</v>
      </c>
      <c r="I295" s="79" t="s">
        <v>825</v>
      </c>
      <c r="J295" s="79" t="s">
        <v>825</v>
      </c>
      <c r="K295" s="79" t="s">
        <v>825</v>
      </c>
      <c r="L295" s="79" t="s">
        <v>825</v>
      </c>
      <c r="M295" s="79" t="s">
        <v>825</v>
      </c>
      <c r="N295" s="79" t="s">
        <v>825</v>
      </c>
      <c r="O295" s="79" t="s">
        <v>825</v>
      </c>
      <c r="P295" s="79" t="s">
        <v>825</v>
      </c>
      <c r="Q295" s="79" t="s">
        <v>825</v>
      </c>
      <c r="R295" s="79" t="s">
        <v>825</v>
      </c>
      <c r="S295" s="79" t="s">
        <v>825</v>
      </c>
      <c r="T295" s="79" t="s">
        <v>825</v>
      </c>
      <c r="U295" s="79" t="s">
        <v>825</v>
      </c>
      <c r="V295" s="79" t="s">
        <v>825</v>
      </c>
      <c r="W295" s="79" t="s">
        <v>825</v>
      </c>
      <c r="X295" s="79" t="s">
        <v>825</v>
      </c>
      <c r="Y295" s="79" t="s">
        <v>825</v>
      </c>
      <c r="Z295" s="79" t="s">
        <v>825</v>
      </c>
    </row>
    <row r="296" spans="1:26" customFormat="1" ht="15" customHeight="1" x14ac:dyDescent="0.25">
      <c r="A296" s="4" t="s">
        <v>782</v>
      </c>
      <c r="B296" t="s">
        <v>151</v>
      </c>
      <c r="C296" t="s">
        <v>1137</v>
      </c>
      <c r="F296" s="79" t="s">
        <v>825</v>
      </c>
      <c r="G296" s="79" t="s">
        <v>825</v>
      </c>
      <c r="H296" s="79" t="s">
        <v>825</v>
      </c>
      <c r="I296" s="79" t="s">
        <v>825</v>
      </c>
      <c r="J296" s="79" t="s">
        <v>825</v>
      </c>
      <c r="K296" s="79" t="s">
        <v>825</v>
      </c>
      <c r="L296" s="79" t="s">
        <v>825</v>
      </c>
      <c r="M296" s="79" t="s">
        <v>825</v>
      </c>
      <c r="N296" s="79" t="s">
        <v>825</v>
      </c>
      <c r="O296" s="79" t="s">
        <v>825</v>
      </c>
      <c r="P296" s="79" t="s">
        <v>825</v>
      </c>
      <c r="Q296" s="79" t="s">
        <v>825</v>
      </c>
      <c r="R296" s="79" t="s">
        <v>825</v>
      </c>
      <c r="S296" s="79" t="s">
        <v>825</v>
      </c>
      <c r="T296" s="79" t="s">
        <v>825</v>
      </c>
      <c r="U296" s="79" t="s">
        <v>825</v>
      </c>
      <c r="V296" s="79" t="s">
        <v>825</v>
      </c>
      <c r="W296" s="79" t="s">
        <v>825</v>
      </c>
      <c r="X296" s="79" t="s">
        <v>825</v>
      </c>
      <c r="Y296" s="79" t="s">
        <v>825</v>
      </c>
      <c r="Z296" s="79" t="s">
        <v>825</v>
      </c>
    </row>
    <row r="297" spans="1:26" customFormat="1" ht="15" customHeight="1" x14ac:dyDescent="0.25">
      <c r="A297" s="4" t="s">
        <v>784</v>
      </c>
      <c r="B297" t="s">
        <v>151</v>
      </c>
      <c r="C297" t="s">
        <v>1138</v>
      </c>
      <c r="F297" s="79" t="s">
        <v>825</v>
      </c>
      <c r="G297" s="79" t="s">
        <v>825</v>
      </c>
      <c r="H297" s="79" t="s">
        <v>825</v>
      </c>
      <c r="I297" s="79" t="s">
        <v>825</v>
      </c>
      <c r="J297" s="79" t="s">
        <v>825</v>
      </c>
      <c r="K297" s="79" t="s">
        <v>825</v>
      </c>
      <c r="L297" s="79" t="s">
        <v>825</v>
      </c>
      <c r="M297" s="79" t="s">
        <v>825</v>
      </c>
      <c r="N297" s="79" t="s">
        <v>825</v>
      </c>
      <c r="O297" s="79" t="s">
        <v>825</v>
      </c>
      <c r="P297" s="79" t="s">
        <v>825</v>
      </c>
      <c r="Q297" s="79" t="s">
        <v>825</v>
      </c>
      <c r="R297" s="79" t="s">
        <v>825</v>
      </c>
      <c r="S297" s="79" t="s">
        <v>825</v>
      </c>
      <c r="T297" s="79" t="s">
        <v>825</v>
      </c>
      <c r="U297" s="79" t="s">
        <v>825</v>
      </c>
      <c r="V297" s="79" t="s">
        <v>825</v>
      </c>
      <c r="W297" s="79" t="s">
        <v>825</v>
      </c>
      <c r="X297" s="79" t="s">
        <v>825</v>
      </c>
      <c r="Y297" s="79" t="s">
        <v>825</v>
      </c>
      <c r="Z297" s="79" t="s">
        <v>825</v>
      </c>
    </row>
    <row r="298" spans="1:26" customFormat="1" ht="15" customHeight="1" x14ac:dyDescent="0.25">
      <c r="A298" s="4" t="s">
        <v>786</v>
      </c>
      <c r="B298" t="s">
        <v>172</v>
      </c>
      <c r="C298" t="s">
        <v>1139</v>
      </c>
      <c r="F298" s="79" t="s">
        <v>825</v>
      </c>
      <c r="G298" s="79" t="s">
        <v>825</v>
      </c>
      <c r="H298" s="79" t="s">
        <v>825</v>
      </c>
      <c r="I298" s="79" t="s">
        <v>825</v>
      </c>
      <c r="J298" s="79" t="s">
        <v>825</v>
      </c>
      <c r="K298" s="79" t="s">
        <v>825</v>
      </c>
      <c r="L298" s="79" t="s">
        <v>825</v>
      </c>
      <c r="M298" s="79" t="s">
        <v>825</v>
      </c>
      <c r="N298" s="79" t="s">
        <v>825</v>
      </c>
      <c r="O298" s="79" t="s">
        <v>825</v>
      </c>
      <c r="P298" s="79" t="s">
        <v>825</v>
      </c>
      <c r="Q298" s="79" t="s">
        <v>825</v>
      </c>
      <c r="R298" s="79" t="s">
        <v>825</v>
      </c>
      <c r="S298" s="79" t="s">
        <v>825</v>
      </c>
      <c r="T298" s="79" t="s">
        <v>825</v>
      </c>
      <c r="U298" s="79" t="s">
        <v>825</v>
      </c>
      <c r="V298" s="79" t="s">
        <v>825</v>
      </c>
      <c r="W298" s="79" t="s">
        <v>825</v>
      </c>
      <c r="X298" s="79" t="s">
        <v>825</v>
      </c>
      <c r="Y298" s="79" t="s">
        <v>825</v>
      </c>
      <c r="Z298" s="79" t="s">
        <v>825</v>
      </c>
    </row>
    <row r="299" spans="1:26" customFormat="1" ht="15" customHeight="1" x14ac:dyDescent="0.25">
      <c r="A299" s="4" t="s">
        <v>788</v>
      </c>
      <c r="B299" t="s">
        <v>172</v>
      </c>
      <c r="C299" t="s">
        <v>1140</v>
      </c>
      <c r="F299" s="79" t="s">
        <v>825</v>
      </c>
      <c r="G299" s="79" t="s">
        <v>825</v>
      </c>
      <c r="H299" s="79" t="s">
        <v>825</v>
      </c>
      <c r="I299" s="79" t="s">
        <v>825</v>
      </c>
      <c r="J299" s="79" t="s">
        <v>825</v>
      </c>
      <c r="K299" s="79" t="s">
        <v>825</v>
      </c>
      <c r="L299" s="79" t="s">
        <v>825</v>
      </c>
      <c r="M299" s="79" t="s">
        <v>825</v>
      </c>
      <c r="N299" s="79" t="s">
        <v>825</v>
      </c>
      <c r="O299" s="79" t="s">
        <v>825</v>
      </c>
      <c r="P299" s="79" t="s">
        <v>825</v>
      </c>
      <c r="Q299" s="79" t="s">
        <v>825</v>
      </c>
      <c r="R299" s="79" t="s">
        <v>825</v>
      </c>
      <c r="S299" s="79" t="s">
        <v>825</v>
      </c>
      <c r="T299" s="79" t="s">
        <v>825</v>
      </c>
      <c r="U299" s="79" t="s">
        <v>825</v>
      </c>
      <c r="V299" s="79" t="s">
        <v>825</v>
      </c>
      <c r="W299" s="79" t="s">
        <v>825</v>
      </c>
      <c r="X299" s="79" t="s">
        <v>825</v>
      </c>
      <c r="Y299" s="79" t="s">
        <v>825</v>
      </c>
      <c r="Z299" s="79" t="s">
        <v>825</v>
      </c>
    </row>
    <row r="300" spans="1:26" customFormat="1" ht="15" customHeight="1" x14ac:dyDescent="0.25">
      <c r="A300" s="4" t="s">
        <v>790</v>
      </c>
      <c r="B300" t="s">
        <v>183</v>
      </c>
      <c r="C300" s="76" t="s">
        <v>1141</v>
      </c>
      <c r="D300" t="s">
        <v>837</v>
      </c>
      <c r="E300" t="s">
        <v>912</v>
      </c>
      <c r="F300" s="80">
        <v>460</v>
      </c>
      <c r="G300" s="80">
        <v>0</v>
      </c>
      <c r="H300" s="48">
        <v>460</v>
      </c>
      <c r="I300" s="48">
        <v>536250</v>
      </c>
      <c r="J300" s="48">
        <v>85</v>
      </c>
      <c r="K300" s="99" t="s">
        <v>839</v>
      </c>
      <c r="L300" s="52" t="s">
        <v>839</v>
      </c>
      <c r="M300" s="99" t="s">
        <v>839</v>
      </c>
      <c r="N300" s="99" t="s">
        <v>839</v>
      </c>
      <c r="O300" s="99" t="s">
        <v>839</v>
      </c>
      <c r="P300" s="99" t="s">
        <v>839</v>
      </c>
      <c r="Q300" s="99" t="s">
        <v>839</v>
      </c>
      <c r="R300" s="52" t="s">
        <v>839</v>
      </c>
      <c r="S300" s="51" t="s">
        <v>840</v>
      </c>
      <c r="T300" s="52" t="s">
        <v>839</v>
      </c>
      <c r="U300" s="52" t="s">
        <v>839</v>
      </c>
      <c r="V300" s="52" t="s">
        <v>839</v>
      </c>
      <c r="W300" s="52" t="s">
        <v>839</v>
      </c>
      <c r="X300" s="52" t="s">
        <v>839</v>
      </c>
      <c r="Y300" s="51" t="s">
        <v>840</v>
      </c>
      <c r="Z300" s="51" t="s">
        <v>840</v>
      </c>
    </row>
    <row r="301" spans="1:26" customFormat="1" ht="15" customHeight="1" x14ac:dyDescent="0.25">
      <c r="A301" s="4" t="s">
        <v>792</v>
      </c>
      <c r="B301" t="s">
        <v>151</v>
      </c>
      <c r="C301" s="98" t="s">
        <v>1142</v>
      </c>
      <c r="D301" t="s">
        <v>829</v>
      </c>
      <c r="E301" t="s">
        <v>962</v>
      </c>
      <c r="F301" s="51" t="s">
        <v>825</v>
      </c>
      <c r="G301" s="51" t="s">
        <v>825</v>
      </c>
      <c r="H301" s="51" t="s">
        <v>825</v>
      </c>
      <c r="I301" s="51" t="s">
        <v>825</v>
      </c>
      <c r="J301" s="51" t="s">
        <v>825</v>
      </c>
      <c r="K301" s="51" t="s">
        <v>825</v>
      </c>
      <c r="L301" s="51" t="s">
        <v>825</v>
      </c>
      <c r="M301" s="51" t="s">
        <v>825</v>
      </c>
      <c r="N301" s="51" t="s">
        <v>825</v>
      </c>
      <c r="O301" s="51" t="s">
        <v>825</v>
      </c>
      <c r="P301" s="51" t="s">
        <v>825</v>
      </c>
      <c r="Q301" s="51" t="s">
        <v>825</v>
      </c>
      <c r="R301" s="51" t="s">
        <v>825</v>
      </c>
      <c r="S301" s="51" t="s">
        <v>825</v>
      </c>
      <c r="T301" s="51" t="s">
        <v>825</v>
      </c>
      <c r="U301" s="51" t="s">
        <v>825</v>
      </c>
      <c r="V301" s="51" t="s">
        <v>825</v>
      </c>
      <c r="W301" s="51" t="s">
        <v>825</v>
      </c>
      <c r="X301" s="51" t="s">
        <v>825</v>
      </c>
      <c r="Y301" s="51" t="s">
        <v>825</v>
      </c>
      <c r="Z301" s="51" t="s">
        <v>825</v>
      </c>
    </row>
    <row r="302" spans="1:26" customFormat="1" ht="15" customHeight="1" x14ac:dyDescent="0.25">
      <c r="A302" s="4" t="s">
        <v>794</v>
      </c>
      <c r="B302" t="s">
        <v>183</v>
      </c>
      <c r="C302" t="s">
        <v>1143</v>
      </c>
      <c r="F302" s="79" t="s">
        <v>825</v>
      </c>
      <c r="G302" s="79" t="s">
        <v>825</v>
      </c>
      <c r="H302" s="79" t="s">
        <v>825</v>
      </c>
      <c r="I302" s="79" t="s">
        <v>825</v>
      </c>
      <c r="J302" s="79" t="s">
        <v>825</v>
      </c>
      <c r="K302" s="79" t="s">
        <v>825</v>
      </c>
      <c r="L302" s="79" t="s">
        <v>825</v>
      </c>
      <c r="M302" s="79" t="s">
        <v>825</v>
      </c>
      <c r="N302" s="79" t="s">
        <v>825</v>
      </c>
      <c r="O302" s="79" t="s">
        <v>825</v>
      </c>
      <c r="P302" s="79" t="s">
        <v>825</v>
      </c>
      <c r="Q302" s="79" t="s">
        <v>825</v>
      </c>
      <c r="R302" s="79" t="s">
        <v>825</v>
      </c>
      <c r="S302" s="79" t="s">
        <v>825</v>
      </c>
      <c r="T302" s="79" t="s">
        <v>825</v>
      </c>
      <c r="U302" s="79" t="s">
        <v>825</v>
      </c>
      <c r="V302" s="79" t="s">
        <v>825</v>
      </c>
      <c r="W302" s="79" t="s">
        <v>825</v>
      </c>
      <c r="X302" s="79" t="s">
        <v>825</v>
      </c>
      <c r="Y302" s="79" t="s">
        <v>825</v>
      </c>
      <c r="Z302" s="79" t="s">
        <v>825</v>
      </c>
    </row>
    <row r="303" spans="1:26" x14ac:dyDescent="0.2">
      <c r="E303" s="6" t="s">
        <v>839</v>
      </c>
    </row>
    <row r="305" spans="1:4" ht="60.75" customHeight="1" x14ac:dyDescent="0.2">
      <c r="A305" s="159"/>
      <c r="B305" s="159"/>
      <c r="C305" s="159"/>
      <c r="D305" s="41"/>
    </row>
    <row r="306" spans="1:4" ht="32.65" customHeight="1" x14ac:dyDescent="0.2">
      <c r="A306" s="160"/>
      <c r="B306" s="160"/>
      <c r="C306" s="160"/>
      <c r="D306" s="42"/>
    </row>
    <row r="307" spans="1:4" ht="45.75" customHeight="1" x14ac:dyDescent="0.2">
      <c r="A307" s="160"/>
      <c r="B307" s="161"/>
      <c r="C307" s="161"/>
    </row>
    <row r="308" spans="1:4" ht="46.5" customHeight="1" x14ac:dyDescent="0.2">
      <c r="A308" s="159"/>
      <c r="B308" s="159"/>
      <c r="C308" s="159"/>
      <c r="D308" s="41"/>
    </row>
  </sheetData>
  <sheetProtection algorithmName="SHA-512" hashValue="JqDnRPAWPDknh335nTmK7FPDbj9q+HtTJF76G6c/W/lIM4wyr4sM65oMVMcgWgovBD1eH159vCDJGevSp1jZpA==" saltValue="lVjzTT7G537fI1A+G00mUA==" spinCount="100000" sheet="1" objects="1" scenarios="1"/>
  <autoFilter ref="A4:X303" xr:uid="{9C295558-3916-4D58-AC9B-988EE3067808}"/>
  <mergeCells count="7">
    <mergeCell ref="A308:C308"/>
    <mergeCell ref="A305:C305"/>
    <mergeCell ref="A306:C306"/>
    <mergeCell ref="A307:C307"/>
    <mergeCell ref="T3:Z3"/>
    <mergeCell ref="M3:S3"/>
    <mergeCell ref="F3:L3"/>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Form Instructions</vt:lpstr>
      <vt:lpstr>Reporting Form</vt:lpstr>
      <vt:lpstr>Allowable Expenditures</vt:lpstr>
      <vt:lpstr>Resources</vt:lpstr>
      <vt:lpstr>CCDDD List</vt:lpstr>
      <vt:lpstr>data</vt:lpstr>
      <vt:lpstr>'Reporting Form'!Print_Area</vt:lpstr>
      <vt:lpstr>Resources!Print_Area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2025-26 CEIS and CCEIS Student and Fiscal Data Reporting Form</dc:title>
  <dc:subject>CEIS/CCEIS</dc:subject>
  <dc:creator>OSPI, Special Education</dc:creator>
  <cp:keywords>idea, special education funding, ceis, cceis</cp:keywords>
  <dc:description/>
  <cp:lastModifiedBy>Amber O’Donnell (OSPI)</cp:lastModifiedBy>
  <cp:revision/>
  <dcterms:created xsi:type="dcterms:W3CDTF">2019-09-17T11:12:26Z</dcterms:created>
  <dcterms:modified xsi:type="dcterms:W3CDTF">2026-05-29T20:34:58Z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2024-06-12T15:46:13Z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96306f4e-a0c4-4d87-8e1a-a7f8e3448704</vt:lpwstr>
  </property>
  <property fmtid="{D5CDD505-2E9C-101B-9397-08002B2CF9AE}" pid="8" name="MSIP_Label_9145f431-4c8c-42c6-a5a5-ba6d3bdea585_ContentBits">
    <vt:lpwstr>0</vt:lpwstr>
  </property>
</Properties>
</file>