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waospi-my.sharepoint.com/personal/jennifer_kelley_k12_wa_us/Documents/Desktop/DP PDFs/Capital Budget/New folder/"/>
    </mc:Choice>
  </mc:AlternateContent>
  <xr:revisionPtr revIDLastSave="0" documentId="8_{D3D1EE6E-4936-4B59-A9E7-FAD8B8E99C85}" xr6:coauthVersionLast="47" xr6:coauthVersionMax="47" xr10:uidLastSave="{00000000-0000-0000-0000-000000000000}"/>
  <bookViews>
    <workbookView xWindow="1500" yWindow="1500" windowWidth="20772" windowHeight="10380" tabRatio="753" firstSheet="2" activeTab="2" xr2:uid="{00000000-000D-0000-FFFF-FFFF00000000}"/>
  </bookViews>
  <sheets>
    <sheet name="Appendix A-SDM Construction " sheetId="4" r:id="rId1"/>
    <sheet name="Appendix B-SDM Planning" sheetId="5" r:id="rId2"/>
    <sheet name="Appendix C-27-29 STECs " sheetId="6" r:id="rId3"/>
    <sheet name="25-27 Construction" sheetId="2" r:id="rId4"/>
    <sheet name="25-27 Planning" sheetId="1" r:id="rId5"/>
    <sheet name="25-27 STECs" sheetId="3" r:id="rId6"/>
  </sheets>
  <definedNames>
    <definedName name="_xlnm._FilterDatabase" localSheetId="4" hidden="1">'25-27 Planning'!$A$4:$E$120</definedName>
    <definedName name="_xlnm._FilterDatabase" localSheetId="1" hidden="1">'Appendix B-SDM Planning'!$A$4:$D$97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6" l="1"/>
  <c r="E198" i="5" l="1"/>
  <c r="E36" i="4" l="1"/>
  <c r="G25" i="1"/>
  <c r="E120" i="1"/>
  <c r="G49" i="2" l="1"/>
  <c r="I51" i="2"/>
  <c r="I52" i="2"/>
  <c r="J52" i="2" s="1"/>
  <c r="K52" i="2" s="1"/>
  <c r="I53" i="2"/>
  <c r="I54" i="2"/>
  <c r="I55" i="2"/>
  <c r="I56" i="2"/>
  <c r="J56" i="2" s="1"/>
  <c r="I57" i="2"/>
  <c r="J57" i="2" s="1"/>
  <c r="I58" i="2"/>
  <c r="J58" i="2" s="1"/>
  <c r="I59" i="2"/>
  <c r="J59" i="2" s="1"/>
  <c r="I60" i="2"/>
  <c r="J60" i="2" s="1"/>
  <c r="H51" i="2"/>
  <c r="J51" i="2" s="1"/>
  <c r="H52" i="2"/>
  <c r="H53" i="2"/>
  <c r="H54" i="2"/>
  <c r="H55" i="2"/>
  <c r="J55" i="2" s="1"/>
  <c r="K55" i="2" s="1"/>
  <c r="H56" i="2"/>
  <c r="H57" i="2"/>
  <c r="H58" i="2"/>
  <c r="H59" i="2"/>
  <c r="H60" i="2"/>
  <c r="I50" i="2"/>
  <c r="H50" i="2"/>
  <c r="I119" i="1"/>
  <c r="J119" i="1"/>
  <c r="K119" i="1" s="1"/>
  <c r="J54" i="2" l="1"/>
  <c r="J53" i="2"/>
  <c r="J50" i="2"/>
  <c r="K61" i="2"/>
  <c r="M61" i="2"/>
  <c r="G55" i="2"/>
  <c r="G18" i="1"/>
  <c r="G60" i="2"/>
  <c r="G37" i="2"/>
  <c r="C14" i="3"/>
  <c r="G6" i="3" s="1"/>
  <c r="E61" i="2"/>
  <c r="G5" i="3" s="1"/>
  <c r="G4" i="3"/>
  <c r="I93" i="1" l="1"/>
  <c r="J93" i="1"/>
  <c r="K93" i="1" s="1"/>
  <c r="I114" i="1"/>
  <c r="J114" i="1"/>
  <c r="K114" i="1" s="1"/>
  <c r="I48" i="1"/>
  <c r="I91" i="1"/>
  <c r="I112" i="1"/>
  <c r="J112" i="1"/>
  <c r="K112" i="1" s="1"/>
  <c r="I68" i="1"/>
  <c r="J68" i="1"/>
  <c r="K68" i="1" s="1"/>
  <c r="I67" i="1"/>
  <c r="J67" i="1"/>
  <c r="K67" i="1" s="1"/>
  <c r="I110" i="1"/>
  <c r="I87" i="1"/>
  <c r="J87" i="1" s="1"/>
  <c r="K87" i="1" s="1"/>
  <c r="I86" i="1"/>
  <c r="I40" i="1"/>
  <c r="I71" i="1"/>
  <c r="J71" i="1"/>
  <c r="K71" i="1" s="1"/>
  <c r="I70" i="1"/>
  <c r="J70" i="1"/>
  <c r="K70" i="1" s="1"/>
  <c r="I69" i="1"/>
  <c r="J69" i="1"/>
  <c r="K69" i="1" s="1"/>
  <c r="I46" i="1"/>
  <c r="I89" i="1"/>
  <c r="J89" i="1"/>
  <c r="K89" i="1" s="1"/>
  <c r="I88" i="1"/>
  <c r="J88" i="1" s="1"/>
  <c r="K88" i="1" s="1"/>
  <c r="I65" i="1"/>
  <c r="J65" i="1" s="1"/>
  <c r="K65" i="1" s="1"/>
  <c r="I64" i="1"/>
  <c r="J64" i="1" s="1"/>
  <c r="K64" i="1" s="1"/>
  <c r="I107" i="1"/>
  <c r="I63" i="1"/>
  <c r="J63" i="1" s="1"/>
  <c r="K63" i="1" s="1"/>
  <c r="I41" i="1"/>
  <c r="I106" i="1"/>
  <c r="J106" i="1"/>
  <c r="K106" i="1" s="1"/>
  <c r="I84" i="1"/>
  <c r="J84" i="1"/>
  <c r="K84" i="1" s="1"/>
  <c r="I62" i="1"/>
  <c r="I105" i="1"/>
  <c r="J105" i="1"/>
  <c r="K105" i="1" s="1"/>
  <c r="I61" i="1"/>
  <c r="J61" i="1"/>
  <c r="K61" i="1" s="1"/>
  <c r="I104" i="1"/>
  <c r="J104" i="1"/>
  <c r="K104" i="1" s="1"/>
  <c r="I60" i="1"/>
  <c r="J60" i="1"/>
  <c r="K60" i="1" s="1"/>
  <c r="I81" i="1"/>
  <c r="I102" i="1"/>
  <c r="I36" i="1"/>
  <c r="J36" i="1"/>
  <c r="K36" i="1" s="1"/>
  <c r="I57" i="1"/>
  <c r="J53" i="1"/>
  <c r="K53" i="1" s="1"/>
  <c r="I53" i="1"/>
  <c r="I115" i="1"/>
  <c r="I49" i="1"/>
  <c r="J49" i="1"/>
  <c r="K49" i="1" s="1"/>
  <c r="I92" i="1"/>
  <c r="J92" i="1"/>
  <c r="K92" i="1" s="1"/>
  <c r="I113" i="1"/>
  <c r="J113" i="1"/>
  <c r="K113" i="1" s="1"/>
  <c r="I47" i="1"/>
  <c r="J47" i="1"/>
  <c r="K47" i="1" s="1"/>
  <c r="I90" i="1"/>
  <c r="J90" i="1"/>
  <c r="K90" i="1" s="1"/>
  <c r="I111" i="1"/>
  <c r="J111" i="1"/>
  <c r="K111" i="1" s="1"/>
  <c r="I45" i="1"/>
  <c r="J45" i="1"/>
  <c r="K45" i="1" s="1"/>
  <c r="I66" i="1"/>
  <c r="I44" i="1"/>
  <c r="I109" i="1"/>
  <c r="I43" i="1"/>
  <c r="J43" i="1" s="1"/>
  <c r="K43" i="1" s="1"/>
  <c r="I108" i="1"/>
  <c r="J42" i="1"/>
  <c r="K42" i="1" s="1"/>
  <c r="I42" i="1"/>
  <c r="J85" i="1"/>
  <c r="K85" i="1" s="1"/>
  <c r="I85" i="1"/>
  <c r="I78" i="1"/>
  <c r="J78" i="1"/>
  <c r="K78" i="1" s="1"/>
  <c r="I56" i="1"/>
  <c r="I99" i="1"/>
  <c r="I33" i="1"/>
  <c r="J33" i="1"/>
  <c r="K33" i="1" s="1"/>
  <c r="I98" i="1"/>
  <c r="J98" i="1"/>
  <c r="K98" i="1" s="1"/>
  <c r="I54" i="1"/>
  <c r="J54" i="1"/>
  <c r="K54" i="1" s="1"/>
  <c r="I32" i="1"/>
  <c r="I97" i="1"/>
  <c r="J97" i="1"/>
  <c r="K97" i="1" s="1"/>
  <c r="I75" i="1"/>
  <c r="I118" i="1"/>
  <c r="I30" i="1"/>
  <c r="I117" i="1"/>
  <c r="J117" i="1"/>
  <c r="K117" i="1" s="1"/>
  <c r="I95" i="1"/>
  <c r="I73" i="1"/>
  <c r="J73" i="1"/>
  <c r="K73" i="1" s="1"/>
  <c r="I51" i="1"/>
  <c r="J51" i="1"/>
  <c r="K51" i="1" s="1"/>
  <c r="I29" i="1"/>
  <c r="J29" i="1"/>
  <c r="K29" i="1" s="1"/>
  <c r="I83" i="1"/>
  <c r="J83" i="1"/>
  <c r="K83" i="1" s="1"/>
  <c r="I39" i="1"/>
  <c r="J39" i="1"/>
  <c r="K39" i="1" s="1"/>
  <c r="I82" i="1"/>
  <c r="J82" i="1"/>
  <c r="K82" i="1" s="1"/>
  <c r="I38" i="1"/>
  <c r="J38" i="1"/>
  <c r="I103" i="1"/>
  <c r="J103" i="1"/>
  <c r="K103" i="1" s="1"/>
  <c r="I59" i="1"/>
  <c r="J59" i="1"/>
  <c r="K59" i="1" s="1"/>
  <c r="I37" i="1"/>
  <c r="J37" i="1"/>
  <c r="I80" i="1"/>
  <c r="J80" i="1" s="1"/>
  <c r="K80" i="1" s="1"/>
  <c r="I58" i="1"/>
  <c r="J58" i="1"/>
  <c r="K58" i="1" s="1"/>
  <c r="I101" i="1"/>
  <c r="J101" i="1"/>
  <c r="K101" i="1" s="1"/>
  <c r="I79" i="1"/>
  <c r="J79" i="1"/>
  <c r="K79" i="1" s="1"/>
  <c r="I35" i="1"/>
  <c r="J35" i="1"/>
  <c r="K35" i="1" s="1"/>
  <c r="I100" i="1"/>
  <c r="I34" i="1"/>
  <c r="I77" i="1"/>
  <c r="J77" i="1"/>
  <c r="K77" i="1" s="1"/>
  <c r="I55" i="1"/>
  <c r="I76" i="1"/>
  <c r="I27" i="1"/>
  <c r="J27" i="1"/>
  <c r="I31" i="1"/>
  <c r="J31" i="1"/>
  <c r="K31" i="1" s="1"/>
  <c r="J96" i="1"/>
  <c r="K96" i="1" s="1"/>
  <c r="I96" i="1"/>
  <c r="I74" i="1"/>
  <c r="J74" i="1"/>
  <c r="K74" i="1" s="1"/>
  <c r="I52" i="1"/>
  <c r="I116" i="1"/>
  <c r="J116" i="1"/>
  <c r="K116" i="1" s="1"/>
  <c r="I94" i="1"/>
  <c r="J94" i="1"/>
  <c r="K94" i="1" s="1"/>
  <c r="I72" i="1"/>
  <c r="I50" i="1"/>
  <c r="J50" i="1"/>
  <c r="K50" i="1" s="1"/>
  <c r="I28" i="1"/>
  <c r="J28" i="1"/>
  <c r="K28" i="1" s="1"/>
  <c r="F120" i="1"/>
  <c r="G7" i="3"/>
  <c r="J81" i="1" l="1"/>
  <c r="K81" i="1" s="1"/>
  <c r="J41" i="1"/>
  <c r="K41" i="1" s="1"/>
  <c r="J107" i="1"/>
  <c r="K107" i="1" s="1"/>
  <c r="J40" i="1"/>
  <c r="K40" i="1" s="1"/>
  <c r="J32" i="1"/>
  <c r="K32" i="1" s="1"/>
  <c r="J109" i="1"/>
  <c r="K109" i="1" s="1"/>
  <c r="J62" i="1"/>
  <c r="K62" i="1" s="1"/>
  <c r="J115" i="1"/>
  <c r="K115" i="1" s="1"/>
  <c r="J46" i="1"/>
  <c r="K46" i="1" s="1"/>
  <c r="J108" i="1"/>
  <c r="K108" i="1" s="1"/>
  <c r="J110" i="1"/>
  <c r="K110" i="1" s="1"/>
  <c r="J99" i="1"/>
  <c r="K99" i="1" s="1"/>
  <c r="J76" i="1"/>
  <c r="K76" i="1" s="1"/>
  <c r="J95" i="1"/>
  <c r="K95" i="1" s="1"/>
  <c r="J56" i="1"/>
  <c r="K56" i="1" s="1"/>
  <c r="J57" i="1"/>
  <c r="K57" i="1" s="1"/>
  <c r="J91" i="1"/>
  <c r="K91" i="1" s="1"/>
  <c r="J48" i="1"/>
  <c r="K48" i="1" s="1"/>
  <c r="J66" i="1"/>
  <c r="K66" i="1" s="1"/>
  <c r="J55" i="1"/>
  <c r="K55" i="1" s="1"/>
  <c r="J102" i="1"/>
  <c r="K102" i="1" s="1"/>
  <c r="J72" i="1"/>
  <c r="K72" i="1" s="1"/>
  <c r="J30" i="1"/>
  <c r="K30" i="1" s="1"/>
  <c r="J52" i="1"/>
  <c r="K52" i="1" s="1"/>
  <c r="J44" i="1"/>
  <c r="K44" i="1" s="1"/>
  <c r="J34" i="1"/>
  <c r="K34" i="1" s="1"/>
  <c r="J118" i="1"/>
  <c r="K118" i="1" s="1"/>
  <c r="J100" i="1"/>
  <c r="K100" i="1" s="1"/>
  <c r="J75" i="1"/>
  <c r="K75" i="1" s="1"/>
  <c r="J86" i="1"/>
  <c r="K86" i="1" s="1"/>
  <c r="K12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tc={AE5D4DED-44CE-4445-A7B4-575B2AE30388}</author>
  </authors>
  <commentList>
    <comment ref="B5" authorId="0" shapeId="0" xr:uid="{AE5D4DED-44CE-4445-A7B4-575B2AE30388}">
      <text>
        <t>[Threaded comment]
Your version of Excel allows you to read this threaded comment; however, any edits to it will get removed if the file is opened in a newer version of Excel. Learn more: https://go.microsoft.com/fwlink/?linkid=870924
Comment:
    Need specific description from Heidi</t>
      </text>
    </comment>
  </commentList>
</comments>
</file>

<file path=xl/sharedStrings.xml><?xml version="1.0" encoding="utf-8"?>
<sst xmlns="http://schemas.openxmlformats.org/spreadsheetml/2006/main" count="1362" uniqueCount="350">
  <si>
    <t>Office of Superintendent of Public Instruction</t>
  </si>
  <si>
    <t>2027-29 Biennium Small District Modernization Grants - Construction Grants</t>
  </si>
  <si>
    <t>Priority Rank</t>
  </si>
  <si>
    <t xml:space="preserve">Legislative District </t>
  </si>
  <si>
    <t>School District</t>
  </si>
  <si>
    <t>Brief Project Description</t>
  </si>
  <si>
    <t>2027-29 Request</t>
  </si>
  <si>
    <t>Legislative District 35</t>
  </si>
  <si>
    <t>Pioneer</t>
  </si>
  <si>
    <t>HVAC, Roofs, Building Automation Systems</t>
  </si>
  <si>
    <t>Legislative District 39</t>
  </si>
  <si>
    <t>Conway</t>
  </si>
  <si>
    <t>HVAC, Main Structural Frame, Exterior Walls</t>
  </si>
  <si>
    <t>Southside</t>
  </si>
  <si>
    <t>Electrical Systems, Security Systems</t>
  </si>
  <si>
    <t>Legislative District 9</t>
  </si>
  <si>
    <t>Steptoe</t>
  </si>
  <si>
    <t>HVAC, Electrical Systems, Building Automation Systems</t>
  </si>
  <si>
    <t>Creston</t>
  </si>
  <si>
    <t>HVAC, Exterior Walls, Plumbing Systems</t>
  </si>
  <si>
    <t>Legislative District 6</t>
  </si>
  <si>
    <t>Great Northern</t>
  </si>
  <si>
    <t>Exterior Walls, Roofs, Interior Walls and Partitions</t>
  </si>
  <si>
    <t>Griffin</t>
  </si>
  <si>
    <t>HVAC, Exterior Walls, Roofs</t>
  </si>
  <si>
    <t>LaCrosse</t>
  </si>
  <si>
    <t>Legislative District 17</t>
  </si>
  <si>
    <t>Mill A</t>
  </si>
  <si>
    <t>HVAC, Exterior Walls, Interior Walls and Partitions</t>
  </si>
  <si>
    <t>Legislative District 14</t>
  </si>
  <si>
    <t>Roosevelt</t>
  </si>
  <si>
    <t>Freeman</t>
  </si>
  <si>
    <t>Wilbur</t>
  </si>
  <si>
    <t>Legislative District 7</t>
  </si>
  <si>
    <t>Oroville</t>
  </si>
  <si>
    <t>Methow Valley</t>
  </si>
  <si>
    <t>Site Improvement</t>
  </si>
  <si>
    <t>Columbia (Stevens)</t>
  </si>
  <si>
    <t>HVAC, Building Automation Systems</t>
  </si>
  <si>
    <t>St. John</t>
  </si>
  <si>
    <t>HVAC, Plumbing Systems, Electrical Systems</t>
  </si>
  <si>
    <t>Dayton</t>
  </si>
  <si>
    <t>HVAC, Building Foundations</t>
  </si>
  <si>
    <t>Colfax</t>
  </si>
  <si>
    <t>Garfield</t>
  </si>
  <si>
    <t>Kettle Falls</t>
  </si>
  <si>
    <t>Legislative District 12</t>
  </si>
  <si>
    <t>Entiat</t>
  </si>
  <si>
    <t>Exterior Walls, Plumbing Systems, Interior Finishes and Decorations</t>
  </si>
  <si>
    <t>Stevenson-Carson</t>
  </si>
  <si>
    <t>HVAC, Exterior Walls, Electrical Systems</t>
  </si>
  <si>
    <t>Republic</t>
  </si>
  <si>
    <t>HVAC, Roofs, Plumbing Systems</t>
  </si>
  <si>
    <t>Brewster</t>
  </si>
  <si>
    <t>HVAC, Roofs, Interior Walls and Partitions</t>
  </si>
  <si>
    <t>Legislative District 13</t>
  </si>
  <si>
    <t>Kittitas</t>
  </si>
  <si>
    <t>HVAC, Roofs, Electrical Systems</t>
  </si>
  <si>
    <t>Washtucna</t>
  </si>
  <si>
    <t>Mabton</t>
  </si>
  <si>
    <t>Mansfield</t>
  </si>
  <si>
    <t>Main Structural Frame, Exterior Walls, Interior Walls and Partitions</t>
  </si>
  <si>
    <t>Legislative District 20</t>
  </si>
  <si>
    <t>Napavine</t>
  </si>
  <si>
    <t>Goldendale</t>
  </si>
  <si>
    <t>Liberty</t>
  </si>
  <si>
    <t>Total</t>
  </si>
  <si>
    <t>202-29 Biennium Small District Modernization Grants - Planning Grants</t>
  </si>
  <si>
    <t>Pomeroy</t>
  </si>
  <si>
    <t>HVAC,Interior Walls and Partitions,Plumbing Systems</t>
  </si>
  <si>
    <t>Legislative District 24</t>
  </si>
  <si>
    <t>Lake Quinault</t>
  </si>
  <si>
    <t>Plumbing Systems,Interior Finishes and Decorations,Electrical Systems</t>
  </si>
  <si>
    <t>Nespelem</t>
  </si>
  <si>
    <t>HVAC,Electrical Systems,Security Systems</t>
  </si>
  <si>
    <t>Orient</t>
  </si>
  <si>
    <t>HVAC</t>
  </si>
  <si>
    <t>Reardan-Edwall</t>
  </si>
  <si>
    <t>HVAC,Roofs,Interior Walls and Partitions</t>
  </si>
  <si>
    <t>Manson</t>
  </si>
  <si>
    <t>HVAC,Roofs,Electrical Systems</t>
  </si>
  <si>
    <t>Chimacum</t>
  </si>
  <si>
    <t>HVAC,Roofs,Security Systems</t>
  </si>
  <si>
    <t>Davenport</t>
  </si>
  <si>
    <t>Harrington</t>
  </si>
  <si>
    <t>Cape Flattery</t>
  </si>
  <si>
    <t>HVAC,Exterior Walls,Plumbing Systems</t>
  </si>
  <si>
    <t>Legislative District 10</t>
  </si>
  <si>
    <t>La Conner</t>
  </si>
  <si>
    <t>HVAC,Main Structural Frame,Roofs</t>
  </si>
  <si>
    <t>Mary Walker</t>
  </si>
  <si>
    <t>HVAC,Exterior Walls,Roofs</t>
  </si>
  <si>
    <t>Keller</t>
  </si>
  <si>
    <t>Main Structural Frame,Roofs,Security Systems</t>
  </si>
  <si>
    <t>Glenwood</t>
  </si>
  <si>
    <t>HVAC,Building Foundations,Exterior Walls</t>
  </si>
  <si>
    <t>Lind</t>
  </si>
  <si>
    <t>Interior Walls and Partitions,Security Systems,</t>
  </si>
  <si>
    <t>Tekoa</t>
  </si>
  <si>
    <t>Main Structural Frame,Roofs,Interior Walls and Partitions</t>
  </si>
  <si>
    <t>Palouse</t>
  </si>
  <si>
    <t>Main Structural Frame,Interior Walls and Partitions,Electrical Systems</t>
  </si>
  <si>
    <t>Waterville</t>
  </si>
  <si>
    <t>HVAC,Interior Walls and Partitions,</t>
  </si>
  <si>
    <t>Soap Lake</t>
  </si>
  <si>
    <t>Hood Canal</t>
  </si>
  <si>
    <t>Main Structural Frame,Exterior Walls,Electrical Systems</t>
  </si>
  <si>
    <t>Trout Lake</t>
  </si>
  <si>
    <t>HVAC,Interior Walls and Partitions,Electrical Systems</t>
  </si>
  <si>
    <t>Legislative District 2</t>
  </si>
  <si>
    <t>Rainier</t>
  </si>
  <si>
    <t>HVAC,Security Systems,Interior Finishes and Decorations</t>
  </si>
  <si>
    <t>Mount Adams</t>
  </si>
  <si>
    <t>HVAC,Interior Walls and Partitions,Security Systems</t>
  </si>
  <si>
    <t>North Beach</t>
  </si>
  <si>
    <t>Main Structural Frame,Electrical Systems,Security Systems</t>
  </si>
  <si>
    <t>Orondo</t>
  </si>
  <si>
    <t>Plumbing Systems,Fire Protection Systems,Security Systems</t>
  </si>
  <si>
    <t>Skykomish</t>
  </si>
  <si>
    <t>HVAC,Plumbing Systems,Security Systems</t>
  </si>
  <si>
    <t>Legislative District 19</t>
  </si>
  <si>
    <t>Pe Ell</t>
  </si>
  <si>
    <t>Main Structural Frame, Roofs</t>
  </si>
  <si>
    <t>Cusick</t>
  </si>
  <si>
    <t>HVAC,Exterior Walls,Interior Walls and Partitions</t>
  </si>
  <si>
    <t>Chewelah</t>
  </si>
  <si>
    <t>Exterior Walls,Interior Walls and Partitions,Plumbing Systems</t>
  </si>
  <si>
    <t>North River</t>
  </si>
  <si>
    <t>HVAC,Main Structural Frame,Exterior Walls</t>
  </si>
  <si>
    <t>Raymond</t>
  </si>
  <si>
    <t>McCleary</t>
  </si>
  <si>
    <t>Crescent</t>
  </si>
  <si>
    <t>Legislative District 40</t>
  </si>
  <si>
    <t>Lopez Island</t>
  </si>
  <si>
    <t>HVAC,Exterior Walls,Security Systems</t>
  </si>
  <si>
    <t>Bridgeport</t>
  </si>
  <si>
    <t>Darrington</t>
  </si>
  <si>
    <t>Wellpinit</t>
  </si>
  <si>
    <t>HVAC,Main Structural Frame,Electrical Systems</t>
  </si>
  <si>
    <t>Roofs,Interior Walls and Partitions,Security Systems</t>
  </si>
  <si>
    <t>Endicott</t>
  </si>
  <si>
    <t>Selkirk</t>
  </si>
  <si>
    <t>Legislative District 16</t>
  </si>
  <si>
    <t>Waitsburg</t>
  </si>
  <si>
    <t>Lyle</t>
  </si>
  <si>
    <t>Morton</t>
  </si>
  <si>
    <t>Centerville</t>
  </si>
  <si>
    <t>HVAC,Exterior Walls,Electrical Systems</t>
  </si>
  <si>
    <t>Wahkiakum</t>
  </si>
  <si>
    <t>HVAC,Main Structural Frame,Security Systems</t>
  </si>
  <si>
    <t>Coupeville</t>
  </si>
  <si>
    <t>Queets-Clearwater</t>
  </si>
  <si>
    <t>HVAC,Main Structural Frame,Interior Walls and Partitions</t>
  </si>
  <si>
    <t>HVAC,Interior Finishes and Decorations</t>
  </si>
  <si>
    <t>Winlock</t>
  </si>
  <si>
    <t>Main Structural Frame</t>
  </si>
  <si>
    <t>Toutle Lake</t>
  </si>
  <si>
    <t>Mount Pleasant</t>
  </si>
  <si>
    <t>Onalaska</t>
  </si>
  <si>
    <t>HVAC,Main Structural Frame,</t>
  </si>
  <si>
    <t>Ocean Beach</t>
  </si>
  <si>
    <t>Mossyrock</t>
  </si>
  <si>
    <t>Grand Coulee Dam</t>
  </si>
  <si>
    <t>Mary M Knight</t>
  </si>
  <si>
    <t>South Bend</t>
  </si>
  <si>
    <t>Toledo</t>
  </si>
  <si>
    <t>HVAC,Electrical Systems,</t>
  </si>
  <si>
    <t>Index</t>
  </si>
  <si>
    <t>Finley</t>
  </si>
  <si>
    <t>Quilcene</t>
  </si>
  <si>
    <t>HVAC,Main Structural Frame,Plumbing Systems</t>
  </si>
  <si>
    <t>Columbia (Walla Walla)</t>
  </si>
  <si>
    <t>Ocosta</t>
  </si>
  <si>
    <t>HVAC,Interior Finishes and Decorations,</t>
  </si>
  <si>
    <t>Satsop</t>
  </si>
  <si>
    <t>Building Foundations,Exterior Walls,Roofs</t>
  </si>
  <si>
    <t>Boistfort</t>
  </si>
  <si>
    <t>Main Structural Frame,Exterior Walls,Plumbing Systems</t>
  </si>
  <si>
    <t>Ritzville</t>
  </si>
  <si>
    <t>Klickitat</t>
  </si>
  <si>
    <t>Touchet</t>
  </si>
  <si>
    <t>Curlew</t>
  </si>
  <si>
    <t>Wishram</t>
  </si>
  <si>
    <t>Odessa</t>
  </si>
  <si>
    <t>HVAC,Roofs,Plumbing Systems</t>
  </si>
  <si>
    <t>Willapa Valley</t>
  </si>
  <si>
    <t>Northport</t>
  </si>
  <si>
    <t>Electrical Systems</t>
  </si>
  <si>
    <t>Cle Elum-Roslyn</t>
  </si>
  <si>
    <t>Sprague</t>
  </si>
  <si>
    <t>Main Structural Frame,Interior Walls and Partitions,Security Systems</t>
  </si>
  <si>
    <t>Kahlotus</t>
  </si>
  <si>
    <t>Skamania</t>
  </si>
  <si>
    <t>Concrete</t>
  </si>
  <si>
    <t>Adna</t>
  </si>
  <si>
    <t>Legislative District 4</t>
  </si>
  <si>
    <t>Orchard Prairie</t>
  </si>
  <si>
    <t>Oakesdale</t>
  </si>
  <si>
    <t>HVAC,Plumbing Systems,Electrical Systems</t>
  </si>
  <si>
    <t>Evaline</t>
  </si>
  <si>
    <t>Main Structural Frame,Exterior Walls,Interior Walls and Partitions</t>
  </si>
  <si>
    <t>Prescott</t>
  </si>
  <si>
    <t>San Juan Island</t>
  </si>
  <si>
    <t>Security Systems,Plumbing Systems,Interior Walls and Partitions</t>
  </si>
  <si>
    <t>Electrical Systems,Security Systems,Interior Finishes and Decorations</t>
  </si>
  <si>
    <t>Paterson</t>
  </si>
  <si>
    <t>Legislative District 31</t>
  </si>
  <si>
    <t>Carbonado</t>
  </si>
  <si>
    <t>Grapeview</t>
  </si>
  <si>
    <t>Shaw Island</t>
  </si>
  <si>
    <t>Inchelium</t>
  </si>
  <si>
    <t>Exterior Walls, Plumbing Systems, Electrical Systems</t>
  </si>
  <si>
    <t>HVAC, Main Structural Frame, Roofs</t>
  </si>
  <si>
    <t>HVAC, Plumbing Systems, Liquid and Gas Site Utilities</t>
  </si>
  <si>
    <t>Warden</t>
  </si>
  <si>
    <t>HVAC, Interior Walls and Partitions, Plumbing Systems</t>
  </si>
  <si>
    <t>Pateros</t>
  </si>
  <si>
    <t>Lamont</t>
  </si>
  <si>
    <t>Exterior Walls, Interior Walls and Partitions, Plumbing Systems</t>
  </si>
  <si>
    <t>HVAC, Interior Walls and Partitions, Electrical Systems</t>
  </si>
  <si>
    <t>HVAC, Electrical Systems, Fire Protection Systems</t>
  </si>
  <si>
    <t>Naselle-Grays River Valley</t>
  </si>
  <si>
    <t>HVAC, Building Foundations, Exterior Walls</t>
  </si>
  <si>
    <t>HVAC, Plumbing Systems, Building Automation Systems</t>
  </si>
  <si>
    <t>HVAC, Exterior Walls, Site Improvement</t>
  </si>
  <si>
    <t>Exterior Walls, Plumbing Systems, Fire Protection Systems</t>
  </si>
  <si>
    <t>HVAC, Plumbing Systems, Fire Protection Systems</t>
  </si>
  <si>
    <t>HVAC, Electrical Systems, Equipment</t>
  </si>
  <si>
    <t>Roofs, Plumbing Systems, Electrical Systems</t>
  </si>
  <si>
    <t>Palisades</t>
  </si>
  <si>
    <t>Exterior Walls, Plumbing Systems, Site Improvement</t>
  </si>
  <si>
    <t>Rosalia</t>
  </si>
  <si>
    <t>Building Foundations, Main Structural Frame, Exterior Walls</t>
  </si>
  <si>
    <t>HVAC, Interior Walls and Partitions, Security Systems</t>
  </si>
  <si>
    <t>Easton</t>
  </si>
  <si>
    <t>Exterior Walls, Roofs, Plumbing Systems</t>
  </si>
  <si>
    <t>HVAC, Electrical Systems, Security Systems</t>
  </si>
  <si>
    <t>Bickleton</t>
  </si>
  <si>
    <t>Exterior Walls, Interior Walls and Partitions, Security Systems</t>
  </si>
  <si>
    <t>Benge</t>
  </si>
  <si>
    <t>Exterior Walls, Roofs</t>
  </si>
  <si>
    <t>Orcas Island</t>
  </si>
  <si>
    <t>Exterior Walls, Roofs, Electrical Systems</t>
  </si>
  <si>
    <t>Legislative District 15</t>
  </si>
  <si>
    <t>Highland</t>
  </si>
  <si>
    <t>HVAC, Electrical Systems</t>
  </si>
  <si>
    <t>Exterior Walls, Security Systems, Site Improvement</t>
  </si>
  <si>
    <t>Exterior Walls, Plumbing Systems, Communication Systems</t>
  </si>
  <si>
    <t>Security Systems, Site Improvement, Site Communications</t>
  </si>
  <si>
    <t>Building Foundations, Exterior Walls, Interior Finishes and Decorations</t>
  </si>
  <si>
    <t>Coulee-Hartline</t>
  </si>
  <si>
    <t>Loon Lake</t>
  </si>
  <si>
    <t>White Pass</t>
  </si>
  <si>
    <t>Communication Systems, Site Improvement</t>
  </si>
  <si>
    <t>Building Foundations, Electrical Systems</t>
  </si>
  <si>
    <t>HVAC, Exterior Walls, Security Systems</t>
  </si>
  <si>
    <t>Wishkah Valley</t>
  </si>
  <si>
    <t>HVAC, Roofs, Fire Protection Systems</t>
  </si>
  <si>
    <t>HVAC, Building Automation Systems, Interior Finishes and Decorations</t>
  </si>
  <si>
    <t>Site Improvement, Electrical Site Improvements, Site Communications</t>
  </si>
  <si>
    <t>Valley</t>
  </si>
  <si>
    <t>Electrical Systems, Interior Finishes and Decorations, Equipment</t>
  </si>
  <si>
    <t>HVAC, Exterior Walls, Building Automation Systems</t>
  </si>
  <si>
    <t>Quillayute Valley</t>
  </si>
  <si>
    <t>Elevators and Conveying Systems, Site Improvement, Electrical Site Improvements</t>
  </si>
  <si>
    <t>2027-29 Biennium Small District Modernization Grants - STEC Grants</t>
  </si>
  <si>
    <t>Tribal Compact</t>
  </si>
  <si>
    <t>Chief Kitsap</t>
  </si>
  <si>
    <t>parking lot, generator, alarm systems, electronic key cards, storage shed, covered cafeteria</t>
  </si>
  <si>
    <t>Colville Paschal Sherman</t>
  </si>
  <si>
    <t>classroom expansion, electrical and water systems upgrades, new electronic gates</t>
  </si>
  <si>
    <t xml:space="preserve">Yakama </t>
  </si>
  <si>
    <t>CTS shop, PE track, bleachers, painting interior, security gate-parking lot, gym roof, irrigation</t>
  </si>
  <si>
    <t>Chief Leschi</t>
  </si>
  <si>
    <t>covered play pre-school, generator LED board, server line replace, fire sprinkler control</t>
  </si>
  <si>
    <t>Wa He Lut</t>
  </si>
  <si>
    <t>new playground equipments, storage and power surge protection; booster pumps replacement, restrooms modernization, floor, cabling upgrade, bus park cover</t>
  </si>
  <si>
    <t>Lummi</t>
  </si>
  <si>
    <t>CTE shop class mod/addition</t>
  </si>
  <si>
    <t>Quileute</t>
  </si>
  <si>
    <t>student services mod, library mod, and commons mod; bus barn expansion, parking lot upgrade</t>
  </si>
  <si>
    <t>Tulalip</t>
  </si>
  <si>
    <t>HVAC, electrical, technology and security systems upgrades</t>
  </si>
  <si>
    <t>Muckleshoot</t>
  </si>
  <si>
    <t>outdoor cultural learning space</t>
  </si>
  <si>
    <t xml:space="preserve">Total     </t>
  </si>
  <si>
    <t>2025-27 Biennium Small District Modernization Grants - Construction Grants</t>
  </si>
  <si>
    <t>2025-27 Request</t>
  </si>
  <si>
    <t>Funded</t>
  </si>
  <si>
    <t>already applied inflation when submitted 2026 supp</t>
  </si>
  <si>
    <t>FY 27 FGF</t>
  </si>
  <si>
    <t>2027-29 REQUEST (25-27, 2026 supp UNFUNDED + FGF, CAP AT $6,000,000)</t>
  </si>
  <si>
    <t>Notes</t>
  </si>
  <si>
    <t>SCAP R Funding</t>
  </si>
  <si>
    <t>X</t>
  </si>
  <si>
    <t>Interior Walls and Partitions, Plumbing Systems, Site Improvement</t>
  </si>
  <si>
    <t>HVAC, Exterior Walls, Roofs, Building Automation Systems</t>
  </si>
  <si>
    <t>Asotin-Anatone</t>
  </si>
  <si>
    <t>Building Foundations, Roofs, Plumbing Systems, Electrical Systems</t>
  </si>
  <si>
    <t>HVAC, Building Automation Systems, Electrical Site Improvements</t>
  </si>
  <si>
    <t>HVAC, Plumbing Systems, Security Systems</t>
  </si>
  <si>
    <t>Cosmopolis</t>
  </si>
  <si>
    <t>Wilson Creek</t>
  </si>
  <si>
    <t>HVAC, Exterior Walls, Roofs, Plumbing Systems</t>
  </si>
  <si>
    <t>Exterior Walls, Roofs, Interior Walls and Partitions, Plumbing Systems</t>
  </si>
  <si>
    <t>Evergreen (Stevens)</t>
  </si>
  <si>
    <t>Exterior Walls, Roofs, Plumbing Systems, Electrical Systems</t>
  </si>
  <si>
    <t>HVAC, Exterior Walls, Roofs, Electrical Systems</t>
  </si>
  <si>
    <t>Brinnon</t>
  </si>
  <si>
    <t>Main Structural Frame, Roofs, Security Systems</t>
  </si>
  <si>
    <t>Starbuck</t>
  </si>
  <si>
    <t>Interior Walls and Partitions</t>
  </si>
  <si>
    <t>32 out of 56</t>
  </si>
  <si>
    <t>Thorp</t>
  </si>
  <si>
    <t>x</t>
  </si>
  <si>
    <t>Green Mountain</t>
  </si>
  <si>
    <t>2026 Supplemental-adj for inflation from original list</t>
  </si>
  <si>
    <t>HVAC, Building Foundations, Main Structural Frame</t>
  </si>
  <si>
    <t>Chris 2027-29 Estimate</t>
  </si>
  <si>
    <t>23 Not Funded</t>
  </si>
  <si>
    <t xml:space="preserve">Total   </t>
  </si>
  <si>
    <t>2025-27 Biennium Small District Modernization Grants - Planning Grants</t>
  </si>
  <si>
    <t>2027-29 REQUEST (25-27, 2026 supp UNFUNDED + FGF, CAP AT $50,000)</t>
  </si>
  <si>
    <t>Main Structural Frame,Plumbing Systems,Security Systems</t>
  </si>
  <si>
    <t>Not Funded - Removed from List</t>
  </si>
  <si>
    <t>Exterior Walls,Electrical Systems,Security Systems</t>
  </si>
  <si>
    <t>13 out of 113 Grants Funded</t>
  </si>
  <si>
    <t>HVAC,Main Structural Frame</t>
  </si>
  <si>
    <t>2026 supp funded-adj for inflation from original list</t>
  </si>
  <si>
    <t>Exterior Walls,Interior Walls and Partitions,Security Systems</t>
  </si>
  <si>
    <t>Plumbing Systems,Security Systems,Interior Walls and Partitions</t>
  </si>
  <si>
    <t>2026 request w/inflation</t>
  </si>
  <si>
    <t>Not Funded - Removed from List 2026 supp-add back 27-29</t>
  </si>
  <si>
    <t>2025-27 Biennium Small District Modernization Grants - STEC Grants</t>
  </si>
  <si>
    <t>Planning</t>
  </si>
  <si>
    <t>Chief Kitsap Suquamish</t>
  </si>
  <si>
    <t>Parking lot, sidewalks, windows and doors</t>
  </si>
  <si>
    <t>Construction</t>
  </si>
  <si>
    <t>Roof, security gates, parking lot lights</t>
  </si>
  <si>
    <t>STECs</t>
  </si>
  <si>
    <t>Emergency generator, outdoor science classroom, kitchen modernization</t>
  </si>
  <si>
    <t>Elevator, gym refurbishment, safety enhancements</t>
  </si>
  <si>
    <t>Cash</t>
  </si>
  <si>
    <t xml:space="preserve">Chief Leschi </t>
  </si>
  <si>
    <t>District storage buildings</t>
  </si>
  <si>
    <t>Bonds</t>
  </si>
  <si>
    <t>Fire alarm, windows, kitchen equipment</t>
  </si>
  <si>
    <t>Administrative building addition</t>
  </si>
  <si>
    <t>Parking lot, cultural area, electrical upgrade</t>
  </si>
  <si>
    <t>Outdoor cultural learning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</si>
</sst>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2" fillId="2" borderId="1" xfId="0" applyFont="1" applyFill="1" applyBorder="1"/>
    <xf numFmtId="0" fontId="0" fillId="2" borderId="1" xfId="0" applyFill="1" applyBorder="1"/>
    <xf numFmtId="164" fontId="0" fillId="2" borderId="1" xfId="1" applyNumberFormat="1" applyFont="1" applyFill="1" applyBorder="1"/>
    <xf numFmtId="164" fontId="2" fillId="2" borderId="1" xfId="0" applyNumberFormat="1" applyFont="1" applyFill="1" applyBorder="1"/>
    <xf numFmtId="0" fontId="2" fillId="2" borderId="1" xfId="2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164" fontId="0" fillId="0" borderId="1" xfId="1" applyNumberFormat="1" applyFont="1" applyFill="1" applyBorder="1"/>
    <xf numFmtId="164" fontId="2" fillId="2" borderId="1" xfId="1" applyNumberFormat="1" applyFont="1" applyFill="1" applyBorder="1"/>
    <xf numFmtId="164" fontId="0" fillId="2" borderId="0" xfId="0" applyNumberFormat="1" applyFill="1"/>
    <xf numFmtId="164" fontId="0" fillId="2" borderId="0" xfId="1" applyNumberFormat="1" applyFont="1" applyFill="1"/>
    <xf numFmtId="0" fontId="2" fillId="2" borderId="1" xfId="0" applyFont="1" applyFill="1" applyBorder="1" applyAlignment="1">
      <alignment horizontal="center" wrapText="1"/>
    </xf>
    <xf numFmtId="165" fontId="0" fillId="2" borderId="1" xfId="4" applyNumberFormat="1" applyFont="1" applyFill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center"/>
    </xf>
    <xf numFmtId="164" fontId="0" fillId="2" borderId="1" xfId="0" applyNumberFormat="1" applyFill="1" applyBorder="1"/>
    <xf numFmtId="0" fontId="4" fillId="2" borderId="1" xfId="0" applyFont="1" applyFill="1" applyBorder="1" applyAlignment="1">
      <alignment horizontal="left"/>
    </xf>
    <xf numFmtId="0" fontId="0" fillId="4" borderId="1" xfId="0" applyFill="1" applyBorder="1"/>
    <xf numFmtId="164" fontId="0" fillId="4" borderId="1" xfId="1" applyNumberFormat="1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0" fillId="5" borderId="1" xfId="0" applyFill="1" applyBorder="1"/>
    <xf numFmtId="164" fontId="0" fillId="5" borderId="1" xfId="1" applyNumberFormat="1" applyFont="1" applyFill="1" applyBorder="1"/>
    <xf numFmtId="0" fontId="0" fillId="5" borderId="1" xfId="0" applyFill="1" applyBorder="1" applyAlignment="1">
      <alignment horizontal="center"/>
    </xf>
    <xf numFmtId="0" fontId="5" fillId="5" borderId="1" xfId="0" applyFont="1" applyFill="1" applyBorder="1"/>
    <xf numFmtId="0" fontId="5" fillId="5" borderId="1" xfId="0" applyFont="1" applyFill="1" applyBorder="1" applyAlignment="1">
      <alignment horizontal="center"/>
    </xf>
    <xf numFmtId="165" fontId="0" fillId="2" borderId="0" xfId="4" applyNumberFormat="1" applyFont="1" applyFill="1"/>
    <xf numFmtId="165" fontId="0" fillId="6" borderId="0" xfId="4" applyNumberFormat="1" applyFont="1" applyFill="1"/>
    <xf numFmtId="165" fontId="0" fillId="2" borderId="0" xfId="0" applyNumberFormat="1" applyFill="1"/>
    <xf numFmtId="0" fontId="0" fillId="7" borderId="1" xfId="0" applyFill="1" applyBorder="1"/>
    <xf numFmtId="164" fontId="0" fillId="7" borderId="1" xfId="1" applyNumberFormat="1" applyFont="1" applyFill="1" applyBorder="1"/>
    <xf numFmtId="10" fontId="0" fillId="2" borderId="0" xfId="5" applyNumberFormat="1" applyFont="1" applyFill="1"/>
    <xf numFmtId="0" fontId="2" fillId="8" borderId="1" xfId="0" applyFont="1" applyFill="1" applyBorder="1" applyAlignment="1">
      <alignment horizontal="left" wrapText="1"/>
    </xf>
    <xf numFmtId="164" fontId="0" fillId="2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 wrapText="1"/>
    </xf>
    <xf numFmtId="0" fontId="0" fillId="7" borderId="1" xfId="0" applyFill="1" applyBorder="1" applyAlignment="1">
      <alignment horizontal="center" wrapText="1"/>
    </xf>
    <xf numFmtId="14" fontId="0" fillId="2" borderId="0" xfId="0" applyNumberFormat="1" applyFill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7" xfId="0" applyFont="1" applyBorder="1" applyAlignment="1">
      <alignment horizontal="left" wrapText="1"/>
    </xf>
    <xf numFmtId="0" fontId="0" fillId="2" borderId="8" xfId="0" applyFill="1" applyBorder="1"/>
    <xf numFmtId="164" fontId="0" fillId="2" borderId="9" xfId="1" applyNumberFormat="1" applyFont="1" applyFill="1" applyBorder="1" applyAlignment="1">
      <alignment horizontal="center"/>
    </xf>
    <xf numFmtId="0" fontId="0" fillId="0" borderId="8" xfId="0" applyBorder="1"/>
    <xf numFmtId="164" fontId="5" fillId="0" borderId="9" xfId="1" applyNumberFormat="1" applyFont="1" applyFill="1" applyBorder="1" applyAlignment="1">
      <alignment horizontal="center"/>
    </xf>
    <xf numFmtId="164" fontId="0" fillId="2" borderId="9" xfId="1" applyNumberFormat="1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4" fontId="2" fillId="2" borderId="12" xfId="0" applyNumberFormat="1" applyFont="1" applyFill="1" applyBorder="1"/>
    <xf numFmtId="0" fontId="2" fillId="2" borderId="0" xfId="0" applyFont="1" applyFill="1"/>
    <xf numFmtId="164" fontId="2" fillId="0" borderId="7" xfId="1" applyNumberFormat="1" applyFont="1" applyFill="1" applyBorder="1" applyAlignment="1">
      <alignment horizontal="left" wrapText="1"/>
    </xf>
    <xf numFmtId="164" fontId="2" fillId="2" borderId="12" xfId="1" applyNumberFormat="1" applyFont="1" applyFill="1" applyBorder="1"/>
    <xf numFmtId="166" fontId="0" fillId="0" borderId="9" xfId="0" applyNumberFormat="1" applyBorder="1"/>
    <xf numFmtId="0" fontId="0" fillId="2" borderId="13" xfId="0" applyFill="1" applyBorder="1"/>
    <xf numFmtId="0" fontId="0" fillId="2" borderId="14" xfId="0" applyFill="1" applyBorder="1"/>
    <xf numFmtId="164" fontId="0" fillId="2" borderId="15" xfId="1" applyNumberFormat="1" applyFont="1" applyFill="1" applyBorder="1"/>
    <xf numFmtId="0" fontId="0" fillId="2" borderId="10" xfId="0" applyFill="1" applyBorder="1"/>
    <xf numFmtId="0" fontId="0" fillId="2" borderId="11" xfId="0" applyFill="1" applyBorder="1"/>
    <xf numFmtId="164" fontId="0" fillId="2" borderId="12" xfId="1" applyNumberFormat="1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0" borderId="12" xfId="1" applyNumberFormat="1" applyFont="1" applyFill="1" applyBorder="1"/>
    <xf numFmtId="0" fontId="0" fillId="0" borderId="1" xfId="0" applyBorder="1" applyAlignment="1">
      <alignment wrapText="1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6">
    <cellStyle name="Comma" xfId="1" builtinId="3"/>
    <cellStyle name="Currency" xfId="4" builtinId="4"/>
    <cellStyle name="Currency 2" xfId="3" xr:uid="{DE8EC93D-B639-46F2-A3BD-E9037B03F604}"/>
    <cellStyle name="Normal" xfId="0" builtinId="0"/>
    <cellStyle name="Normal 3" xfId="2" xr:uid="{8460F8B0-3280-4D77-B3E2-56F65DEAA8D6}"/>
    <cellStyle name="Percent" xfId="5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365759</xdr:colOff>
      <xdr:row>3</xdr:row>
      <xdr:rowOff>284136</xdr:rowOff>
    </xdr:from>
    <xdr:to>
      <xdr:col>19</xdr:col>
      <xdr:colOff>478771</xdr:colOff>
      <xdr:row>17</xdr:row>
      <xdr:rowOff>15240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ADD753-1CEA-3FB3-270B-1617FCE0B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77284" y="998511"/>
          <a:ext cx="4521182" cy="27924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Tra Thai (OSPI)" id="{53AA557A-8BA5-433D-95D2-F0995AD223B3}" userId="S::tra.thai@k12.wa.us::a66ed359-594c-46aa-92cf-304bb703bd8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5" dT="2026-07-23T19:24:47.08" personId="{53AA557A-8BA5-433D-95D2-F0995AD223B3}" id="{AE5D4DED-44CE-4445-A7B4-575B2AE30388}" done="1">
    <text>Need specific description from Heidi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E2418-4145-4F45-957C-E91B93592F67}">
  <sheetPr>
    <tabColor rgb="FF92D050"/>
  </sheetPr>
  <dimension ref="A1:E36"/>
  <sheetViews>
    <sheetView workbookViewId="0">
      <selection activeCell="D43" sqref="D43"/>
    </sheetView>
  </sheetViews>
  <sheetFormatPr defaultColWidth="9.109375" defaultRowHeight="14.4" x14ac:dyDescent="0.3"/>
  <cols>
    <col min="1" max="1" width="12.33203125" style="1" bestFit="1" customWidth="1"/>
    <col min="2" max="2" width="21.88671875" style="1" bestFit="1" customWidth="1"/>
    <col min="3" max="3" width="24.6640625" style="1" bestFit="1" customWidth="1"/>
    <col min="4" max="4" width="64" style="1" bestFit="1" customWidth="1"/>
    <col min="5" max="5" width="16.88671875" style="1" customWidth="1"/>
    <col min="6" max="16384" width="9.109375" style="1"/>
  </cols>
  <sheetData>
    <row r="1" spans="1:5" ht="21" x14ac:dyDescent="0.4">
      <c r="A1" s="73" t="s">
        <v>0</v>
      </c>
      <c r="B1" s="73"/>
      <c r="C1" s="73"/>
      <c r="D1" s="73"/>
    </row>
    <row r="2" spans="1:5" ht="21" x14ac:dyDescent="0.4">
      <c r="A2" s="73" t="s">
        <v>1</v>
      </c>
      <c r="B2" s="73"/>
      <c r="C2" s="73"/>
      <c r="D2" s="73"/>
    </row>
    <row r="3" spans="1:5" ht="15" thickBot="1" x14ac:dyDescent="0.35"/>
    <row r="4" spans="1:5" ht="33" customHeight="1" x14ac:dyDescent="0.3">
      <c r="A4" s="48" t="s">
        <v>2</v>
      </c>
      <c r="B4" s="49" t="s">
        <v>3</v>
      </c>
      <c r="C4" s="49" t="s">
        <v>4</v>
      </c>
      <c r="D4" s="49" t="s">
        <v>5</v>
      </c>
      <c r="E4" s="50" t="s">
        <v>6</v>
      </c>
    </row>
    <row r="5" spans="1:5" x14ac:dyDescent="0.3">
      <c r="A5" s="51">
        <v>1</v>
      </c>
      <c r="B5" s="3" t="s">
        <v>7</v>
      </c>
      <c r="C5" s="3" t="s">
        <v>8</v>
      </c>
      <c r="D5" s="3" t="s">
        <v>9</v>
      </c>
      <c r="E5" s="52">
        <v>6000000</v>
      </c>
    </row>
    <row r="6" spans="1:5" x14ac:dyDescent="0.3">
      <c r="A6" s="51">
        <v>2</v>
      </c>
      <c r="B6" s="3" t="s">
        <v>10</v>
      </c>
      <c r="C6" s="3" t="s">
        <v>11</v>
      </c>
      <c r="D6" s="3" t="s">
        <v>12</v>
      </c>
      <c r="E6" s="52">
        <v>6000000</v>
      </c>
    </row>
    <row r="7" spans="1:5" x14ac:dyDescent="0.3">
      <c r="A7" s="51">
        <v>3</v>
      </c>
      <c r="B7" s="3" t="s">
        <v>7</v>
      </c>
      <c r="C7" s="3" t="s">
        <v>13</v>
      </c>
      <c r="D7" s="3" t="s">
        <v>14</v>
      </c>
      <c r="E7" s="52">
        <v>488000</v>
      </c>
    </row>
    <row r="8" spans="1:5" x14ac:dyDescent="0.3">
      <c r="A8" s="51">
        <v>4</v>
      </c>
      <c r="B8" s="3" t="s">
        <v>15</v>
      </c>
      <c r="C8" s="3" t="s">
        <v>16</v>
      </c>
      <c r="D8" s="3" t="s">
        <v>17</v>
      </c>
      <c r="E8" s="52">
        <v>6000000</v>
      </c>
    </row>
    <row r="9" spans="1:5" x14ac:dyDescent="0.3">
      <c r="A9" s="51">
        <v>5</v>
      </c>
      <c r="B9" s="3" t="s">
        <v>15</v>
      </c>
      <c r="C9" s="3" t="s">
        <v>18</v>
      </c>
      <c r="D9" s="3" t="s">
        <v>19</v>
      </c>
      <c r="E9" s="52">
        <v>6000000</v>
      </c>
    </row>
    <row r="10" spans="1:5" customFormat="1" x14ac:dyDescent="0.3">
      <c r="A10" s="53">
        <v>6</v>
      </c>
      <c r="B10" s="14" t="s">
        <v>20</v>
      </c>
      <c r="C10" s="14" t="s">
        <v>21</v>
      </c>
      <c r="D10" s="14" t="s">
        <v>22</v>
      </c>
      <c r="E10" s="54">
        <v>2198000</v>
      </c>
    </row>
    <row r="11" spans="1:5" x14ac:dyDescent="0.3">
      <c r="A11" s="51">
        <v>7</v>
      </c>
      <c r="B11" s="3" t="s">
        <v>7</v>
      </c>
      <c r="C11" s="3" t="s">
        <v>23</v>
      </c>
      <c r="D11" s="3" t="s">
        <v>24</v>
      </c>
      <c r="E11" s="52">
        <v>6000000</v>
      </c>
    </row>
    <row r="12" spans="1:5" x14ac:dyDescent="0.3">
      <c r="A12" s="51">
        <v>8</v>
      </c>
      <c r="B12" s="3" t="s">
        <v>15</v>
      </c>
      <c r="C12" s="3" t="s">
        <v>25</v>
      </c>
      <c r="D12" s="3" t="s">
        <v>24</v>
      </c>
      <c r="E12" s="52">
        <v>6000000</v>
      </c>
    </row>
    <row r="13" spans="1:5" x14ac:dyDescent="0.3">
      <c r="A13" s="51">
        <v>9</v>
      </c>
      <c r="B13" s="3" t="s">
        <v>26</v>
      </c>
      <c r="C13" s="3" t="s">
        <v>27</v>
      </c>
      <c r="D13" s="3" t="s">
        <v>28</v>
      </c>
      <c r="E13" s="52">
        <v>6000000</v>
      </c>
    </row>
    <row r="14" spans="1:5" x14ac:dyDescent="0.3">
      <c r="A14" s="51">
        <v>10</v>
      </c>
      <c r="B14" s="3" t="s">
        <v>29</v>
      </c>
      <c r="C14" s="3" t="s">
        <v>30</v>
      </c>
      <c r="D14" s="3" t="s">
        <v>24</v>
      </c>
      <c r="E14" s="52">
        <v>6000000</v>
      </c>
    </row>
    <row r="15" spans="1:5" ht="15" thickBot="1" x14ac:dyDescent="0.35">
      <c r="A15" s="66">
        <v>11</v>
      </c>
      <c r="B15" s="67" t="s">
        <v>15</v>
      </c>
      <c r="C15" s="67" t="s">
        <v>31</v>
      </c>
      <c r="D15" s="67" t="s">
        <v>24</v>
      </c>
      <c r="E15" s="68">
        <v>6000000</v>
      </c>
    </row>
    <row r="16" spans="1:5" x14ac:dyDescent="0.3">
      <c r="A16" s="63">
        <v>12</v>
      </c>
      <c r="B16" s="64" t="s">
        <v>15</v>
      </c>
      <c r="C16" s="64" t="s">
        <v>32</v>
      </c>
      <c r="D16" s="64" t="s">
        <v>17</v>
      </c>
      <c r="E16" s="65">
        <v>5856000</v>
      </c>
    </row>
    <row r="17" spans="1:5" x14ac:dyDescent="0.3">
      <c r="A17" s="51">
        <v>13</v>
      </c>
      <c r="B17" s="3" t="s">
        <v>33</v>
      </c>
      <c r="C17" s="3" t="s">
        <v>34</v>
      </c>
      <c r="D17" s="3" t="s">
        <v>19</v>
      </c>
      <c r="E17" s="55">
        <v>6000000</v>
      </c>
    </row>
    <row r="18" spans="1:5" x14ac:dyDescent="0.3">
      <c r="A18" s="51">
        <v>14</v>
      </c>
      <c r="B18" s="3" t="s">
        <v>33</v>
      </c>
      <c r="C18" s="3" t="s">
        <v>35</v>
      </c>
      <c r="D18" s="3" t="s">
        <v>36</v>
      </c>
      <c r="E18" s="55">
        <v>6000000</v>
      </c>
    </row>
    <row r="19" spans="1:5" x14ac:dyDescent="0.3">
      <c r="A19" s="51">
        <v>15</v>
      </c>
      <c r="B19" s="3" t="s">
        <v>33</v>
      </c>
      <c r="C19" s="3" t="s">
        <v>37</v>
      </c>
      <c r="D19" s="3" t="s">
        <v>38</v>
      </c>
      <c r="E19" s="55">
        <v>5938000</v>
      </c>
    </row>
    <row r="20" spans="1:5" x14ac:dyDescent="0.3">
      <c r="A20" s="51">
        <v>16</v>
      </c>
      <c r="B20" s="3" t="s">
        <v>15</v>
      </c>
      <c r="C20" s="3" t="s">
        <v>39</v>
      </c>
      <c r="D20" s="3" t="s">
        <v>40</v>
      </c>
      <c r="E20" s="55">
        <v>6000000</v>
      </c>
    </row>
    <row r="21" spans="1:5" x14ac:dyDescent="0.3">
      <c r="A21" s="51">
        <v>17</v>
      </c>
      <c r="B21" s="3" t="s">
        <v>15</v>
      </c>
      <c r="C21" s="3" t="s">
        <v>41</v>
      </c>
      <c r="D21" s="3" t="s">
        <v>42</v>
      </c>
      <c r="E21" s="55">
        <v>6000000</v>
      </c>
    </row>
    <row r="22" spans="1:5" x14ac:dyDescent="0.3">
      <c r="A22" s="51">
        <v>18</v>
      </c>
      <c r="B22" s="3" t="s">
        <v>15</v>
      </c>
      <c r="C22" s="3" t="s">
        <v>43</v>
      </c>
      <c r="D22" s="3" t="s">
        <v>38</v>
      </c>
      <c r="E22" s="55">
        <v>5906000</v>
      </c>
    </row>
    <row r="23" spans="1:5" x14ac:dyDescent="0.3">
      <c r="A23" s="51">
        <v>19</v>
      </c>
      <c r="B23" s="3" t="s">
        <v>15</v>
      </c>
      <c r="C23" s="3" t="s">
        <v>44</v>
      </c>
      <c r="D23" s="3" t="s">
        <v>17</v>
      </c>
      <c r="E23" s="55">
        <v>5552000</v>
      </c>
    </row>
    <row r="24" spans="1:5" x14ac:dyDescent="0.3">
      <c r="A24" s="51">
        <v>20</v>
      </c>
      <c r="B24" s="3" t="s">
        <v>33</v>
      </c>
      <c r="C24" s="3" t="s">
        <v>45</v>
      </c>
      <c r="D24" s="3" t="s">
        <v>17</v>
      </c>
      <c r="E24" s="55">
        <v>5992000</v>
      </c>
    </row>
    <row r="25" spans="1:5" x14ac:dyDescent="0.3">
      <c r="A25" s="51">
        <v>21</v>
      </c>
      <c r="B25" s="3" t="s">
        <v>46</v>
      </c>
      <c r="C25" s="3" t="s">
        <v>47</v>
      </c>
      <c r="D25" s="3" t="s">
        <v>48</v>
      </c>
      <c r="E25" s="55">
        <v>5997000</v>
      </c>
    </row>
    <row r="26" spans="1:5" x14ac:dyDescent="0.3">
      <c r="A26" s="51">
        <v>22</v>
      </c>
      <c r="B26" s="3" t="s">
        <v>26</v>
      </c>
      <c r="C26" s="3" t="s">
        <v>49</v>
      </c>
      <c r="D26" s="3" t="s">
        <v>50</v>
      </c>
      <c r="E26" s="55">
        <v>6000000</v>
      </c>
    </row>
    <row r="27" spans="1:5" x14ac:dyDescent="0.3">
      <c r="A27" s="51">
        <v>23</v>
      </c>
      <c r="B27" s="3" t="s">
        <v>33</v>
      </c>
      <c r="C27" s="3" t="s">
        <v>51</v>
      </c>
      <c r="D27" s="3" t="s">
        <v>52</v>
      </c>
      <c r="E27" s="55">
        <v>6000000</v>
      </c>
    </row>
    <row r="28" spans="1:5" x14ac:dyDescent="0.3">
      <c r="A28" s="51">
        <v>24</v>
      </c>
      <c r="B28" s="3" t="s">
        <v>33</v>
      </c>
      <c r="C28" s="3" t="s">
        <v>53</v>
      </c>
      <c r="D28" s="3" t="s">
        <v>54</v>
      </c>
      <c r="E28" s="55">
        <v>6000000</v>
      </c>
    </row>
    <row r="29" spans="1:5" x14ac:dyDescent="0.3">
      <c r="A29" s="51">
        <v>25</v>
      </c>
      <c r="B29" s="3" t="s">
        <v>55</v>
      </c>
      <c r="C29" s="3" t="s">
        <v>56</v>
      </c>
      <c r="D29" s="3" t="s">
        <v>57</v>
      </c>
      <c r="E29" s="55">
        <v>6000000</v>
      </c>
    </row>
    <row r="30" spans="1:5" x14ac:dyDescent="0.3">
      <c r="A30" s="51">
        <v>26</v>
      </c>
      <c r="B30" s="3" t="s">
        <v>15</v>
      </c>
      <c r="C30" s="3" t="s">
        <v>58</v>
      </c>
      <c r="D30" s="3" t="s">
        <v>17</v>
      </c>
      <c r="E30" s="55">
        <v>5995000</v>
      </c>
    </row>
    <row r="31" spans="1:5" x14ac:dyDescent="0.3">
      <c r="A31" s="51">
        <v>27</v>
      </c>
      <c r="B31" s="3" t="s">
        <v>29</v>
      </c>
      <c r="C31" s="3" t="s">
        <v>59</v>
      </c>
      <c r="D31" s="3" t="s">
        <v>19</v>
      </c>
      <c r="E31" s="55">
        <v>5986000</v>
      </c>
    </row>
    <row r="32" spans="1:5" x14ac:dyDescent="0.3">
      <c r="A32" s="51">
        <v>28</v>
      </c>
      <c r="B32" s="3" t="s">
        <v>33</v>
      </c>
      <c r="C32" s="3" t="s">
        <v>60</v>
      </c>
      <c r="D32" s="3" t="s">
        <v>61</v>
      </c>
      <c r="E32" s="55">
        <v>5884000</v>
      </c>
    </row>
    <row r="33" spans="1:5" x14ac:dyDescent="0.3">
      <c r="A33" s="51">
        <v>29</v>
      </c>
      <c r="B33" s="3" t="s">
        <v>62</v>
      </c>
      <c r="C33" s="3" t="s">
        <v>63</v>
      </c>
      <c r="D33" s="3" t="s">
        <v>54</v>
      </c>
      <c r="E33" s="55">
        <v>5976000</v>
      </c>
    </row>
    <row r="34" spans="1:5" x14ac:dyDescent="0.3">
      <c r="A34" s="51">
        <v>30</v>
      </c>
      <c r="B34" s="3" t="s">
        <v>26</v>
      </c>
      <c r="C34" s="3" t="s">
        <v>64</v>
      </c>
      <c r="D34" s="3" t="s">
        <v>38</v>
      </c>
      <c r="E34" s="55">
        <v>5728000</v>
      </c>
    </row>
    <row r="35" spans="1:5" x14ac:dyDescent="0.3">
      <c r="A35" s="51">
        <v>31</v>
      </c>
      <c r="B35" s="3" t="s">
        <v>15</v>
      </c>
      <c r="C35" s="3" t="s">
        <v>65</v>
      </c>
      <c r="D35" s="3" t="s">
        <v>52</v>
      </c>
      <c r="E35" s="55">
        <v>6000000</v>
      </c>
    </row>
    <row r="36" spans="1:5" s="59" customFormat="1" ht="15" thickBot="1" x14ac:dyDescent="0.35">
      <c r="A36" s="56" t="s">
        <v>66</v>
      </c>
      <c r="B36" s="57"/>
      <c r="C36" s="57"/>
      <c r="D36" s="57"/>
      <c r="E36" s="58">
        <f>SUM(E5:E35)</f>
        <v>175496000</v>
      </c>
    </row>
  </sheetData>
  <mergeCells count="2">
    <mergeCell ref="A1:D1"/>
    <mergeCell ref="A2:D2"/>
  </mergeCells>
  <conditionalFormatting sqref="A5:A35">
    <cfRule type="duplicateValues" dxfId="1" priority="2"/>
  </conditionalFormatting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A5EE-7B53-4D86-863E-55FE8FD507A4}">
  <sheetPr>
    <tabColor rgb="FF92D050"/>
  </sheetPr>
  <dimension ref="A1:E198"/>
  <sheetViews>
    <sheetView workbookViewId="0">
      <selection activeCell="J23" sqref="J23"/>
    </sheetView>
  </sheetViews>
  <sheetFormatPr defaultColWidth="9.109375" defaultRowHeight="14.4" x14ac:dyDescent="0.3"/>
  <cols>
    <col min="1" max="1" width="12.33203125" style="1" bestFit="1" customWidth="1"/>
    <col min="2" max="2" width="19.88671875" style="1" bestFit="1" customWidth="1"/>
    <col min="3" max="3" width="22.109375" style="1" bestFit="1" customWidth="1"/>
    <col min="4" max="4" width="65" style="1" bestFit="1" customWidth="1"/>
    <col min="5" max="5" width="15.5546875" style="11" customWidth="1"/>
    <col min="6" max="16384" width="9.109375" style="1"/>
  </cols>
  <sheetData>
    <row r="1" spans="1:5" ht="21" x14ac:dyDescent="0.4">
      <c r="A1" s="73" t="s">
        <v>0</v>
      </c>
      <c r="B1" s="73"/>
      <c r="C1" s="73"/>
      <c r="D1" s="73"/>
    </row>
    <row r="2" spans="1:5" ht="21" x14ac:dyDescent="0.4">
      <c r="A2" s="73" t="s">
        <v>67</v>
      </c>
      <c r="B2" s="73"/>
      <c r="C2" s="73"/>
      <c r="D2" s="73"/>
    </row>
    <row r="3" spans="1:5" ht="15" thickBot="1" x14ac:dyDescent="0.35"/>
    <row r="4" spans="1:5" ht="22.2" customHeight="1" x14ac:dyDescent="0.3">
      <c r="A4" s="48" t="s">
        <v>2</v>
      </c>
      <c r="B4" s="49" t="s">
        <v>3</v>
      </c>
      <c r="C4" s="49" t="s">
        <v>4</v>
      </c>
      <c r="D4" s="49" t="s">
        <v>5</v>
      </c>
      <c r="E4" s="60" t="s">
        <v>6</v>
      </c>
    </row>
    <row r="5" spans="1:5" x14ac:dyDescent="0.3">
      <c r="A5" s="51">
        <v>1</v>
      </c>
      <c r="B5" s="3" t="s">
        <v>15</v>
      </c>
      <c r="C5" s="3" t="s">
        <v>68</v>
      </c>
      <c r="D5" s="3" t="s">
        <v>69</v>
      </c>
      <c r="E5" s="55">
        <v>50000</v>
      </c>
    </row>
    <row r="6" spans="1:5" x14ac:dyDescent="0.3">
      <c r="A6" s="51">
        <v>2</v>
      </c>
      <c r="B6" s="3" t="s">
        <v>70</v>
      </c>
      <c r="C6" s="3" t="s">
        <v>71</v>
      </c>
      <c r="D6" s="3" t="s">
        <v>72</v>
      </c>
      <c r="E6" s="55">
        <v>29000</v>
      </c>
    </row>
    <row r="7" spans="1:5" x14ac:dyDescent="0.3">
      <c r="A7" s="51">
        <v>3</v>
      </c>
      <c r="B7" s="3" t="s">
        <v>33</v>
      </c>
      <c r="C7" s="3" t="s">
        <v>73</v>
      </c>
      <c r="D7" s="3" t="s">
        <v>74</v>
      </c>
      <c r="E7" s="55">
        <v>46000</v>
      </c>
    </row>
    <row r="8" spans="1:5" x14ac:dyDescent="0.3">
      <c r="A8" s="51">
        <v>4</v>
      </c>
      <c r="B8" s="3" t="s">
        <v>33</v>
      </c>
      <c r="C8" s="3" t="s">
        <v>75</v>
      </c>
      <c r="D8" s="3" t="s">
        <v>76</v>
      </c>
      <c r="E8" s="55">
        <v>35000</v>
      </c>
    </row>
    <row r="9" spans="1:5" x14ac:dyDescent="0.3">
      <c r="A9" s="51">
        <v>5</v>
      </c>
      <c r="B9" s="3" t="s">
        <v>15</v>
      </c>
      <c r="C9" s="3" t="s">
        <v>77</v>
      </c>
      <c r="D9" s="3" t="s">
        <v>78</v>
      </c>
      <c r="E9" s="55">
        <v>41000</v>
      </c>
    </row>
    <row r="10" spans="1:5" x14ac:dyDescent="0.3">
      <c r="A10" s="51">
        <v>6</v>
      </c>
      <c r="B10" s="3" t="s">
        <v>46</v>
      </c>
      <c r="C10" s="3" t="s">
        <v>79</v>
      </c>
      <c r="D10" s="3" t="s">
        <v>80</v>
      </c>
      <c r="E10" s="55">
        <v>41000</v>
      </c>
    </row>
    <row r="11" spans="1:5" x14ac:dyDescent="0.3">
      <c r="A11" s="51">
        <v>7</v>
      </c>
      <c r="B11" s="3" t="s">
        <v>70</v>
      </c>
      <c r="C11" s="3" t="s">
        <v>81</v>
      </c>
      <c r="D11" s="3" t="s">
        <v>82</v>
      </c>
      <c r="E11" s="55">
        <v>35000</v>
      </c>
    </row>
    <row r="12" spans="1:5" x14ac:dyDescent="0.3">
      <c r="A12" s="51">
        <v>8</v>
      </c>
      <c r="B12" s="3" t="s">
        <v>15</v>
      </c>
      <c r="C12" s="3" t="s">
        <v>83</v>
      </c>
      <c r="D12" s="3" t="s">
        <v>80</v>
      </c>
      <c r="E12" s="55">
        <v>41000</v>
      </c>
    </row>
    <row r="13" spans="1:5" x14ac:dyDescent="0.3">
      <c r="A13" s="51">
        <v>9</v>
      </c>
      <c r="B13" s="3" t="s">
        <v>15</v>
      </c>
      <c r="C13" s="3" t="s">
        <v>84</v>
      </c>
      <c r="D13" s="3" t="s">
        <v>74</v>
      </c>
      <c r="E13" s="55">
        <v>46000</v>
      </c>
    </row>
    <row r="14" spans="1:5" x14ac:dyDescent="0.3">
      <c r="A14" s="51">
        <v>10</v>
      </c>
      <c r="B14" s="3" t="s">
        <v>70</v>
      </c>
      <c r="C14" s="3" t="s">
        <v>85</v>
      </c>
      <c r="D14" s="3" t="s">
        <v>86</v>
      </c>
      <c r="E14" s="55">
        <v>41000</v>
      </c>
    </row>
    <row r="15" spans="1:5" x14ac:dyDescent="0.3">
      <c r="A15" s="51">
        <v>11</v>
      </c>
      <c r="B15" s="3" t="s">
        <v>87</v>
      </c>
      <c r="C15" s="3" t="s">
        <v>88</v>
      </c>
      <c r="D15" s="3" t="s">
        <v>89</v>
      </c>
      <c r="E15" s="55">
        <v>50000</v>
      </c>
    </row>
    <row r="16" spans="1:5" x14ac:dyDescent="0.3">
      <c r="A16" s="51">
        <v>12</v>
      </c>
      <c r="B16" s="3" t="s">
        <v>33</v>
      </c>
      <c r="C16" s="3" t="s">
        <v>90</v>
      </c>
      <c r="D16" s="3" t="s">
        <v>91</v>
      </c>
      <c r="E16" s="55">
        <v>50000</v>
      </c>
    </row>
    <row r="17" spans="1:5" x14ac:dyDescent="0.3">
      <c r="A17" s="51">
        <v>13</v>
      </c>
      <c r="B17" s="3" t="s">
        <v>33</v>
      </c>
      <c r="C17" s="3" t="s">
        <v>92</v>
      </c>
      <c r="D17" s="3" t="s">
        <v>93</v>
      </c>
      <c r="E17" s="55">
        <v>29000</v>
      </c>
    </row>
    <row r="18" spans="1:5" x14ac:dyDescent="0.3">
      <c r="A18" s="51">
        <v>14</v>
      </c>
      <c r="B18" s="3" t="s">
        <v>29</v>
      </c>
      <c r="C18" s="3" t="s">
        <v>94</v>
      </c>
      <c r="D18" s="3" t="s">
        <v>95</v>
      </c>
      <c r="E18" s="55">
        <v>41000</v>
      </c>
    </row>
    <row r="19" spans="1:5" x14ac:dyDescent="0.3">
      <c r="A19" s="51">
        <v>15</v>
      </c>
      <c r="B19" s="3" t="s">
        <v>15</v>
      </c>
      <c r="C19" s="3" t="s">
        <v>96</v>
      </c>
      <c r="D19" s="3" t="s">
        <v>97</v>
      </c>
      <c r="E19" s="55">
        <v>29000</v>
      </c>
    </row>
    <row r="20" spans="1:5" x14ac:dyDescent="0.3">
      <c r="A20" s="51">
        <v>16</v>
      </c>
      <c r="B20" s="3" t="s">
        <v>15</v>
      </c>
      <c r="C20" s="3" t="s">
        <v>98</v>
      </c>
      <c r="D20" s="3" t="s">
        <v>99</v>
      </c>
      <c r="E20" s="55">
        <v>29000</v>
      </c>
    </row>
    <row r="21" spans="1:5" x14ac:dyDescent="0.3">
      <c r="A21" s="51">
        <v>17</v>
      </c>
      <c r="B21" s="3" t="s">
        <v>15</v>
      </c>
      <c r="C21" s="3" t="s">
        <v>100</v>
      </c>
      <c r="D21" s="3" t="s">
        <v>101</v>
      </c>
      <c r="E21" s="55">
        <v>35000</v>
      </c>
    </row>
    <row r="22" spans="1:5" x14ac:dyDescent="0.3">
      <c r="A22" s="51">
        <v>18</v>
      </c>
      <c r="B22" s="3" t="s">
        <v>33</v>
      </c>
      <c r="C22" s="3" t="s">
        <v>102</v>
      </c>
      <c r="D22" s="3" t="s">
        <v>103</v>
      </c>
      <c r="E22" s="55">
        <v>35000</v>
      </c>
    </row>
    <row r="23" spans="1:5" x14ac:dyDescent="0.3">
      <c r="A23" s="51">
        <v>19</v>
      </c>
      <c r="B23" s="3" t="s">
        <v>55</v>
      </c>
      <c r="C23" s="3" t="s">
        <v>104</v>
      </c>
      <c r="D23" s="3" t="s">
        <v>82</v>
      </c>
      <c r="E23" s="55">
        <v>41000</v>
      </c>
    </row>
    <row r="24" spans="1:5" x14ac:dyDescent="0.3">
      <c r="A24" s="51">
        <v>20</v>
      </c>
      <c r="B24" s="3" t="s">
        <v>7</v>
      </c>
      <c r="C24" s="3" t="s">
        <v>105</v>
      </c>
      <c r="D24" s="3" t="s">
        <v>106</v>
      </c>
      <c r="E24" s="55">
        <v>29000</v>
      </c>
    </row>
    <row r="25" spans="1:5" x14ac:dyDescent="0.3">
      <c r="A25" s="51">
        <v>21</v>
      </c>
      <c r="B25" s="3" t="s">
        <v>26</v>
      </c>
      <c r="C25" s="3" t="s">
        <v>107</v>
      </c>
      <c r="D25" s="3" t="s">
        <v>108</v>
      </c>
      <c r="E25" s="55">
        <v>35000</v>
      </c>
    </row>
    <row r="26" spans="1:5" x14ac:dyDescent="0.3">
      <c r="A26" s="51">
        <v>22</v>
      </c>
      <c r="B26" s="3" t="s">
        <v>109</v>
      </c>
      <c r="C26" s="3" t="s">
        <v>110</v>
      </c>
      <c r="D26" s="3" t="s">
        <v>111</v>
      </c>
      <c r="E26" s="55">
        <v>35000</v>
      </c>
    </row>
    <row r="27" spans="1:5" x14ac:dyDescent="0.3">
      <c r="A27" s="51">
        <v>23</v>
      </c>
      <c r="B27" s="3" t="s">
        <v>29</v>
      </c>
      <c r="C27" s="3" t="s">
        <v>112</v>
      </c>
      <c r="D27" s="3" t="s">
        <v>113</v>
      </c>
      <c r="E27" s="55">
        <v>35000</v>
      </c>
    </row>
    <row r="28" spans="1:5" x14ac:dyDescent="0.3">
      <c r="A28" s="51">
        <v>24</v>
      </c>
      <c r="B28" s="3" t="s">
        <v>70</v>
      </c>
      <c r="C28" s="3" t="s">
        <v>114</v>
      </c>
      <c r="D28" s="3" t="s">
        <v>115</v>
      </c>
      <c r="E28" s="55">
        <v>24000</v>
      </c>
    </row>
    <row r="29" spans="1:5" x14ac:dyDescent="0.3">
      <c r="A29" s="51">
        <v>25</v>
      </c>
      <c r="B29" s="3" t="s">
        <v>33</v>
      </c>
      <c r="C29" s="3" t="s">
        <v>116</v>
      </c>
      <c r="D29" s="3" t="s">
        <v>117</v>
      </c>
      <c r="E29" s="55">
        <v>24000</v>
      </c>
    </row>
    <row r="30" spans="1:5" x14ac:dyDescent="0.3">
      <c r="A30" s="51">
        <v>26</v>
      </c>
      <c r="B30" s="3" t="s">
        <v>46</v>
      </c>
      <c r="C30" s="3" t="s">
        <v>118</v>
      </c>
      <c r="D30" s="3" t="s">
        <v>119</v>
      </c>
      <c r="E30" s="55">
        <v>35000</v>
      </c>
    </row>
    <row r="31" spans="1:5" x14ac:dyDescent="0.3">
      <c r="A31" s="51">
        <v>27</v>
      </c>
      <c r="B31" s="3" t="s">
        <v>120</v>
      </c>
      <c r="C31" s="3" t="s">
        <v>121</v>
      </c>
      <c r="D31" s="3" t="s">
        <v>122</v>
      </c>
      <c r="E31" s="55">
        <v>29000</v>
      </c>
    </row>
    <row r="32" spans="1:5" x14ac:dyDescent="0.3">
      <c r="A32" s="51">
        <v>28</v>
      </c>
      <c r="B32" s="3" t="s">
        <v>33</v>
      </c>
      <c r="C32" s="3" t="s">
        <v>123</v>
      </c>
      <c r="D32" s="3" t="s">
        <v>124</v>
      </c>
      <c r="E32" s="55">
        <v>29000</v>
      </c>
    </row>
    <row r="33" spans="1:5" x14ac:dyDescent="0.3">
      <c r="A33" s="51">
        <v>29</v>
      </c>
      <c r="B33" s="3" t="s">
        <v>33</v>
      </c>
      <c r="C33" s="3" t="s">
        <v>125</v>
      </c>
      <c r="D33" s="3" t="s">
        <v>126</v>
      </c>
      <c r="E33" s="55">
        <v>38000</v>
      </c>
    </row>
    <row r="34" spans="1:5" x14ac:dyDescent="0.3">
      <c r="A34" s="51">
        <v>30</v>
      </c>
      <c r="B34" s="3" t="s">
        <v>120</v>
      </c>
      <c r="C34" s="3" t="s">
        <v>127</v>
      </c>
      <c r="D34" s="3" t="s">
        <v>128</v>
      </c>
      <c r="E34" s="55">
        <v>38000</v>
      </c>
    </row>
    <row r="35" spans="1:5" x14ac:dyDescent="0.3">
      <c r="A35" s="51">
        <v>31</v>
      </c>
      <c r="B35" s="3" t="s">
        <v>120</v>
      </c>
      <c r="C35" s="3" t="s">
        <v>129</v>
      </c>
      <c r="D35" s="3" t="s">
        <v>74</v>
      </c>
      <c r="E35" s="55">
        <v>41000</v>
      </c>
    </row>
    <row r="36" spans="1:5" x14ac:dyDescent="0.3">
      <c r="A36" s="51">
        <v>32</v>
      </c>
      <c r="B36" s="3" t="s">
        <v>120</v>
      </c>
      <c r="C36" s="3" t="s">
        <v>130</v>
      </c>
      <c r="D36" s="3" t="s">
        <v>74</v>
      </c>
      <c r="E36" s="55">
        <v>41000</v>
      </c>
    </row>
    <row r="37" spans="1:5" x14ac:dyDescent="0.3">
      <c r="A37" s="51">
        <v>33</v>
      </c>
      <c r="B37" s="3" t="s">
        <v>70</v>
      </c>
      <c r="C37" s="3" t="s">
        <v>131</v>
      </c>
      <c r="D37" s="3" t="s">
        <v>91</v>
      </c>
      <c r="E37" s="55">
        <v>29000</v>
      </c>
    </row>
    <row r="38" spans="1:5" x14ac:dyDescent="0.3">
      <c r="A38" s="51">
        <v>34</v>
      </c>
      <c r="B38" s="3" t="s">
        <v>132</v>
      </c>
      <c r="C38" s="3" t="s">
        <v>133</v>
      </c>
      <c r="D38" s="3" t="s">
        <v>134</v>
      </c>
      <c r="E38" s="55">
        <v>35000</v>
      </c>
    </row>
    <row r="39" spans="1:5" x14ac:dyDescent="0.3">
      <c r="A39" s="51">
        <v>35</v>
      </c>
      <c r="B39" s="3" t="s">
        <v>33</v>
      </c>
      <c r="C39" s="14" t="s">
        <v>135</v>
      </c>
      <c r="D39" s="3" t="s">
        <v>128</v>
      </c>
      <c r="E39" s="55">
        <v>29000</v>
      </c>
    </row>
    <row r="40" spans="1:5" x14ac:dyDescent="0.3">
      <c r="A40" s="51">
        <v>36</v>
      </c>
      <c r="B40" s="3" t="s">
        <v>10</v>
      </c>
      <c r="C40" s="3" t="s">
        <v>136</v>
      </c>
      <c r="D40" s="3" t="s">
        <v>74</v>
      </c>
      <c r="E40" s="55">
        <v>35000</v>
      </c>
    </row>
    <row r="41" spans="1:5" x14ac:dyDescent="0.3">
      <c r="A41" s="51">
        <v>37</v>
      </c>
      <c r="B41" s="3" t="s">
        <v>29</v>
      </c>
      <c r="C41" s="3" t="s">
        <v>137</v>
      </c>
      <c r="D41" s="3" t="s">
        <v>138</v>
      </c>
      <c r="E41" s="55">
        <v>41000</v>
      </c>
    </row>
    <row r="42" spans="1:5" x14ac:dyDescent="0.3">
      <c r="A42" s="51">
        <v>38</v>
      </c>
      <c r="B42" s="3" t="s">
        <v>26</v>
      </c>
      <c r="C42" s="3" t="s">
        <v>27</v>
      </c>
      <c r="D42" s="3" t="s">
        <v>139</v>
      </c>
      <c r="E42" s="55">
        <v>24000</v>
      </c>
    </row>
    <row r="43" spans="1:5" x14ac:dyDescent="0.3">
      <c r="A43" s="51">
        <v>39</v>
      </c>
      <c r="B43" s="3" t="s">
        <v>15</v>
      </c>
      <c r="C43" s="3" t="s">
        <v>140</v>
      </c>
      <c r="D43" s="3" t="s">
        <v>69</v>
      </c>
      <c r="E43" s="55">
        <v>41000</v>
      </c>
    </row>
    <row r="44" spans="1:5" x14ac:dyDescent="0.3">
      <c r="A44" s="51">
        <v>40</v>
      </c>
      <c r="B44" s="3" t="s">
        <v>33</v>
      </c>
      <c r="C44" s="3" t="s">
        <v>141</v>
      </c>
      <c r="D44" s="3" t="s">
        <v>138</v>
      </c>
      <c r="E44" s="55">
        <v>41000</v>
      </c>
    </row>
    <row r="45" spans="1:5" x14ac:dyDescent="0.3">
      <c r="A45" s="51">
        <v>41</v>
      </c>
      <c r="B45" s="3" t="s">
        <v>142</v>
      </c>
      <c r="C45" s="3" t="s">
        <v>143</v>
      </c>
      <c r="D45" s="3" t="s">
        <v>108</v>
      </c>
      <c r="E45" s="55">
        <v>35000</v>
      </c>
    </row>
    <row r="46" spans="1:5" x14ac:dyDescent="0.3">
      <c r="A46" s="51">
        <v>42</v>
      </c>
      <c r="B46" s="3" t="s">
        <v>29</v>
      </c>
      <c r="C46" s="3" t="s">
        <v>144</v>
      </c>
      <c r="D46" s="3" t="s">
        <v>74</v>
      </c>
      <c r="E46" s="55">
        <v>35000</v>
      </c>
    </row>
    <row r="47" spans="1:5" x14ac:dyDescent="0.3">
      <c r="A47" s="51">
        <v>43</v>
      </c>
      <c r="B47" s="3" t="s">
        <v>62</v>
      </c>
      <c r="C47" s="3" t="s">
        <v>145</v>
      </c>
      <c r="D47" s="3" t="s">
        <v>97</v>
      </c>
      <c r="E47" s="55">
        <v>26000</v>
      </c>
    </row>
    <row r="48" spans="1:5" x14ac:dyDescent="0.3">
      <c r="A48" s="51">
        <v>44</v>
      </c>
      <c r="B48" s="3" t="s">
        <v>29</v>
      </c>
      <c r="C48" s="3" t="s">
        <v>146</v>
      </c>
      <c r="D48" s="3" t="s">
        <v>147</v>
      </c>
      <c r="E48" s="55">
        <v>46000</v>
      </c>
    </row>
    <row r="49" spans="1:5" x14ac:dyDescent="0.3">
      <c r="A49" s="51">
        <v>45</v>
      </c>
      <c r="B49" s="3" t="s">
        <v>15</v>
      </c>
      <c r="C49" s="3" t="s">
        <v>16</v>
      </c>
      <c r="D49" s="3" t="s">
        <v>89</v>
      </c>
      <c r="E49" s="55">
        <v>29000</v>
      </c>
    </row>
    <row r="50" spans="1:5" x14ac:dyDescent="0.3">
      <c r="A50" s="51">
        <v>46</v>
      </c>
      <c r="B50" s="3" t="s">
        <v>120</v>
      </c>
      <c r="C50" s="3" t="s">
        <v>148</v>
      </c>
      <c r="D50" s="3" t="s">
        <v>149</v>
      </c>
      <c r="E50" s="55">
        <v>35000</v>
      </c>
    </row>
    <row r="51" spans="1:5" x14ac:dyDescent="0.3">
      <c r="A51" s="51">
        <v>47</v>
      </c>
      <c r="B51" s="3" t="s">
        <v>87</v>
      </c>
      <c r="C51" s="3" t="s">
        <v>150</v>
      </c>
      <c r="D51" s="3" t="s">
        <v>147</v>
      </c>
      <c r="E51" s="55">
        <v>41000</v>
      </c>
    </row>
    <row r="52" spans="1:5" x14ac:dyDescent="0.3">
      <c r="A52" s="51">
        <v>48</v>
      </c>
      <c r="B52" s="3" t="s">
        <v>70</v>
      </c>
      <c r="C52" s="3" t="s">
        <v>151</v>
      </c>
      <c r="D52" s="3" t="s">
        <v>152</v>
      </c>
      <c r="E52" s="55">
        <v>41000</v>
      </c>
    </row>
    <row r="53" spans="1:5" x14ac:dyDescent="0.3">
      <c r="A53" s="51">
        <v>49</v>
      </c>
      <c r="B53" s="3" t="s">
        <v>10</v>
      </c>
      <c r="C53" s="3" t="s">
        <v>11</v>
      </c>
      <c r="D53" s="3" t="s">
        <v>153</v>
      </c>
      <c r="E53" s="55">
        <v>35000</v>
      </c>
    </row>
    <row r="54" spans="1:5" x14ac:dyDescent="0.3">
      <c r="A54" s="51">
        <v>50</v>
      </c>
      <c r="B54" s="3" t="s">
        <v>120</v>
      </c>
      <c r="C54" s="3" t="s">
        <v>154</v>
      </c>
      <c r="D54" s="3" t="s">
        <v>149</v>
      </c>
      <c r="E54" s="55">
        <v>35000</v>
      </c>
    </row>
    <row r="55" spans="1:5" x14ac:dyDescent="0.3">
      <c r="A55" s="51">
        <v>51</v>
      </c>
      <c r="B55" s="3" t="s">
        <v>15</v>
      </c>
      <c r="C55" s="3" t="s">
        <v>18</v>
      </c>
      <c r="D55" s="3" t="s">
        <v>155</v>
      </c>
      <c r="E55" s="55">
        <v>24000</v>
      </c>
    </row>
    <row r="56" spans="1:5" x14ac:dyDescent="0.3">
      <c r="A56" s="51">
        <v>52</v>
      </c>
      <c r="B56" s="3" t="s">
        <v>62</v>
      </c>
      <c r="C56" s="3" t="s">
        <v>156</v>
      </c>
      <c r="D56" s="3" t="s">
        <v>74</v>
      </c>
      <c r="E56" s="55">
        <v>41000</v>
      </c>
    </row>
    <row r="57" spans="1:5" x14ac:dyDescent="0.3">
      <c r="A57" s="51">
        <v>53</v>
      </c>
      <c r="B57" s="3" t="s">
        <v>26</v>
      </c>
      <c r="C57" s="3" t="s">
        <v>157</v>
      </c>
      <c r="D57" s="3" t="s">
        <v>74</v>
      </c>
      <c r="E57" s="55">
        <v>41000</v>
      </c>
    </row>
    <row r="58" spans="1:5" x14ac:dyDescent="0.3">
      <c r="A58" s="51">
        <v>54</v>
      </c>
      <c r="B58" s="3" t="s">
        <v>62</v>
      </c>
      <c r="C58" s="3" t="s">
        <v>158</v>
      </c>
      <c r="D58" s="3" t="s">
        <v>159</v>
      </c>
      <c r="E58" s="55">
        <v>29000</v>
      </c>
    </row>
    <row r="59" spans="1:5" x14ac:dyDescent="0.3">
      <c r="A59" s="51">
        <v>55</v>
      </c>
      <c r="B59" s="3" t="s">
        <v>120</v>
      </c>
      <c r="C59" s="3" t="s">
        <v>160</v>
      </c>
      <c r="D59" s="3" t="s">
        <v>74</v>
      </c>
      <c r="E59" s="55">
        <v>35000</v>
      </c>
    </row>
    <row r="60" spans="1:5" x14ac:dyDescent="0.3">
      <c r="A60" s="51">
        <v>56</v>
      </c>
      <c r="B60" s="3" t="s">
        <v>62</v>
      </c>
      <c r="C60" s="3" t="s">
        <v>161</v>
      </c>
      <c r="D60" s="3" t="s">
        <v>76</v>
      </c>
      <c r="E60" s="55">
        <v>29000</v>
      </c>
    </row>
    <row r="61" spans="1:5" x14ac:dyDescent="0.3">
      <c r="A61" s="51">
        <v>57</v>
      </c>
      <c r="B61" s="3" t="s">
        <v>33</v>
      </c>
      <c r="C61" s="3" t="s">
        <v>162</v>
      </c>
      <c r="D61" s="3" t="s">
        <v>124</v>
      </c>
      <c r="E61" s="55">
        <v>35000</v>
      </c>
    </row>
    <row r="62" spans="1:5" x14ac:dyDescent="0.3">
      <c r="A62" s="51">
        <v>58</v>
      </c>
      <c r="B62" s="3" t="s">
        <v>7</v>
      </c>
      <c r="C62" s="3" t="s">
        <v>163</v>
      </c>
      <c r="D62" s="3" t="s">
        <v>124</v>
      </c>
      <c r="E62" s="55">
        <v>35000</v>
      </c>
    </row>
    <row r="63" spans="1:5" x14ac:dyDescent="0.3">
      <c r="A63" s="51">
        <v>59</v>
      </c>
      <c r="B63" s="3" t="s">
        <v>120</v>
      </c>
      <c r="C63" s="3" t="s">
        <v>164</v>
      </c>
      <c r="D63" s="3" t="s">
        <v>149</v>
      </c>
      <c r="E63" s="55">
        <v>35000</v>
      </c>
    </row>
    <row r="64" spans="1:5" x14ac:dyDescent="0.3">
      <c r="A64" s="51">
        <v>60</v>
      </c>
      <c r="B64" s="3" t="s">
        <v>62</v>
      </c>
      <c r="C64" s="3" t="s">
        <v>165</v>
      </c>
      <c r="D64" s="3" t="s">
        <v>166</v>
      </c>
      <c r="E64" s="55">
        <v>29000</v>
      </c>
    </row>
    <row r="65" spans="1:5" x14ac:dyDescent="0.3">
      <c r="A65" s="51">
        <v>61</v>
      </c>
      <c r="B65" s="3" t="s">
        <v>46</v>
      </c>
      <c r="C65" s="3" t="s">
        <v>167</v>
      </c>
      <c r="D65" s="3" t="s">
        <v>149</v>
      </c>
      <c r="E65" s="55">
        <v>29000</v>
      </c>
    </row>
    <row r="66" spans="1:5" x14ac:dyDescent="0.3">
      <c r="A66" s="51">
        <v>62</v>
      </c>
      <c r="B66" s="3" t="s">
        <v>29</v>
      </c>
      <c r="C66" s="3" t="s">
        <v>168</v>
      </c>
      <c r="D66" s="3" t="s">
        <v>89</v>
      </c>
      <c r="E66" s="55">
        <v>41000</v>
      </c>
    </row>
    <row r="67" spans="1:5" x14ac:dyDescent="0.3">
      <c r="A67" s="51">
        <v>63</v>
      </c>
      <c r="B67" s="3" t="s">
        <v>70</v>
      </c>
      <c r="C67" s="3" t="s">
        <v>169</v>
      </c>
      <c r="D67" s="3" t="s">
        <v>170</v>
      </c>
      <c r="E67" s="55">
        <v>41000</v>
      </c>
    </row>
    <row r="68" spans="1:5" x14ac:dyDescent="0.3">
      <c r="A68" s="51">
        <v>64</v>
      </c>
      <c r="B68" s="3" t="s">
        <v>142</v>
      </c>
      <c r="C68" s="3" t="s">
        <v>171</v>
      </c>
      <c r="D68" s="3" t="s">
        <v>74</v>
      </c>
      <c r="E68" s="55">
        <v>35000</v>
      </c>
    </row>
    <row r="69" spans="1:5" x14ac:dyDescent="0.3">
      <c r="A69" s="51">
        <v>65</v>
      </c>
      <c r="B69" s="3" t="s">
        <v>120</v>
      </c>
      <c r="C69" s="3" t="s">
        <v>172</v>
      </c>
      <c r="D69" s="3" t="s">
        <v>173</v>
      </c>
      <c r="E69" s="55">
        <v>29000</v>
      </c>
    </row>
    <row r="70" spans="1:5" x14ac:dyDescent="0.3">
      <c r="A70" s="51">
        <v>66</v>
      </c>
      <c r="B70" s="3" t="s">
        <v>70</v>
      </c>
      <c r="C70" s="3" t="s">
        <v>174</v>
      </c>
      <c r="D70" s="3" t="s">
        <v>175</v>
      </c>
      <c r="E70" s="55">
        <v>38000</v>
      </c>
    </row>
    <row r="71" spans="1:5" x14ac:dyDescent="0.3">
      <c r="A71" s="51">
        <v>67</v>
      </c>
      <c r="B71" s="3" t="s">
        <v>120</v>
      </c>
      <c r="C71" s="3" t="s">
        <v>176</v>
      </c>
      <c r="D71" s="3" t="s">
        <v>177</v>
      </c>
      <c r="E71" s="55">
        <v>35000</v>
      </c>
    </row>
    <row r="72" spans="1:5" x14ac:dyDescent="0.3">
      <c r="A72" s="51">
        <v>68</v>
      </c>
      <c r="B72" s="3" t="s">
        <v>15</v>
      </c>
      <c r="C72" s="3" t="s">
        <v>178</v>
      </c>
      <c r="D72" s="3" t="s">
        <v>97</v>
      </c>
      <c r="E72" s="55">
        <v>24000</v>
      </c>
    </row>
    <row r="73" spans="1:5" x14ac:dyDescent="0.3">
      <c r="A73" s="51">
        <v>69</v>
      </c>
      <c r="B73" s="3" t="s">
        <v>29</v>
      </c>
      <c r="C73" s="3" t="s">
        <v>179</v>
      </c>
      <c r="D73" s="3" t="s">
        <v>138</v>
      </c>
      <c r="E73" s="55">
        <v>41000</v>
      </c>
    </row>
    <row r="74" spans="1:5" x14ac:dyDescent="0.3">
      <c r="A74" s="51">
        <v>70</v>
      </c>
      <c r="B74" s="3" t="s">
        <v>142</v>
      </c>
      <c r="C74" s="3" t="s">
        <v>180</v>
      </c>
      <c r="D74" s="3" t="s">
        <v>74</v>
      </c>
      <c r="E74" s="55">
        <v>41000</v>
      </c>
    </row>
    <row r="75" spans="1:5" x14ac:dyDescent="0.3">
      <c r="A75" s="51">
        <v>71</v>
      </c>
      <c r="B75" s="3" t="s">
        <v>33</v>
      </c>
      <c r="C75" s="3" t="s">
        <v>181</v>
      </c>
      <c r="D75" s="3" t="s">
        <v>128</v>
      </c>
      <c r="E75" s="55">
        <v>29000</v>
      </c>
    </row>
    <row r="76" spans="1:5" x14ac:dyDescent="0.3">
      <c r="A76" s="51">
        <v>72</v>
      </c>
      <c r="B76" s="3" t="s">
        <v>29</v>
      </c>
      <c r="C76" s="3" t="s">
        <v>182</v>
      </c>
      <c r="D76" s="3" t="s">
        <v>170</v>
      </c>
      <c r="E76" s="55">
        <v>41000</v>
      </c>
    </row>
    <row r="77" spans="1:5" x14ac:dyDescent="0.3">
      <c r="A77" s="51">
        <v>73</v>
      </c>
      <c r="B77" s="3" t="s">
        <v>15</v>
      </c>
      <c r="C77" s="3" t="s">
        <v>183</v>
      </c>
      <c r="D77" s="3" t="s">
        <v>184</v>
      </c>
      <c r="E77" s="55">
        <v>41000</v>
      </c>
    </row>
    <row r="78" spans="1:5" x14ac:dyDescent="0.3">
      <c r="A78" s="51">
        <v>74</v>
      </c>
      <c r="B78" s="3" t="s">
        <v>120</v>
      </c>
      <c r="C78" s="3" t="s">
        <v>185</v>
      </c>
      <c r="D78" s="3" t="s">
        <v>74</v>
      </c>
      <c r="E78" s="55">
        <v>38000</v>
      </c>
    </row>
    <row r="79" spans="1:5" x14ac:dyDescent="0.3">
      <c r="A79" s="51">
        <v>75</v>
      </c>
      <c r="B79" s="3" t="s">
        <v>33</v>
      </c>
      <c r="C79" s="3" t="s">
        <v>186</v>
      </c>
      <c r="D79" s="3" t="s">
        <v>187</v>
      </c>
      <c r="E79" s="55">
        <v>24000</v>
      </c>
    </row>
    <row r="80" spans="1:5" x14ac:dyDescent="0.3">
      <c r="A80" s="51">
        <v>76</v>
      </c>
      <c r="B80" s="3" t="s">
        <v>55</v>
      </c>
      <c r="C80" s="3" t="s">
        <v>188</v>
      </c>
      <c r="D80" s="3" t="s">
        <v>74</v>
      </c>
      <c r="E80" s="55">
        <v>35000</v>
      </c>
    </row>
    <row r="81" spans="1:5" x14ac:dyDescent="0.3">
      <c r="A81" s="51">
        <v>77</v>
      </c>
      <c r="B81" s="3" t="s">
        <v>15</v>
      </c>
      <c r="C81" s="3" t="s">
        <v>189</v>
      </c>
      <c r="D81" s="3" t="s">
        <v>190</v>
      </c>
      <c r="E81" s="55">
        <v>29000</v>
      </c>
    </row>
    <row r="82" spans="1:5" x14ac:dyDescent="0.3">
      <c r="A82" s="51">
        <v>78</v>
      </c>
      <c r="B82" s="3" t="s">
        <v>142</v>
      </c>
      <c r="C82" s="3" t="s">
        <v>191</v>
      </c>
      <c r="D82" s="3" t="s">
        <v>74</v>
      </c>
      <c r="E82" s="55">
        <v>41000</v>
      </c>
    </row>
    <row r="83" spans="1:5" x14ac:dyDescent="0.3">
      <c r="A83" s="51">
        <v>79</v>
      </c>
      <c r="B83" s="3" t="s">
        <v>26</v>
      </c>
      <c r="C83" s="3" t="s">
        <v>192</v>
      </c>
      <c r="D83" s="3" t="s">
        <v>74</v>
      </c>
      <c r="E83" s="55">
        <v>41000</v>
      </c>
    </row>
    <row r="84" spans="1:5" x14ac:dyDescent="0.3">
      <c r="A84" s="51">
        <v>80</v>
      </c>
      <c r="B84" s="3" t="s">
        <v>10</v>
      </c>
      <c r="C84" s="3" t="s">
        <v>193</v>
      </c>
      <c r="D84" s="3" t="s">
        <v>89</v>
      </c>
      <c r="E84" s="55">
        <v>35000</v>
      </c>
    </row>
    <row r="85" spans="1:5" x14ac:dyDescent="0.3">
      <c r="A85" s="51">
        <v>81</v>
      </c>
      <c r="B85" s="3" t="s">
        <v>120</v>
      </c>
      <c r="C85" s="3" t="s">
        <v>194</v>
      </c>
      <c r="D85" s="3" t="s">
        <v>108</v>
      </c>
      <c r="E85" s="55">
        <v>46000</v>
      </c>
    </row>
    <row r="86" spans="1:5" x14ac:dyDescent="0.3">
      <c r="A86" s="51">
        <v>82</v>
      </c>
      <c r="B86" s="3" t="s">
        <v>195</v>
      </c>
      <c r="C86" s="3" t="s">
        <v>196</v>
      </c>
      <c r="D86" s="3" t="s">
        <v>128</v>
      </c>
      <c r="E86" s="55">
        <v>29000</v>
      </c>
    </row>
    <row r="87" spans="1:5" x14ac:dyDescent="0.3">
      <c r="A87" s="51">
        <v>83</v>
      </c>
      <c r="B87" s="3" t="s">
        <v>15</v>
      </c>
      <c r="C87" s="3" t="s">
        <v>197</v>
      </c>
      <c r="D87" s="3" t="s">
        <v>198</v>
      </c>
      <c r="E87" s="55">
        <v>35000</v>
      </c>
    </row>
    <row r="88" spans="1:5" x14ac:dyDescent="0.3">
      <c r="A88" s="51">
        <v>84</v>
      </c>
      <c r="B88" s="3" t="s">
        <v>120</v>
      </c>
      <c r="C88" s="3" t="s">
        <v>199</v>
      </c>
      <c r="D88" s="3" t="s">
        <v>200</v>
      </c>
      <c r="E88" s="55">
        <v>35000</v>
      </c>
    </row>
    <row r="89" spans="1:5" x14ac:dyDescent="0.3">
      <c r="A89" s="51">
        <v>85</v>
      </c>
      <c r="B89" s="3" t="s">
        <v>142</v>
      </c>
      <c r="C89" s="3" t="s">
        <v>201</v>
      </c>
      <c r="D89" s="3" t="s">
        <v>152</v>
      </c>
      <c r="E89" s="55">
        <v>35000</v>
      </c>
    </row>
    <row r="90" spans="1:5" x14ac:dyDescent="0.3">
      <c r="A90" s="51">
        <v>86</v>
      </c>
      <c r="B90" s="3" t="s">
        <v>132</v>
      </c>
      <c r="C90" s="3" t="s">
        <v>202</v>
      </c>
      <c r="D90" s="3" t="s">
        <v>134</v>
      </c>
      <c r="E90" s="55">
        <v>35000</v>
      </c>
    </row>
    <row r="91" spans="1:5" x14ac:dyDescent="0.3">
      <c r="A91" s="51">
        <v>87</v>
      </c>
      <c r="B91" s="3" t="s">
        <v>7</v>
      </c>
      <c r="C91" s="3" t="s">
        <v>8</v>
      </c>
      <c r="D91" s="3" t="s">
        <v>203</v>
      </c>
      <c r="E91" s="55">
        <v>29000</v>
      </c>
    </row>
    <row r="92" spans="1:5" x14ac:dyDescent="0.3">
      <c r="A92" s="51">
        <v>88</v>
      </c>
      <c r="B92" s="3" t="s">
        <v>7</v>
      </c>
      <c r="C92" s="3" t="s">
        <v>13</v>
      </c>
      <c r="D92" s="3" t="s">
        <v>204</v>
      </c>
      <c r="E92" s="55">
        <v>46000</v>
      </c>
    </row>
    <row r="93" spans="1:5" x14ac:dyDescent="0.3">
      <c r="A93" s="51">
        <v>89</v>
      </c>
      <c r="B93" s="3" t="s">
        <v>29</v>
      </c>
      <c r="C93" s="3" t="s">
        <v>205</v>
      </c>
      <c r="D93" s="3" t="s">
        <v>108</v>
      </c>
      <c r="E93" s="55">
        <v>35000</v>
      </c>
    </row>
    <row r="94" spans="1:5" x14ac:dyDescent="0.3">
      <c r="A94" s="51">
        <v>90</v>
      </c>
      <c r="B94" s="3" t="s">
        <v>206</v>
      </c>
      <c r="C94" s="3" t="s">
        <v>207</v>
      </c>
      <c r="D94" s="3" t="s">
        <v>108</v>
      </c>
      <c r="E94" s="55">
        <v>43000</v>
      </c>
    </row>
    <row r="95" spans="1:5" x14ac:dyDescent="0.3">
      <c r="A95" s="51">
        <v>91</v>
      </c>
      <c r="B95" s="3" t="s">
        <v>7</v>
      </c>
      <c r="C95" s="3" t="s">
        <v>208</v>
      </c>
      <c r="D95" s="3" t="s">
        <v>152</v>
      </c>
      <c r="E95" s="55">
        <v>29000</v>
      </c>
    </row>
    <row r="96" spans="1:5" x14ac:dyDescent="0.3">
      <c r="A96" s="51">
        <v>92</v>
      </c>
      <c r="B96" s="3" t="s">
        <v>132</v>
      </c>
      <c r="C96" s="3" t="s">
        <v>209</v>
      </c>
      <c r="D96" s="3" t="s">
        <v>124</v>
      </c>
      <c r="E96" s="55">
        <v>35000</v>
      </c>
    </row>
    <row r="97" spans="1:5" customFormat="1" ht="15" thickBot="1" x14ac:dyDescent="0.35">
      <c r="A97" s="69">
        <v>93</v>
      </c>
      <c r="B97" s="70" t="s">
        <v>33</v>
      </c>
      <c r="C97" s="70" t="s">
        <v>210</v>
      </c>
      <c r="D97" s="70" t="s">
        <v>124</v>
      </c>
      <c r="E97" s="71">
        <v>46000</v>
      </c>
    </row>
    <row r="98" spans="1:5" x14ac:dyDescent="0.3">
      <c r="A98" s="63">
        <v>94</v>
      </c>
      <c r="B98" s="64" t="s">
        <v>33</v>
      </c>
      <c r="C98" s="64" t="s">
        <v>141</v>
      </c>
      <c r="D98" s="64" t="s">
        <v>24</v>
      </c>
      <c r="E98" s="65">
        <v>50000</v>
      </c>
    </row>
    <row r="99" spans="1:5" x14ac:dyDescent="0.3">
      <c r="A99" s="51">
        <v>95</v>
      </c>
      <c r="B99" s="3" t="s">
        <v>70</v>
      </c>
      <c r="C99" s="3" t="s">
        <v>85</v>
      </c>
      <c r="D99" s="3" t="s">
        <v>24</v>
      </c>
      <c r="E99" s="55">
        <v>50000</v>
      </c>
    </row>
    <row r="100" spans="1:5" x14ac:dyDescent="0.3">
      <c r="A100" s="51">
        <v>96</v>
      </c>
      <c r="B100" s="3" t="s">
        <v>15</v>
      </c>
      <c r="C100" s="3" t="s">
        <v>77</v>
      </c>
      <c r="D100" s="3" t="s">
        <v>24</v>
      </c>
      <c r="E100" s="55">
        <v>50000</v>
      </c>
    </row>
    <row r="101" spans="1:5" x14ac:dyDescent="0.3">
      <c r="A101" s="51">
        <v>97</v>
      </c>
      <c r="B101" s="3" t="s">
        <v>132</v>
      </c>
      <c r="C101" s="3" t="s">
        <v>133</v>
      </c>
      <c r="D101" s="3" t="s">
        <v>28</v>
      </c>
      <c r="E101" s="55">
        <v>50000</v>
      </c>
    </row>
    <row r="102" spans="1:5" x14ac:dyDescent="0.3">
      <c r="A102" s="51">
        <v>98</v>
      </c>
      <c r="B102" s="3" t="s">
        <v>46</v>
      </c>
      <c r="C102" s="3" t="s">
        <v>167</v>
      </c>
      <c r="D102" s="3" t="s">
        <v>211</v>
      </c>
      <c r="E102" s="55">
        <v>50000</v>
      </c>
    </row>
    <row r="103" spans="1:5" x14ac:dyDescent="0.3">
      <c r="A103" s="51">
        <v>99</v>
      </c>
      <c r="B103" s="3" t="s">
        <v>15</v>
      </c>
      <c r="C103" s="3" t="s">
        <v>140</v>
      </c>
      <c r="D103" s="3" t="s">
        <v>24</v>
      </c>
      <c r="E103" s="55">
        <v>50000</v>
      </c>
    </row>
    <row r="104" spans="1:5" x14ac:dyDescent="0.3">
      <c r="A104" s="51">
        <v>100</v>
      </c>
      <c r="B104" s="3" t="s">
        <v>33</v>
      </c>
      <c r="C104" s="3" t="s">
        <v>35</v>
      </c>
      <c r="D104" s="3" t="s">
        <v>212</v>
      </c>
      <c r="E104" s="55">
        <v>50000</v>
      </c>
    </row>
    <row r="105" spans="1:5" x14ac:dyDescent="0.3">
      <c r="A105" s="51">
        <v>101</v>
      </c>
      <c r="B105" s="3" t="s">
        <v>7</v>
      </c>
      <c r="C105" s="3" t="s">
        <v>8</v>
      </c>
      <c r="D105" s="3" t="s">
        <v>213</v>
      </c>
      <c r="E105" s="55">
        <v>50000</v>
      </c>
    </row>
    <row r="106" spans="1:5" x14ac:dyDescent="0.3">
      <c r="A106" s="51">
        <v>102</v>
      </c>
      <c r="B106" s="3" t="s">
        <v>29</v>
      </c>
      <c r="C106" s="3" t="s">
        <v>168</v>
      </c>
      <c r="D106" s="3" t="s">
        <v>12</v>
      </c>
      <c r="E106" s="55">
        <v>50000</v>
      </c>
    </row>
    <row r="107" spans="1:5" x14ac:dyDescent="0.3">
      <c r="A107" s="51">
        <v>103</v>
      </c>
      <c r="B107" s="3" t="s">
        <v>15</v>
      </c>
      <c r="C107" s="3" t="s">
        <v>39</v>
      </c>
      <c r="D107" s="3" t="s">
        <v>52</v>
      </c>
      <c r="E107" s="55">
        <v>50000</v>
      </c>
    </row>
    <row r="108" spans="1:5" x14ac:dyDescent="0.3">
      <c r="A108" s="51">
        <v>104</v>
      </c>
      <c r="B108" s="3" t="s">
        <v>55</v>
      </c>
      <c r="C108" s="3" t="s">
        <v>214</v>
      </c>
      <c r="D108" s="3" t="s">
        <v>52</v>
      </c>
      <c r="E108" s="55">
        <v>50000</v>
      </c>
    </row>
    <row r="109" spans="1:5" x14ac:dyDescent="0.3">
      <c r="A109" s="51">
        <v>105</v>
      </c>
      <c r="B109" s="3" t="s">
        <v>15</v>
      </c>
      <c r="C109" s="3" t="s">
        <v>65</v>
      </c>
      <c r="D109" s="3" t="s">
        <v>215</v>
      </c>
      <c r="E109" s="55">
        <v>50000</v>
      </c>
    </row>
    <row r="110" spans="1:5" x14ac:dyDescent="0.3">
      <c r="A110" s="51">
        <v>106</v>
      </c>
      <c r="B110" s="3" t="s">
        <v>33</v>
      </c>
      <c r="C110" s="3" t="s">
        <v>216</v>
      </c>
      <c r="D110" s="3" t="s">
        <v>12</v>
      </c>
      <c r="E110" s="55">
        <v>50000</v>
      </c>
    </row>
    <row r="111" spans="1:5" x14ac:dyDescent="0.3">
      <c r="A111" s="51">
        <v>107</v>
      </c>
      <c r="B111" s="3" t="s">
        <v>15</v>
      </c>
      <c r="C111" s="3" t="s">
        <v>217</v>
      </c>
      <c r="D111" s="3" t="s">
        <v>218</v>
      </c>
      <c r="E111" s="55">
        <v>50000</v>
      </c>
    </row>
    <row r="112" spans="1:5" x14ac:dyDescent="0.3">
      <c r="A112" s="51">
        <v>108</v>
      </c>
      <c r="B112" s="3" t="s">
        <v>55</v>
      </c>
      <c r="C112" s="3" t="s">
        <v>104</v>
      </c>
      <c r="D112" s="3" t="s">
        <v>219</v>
      </c>
      <c r="E112" s="55">
        <v>50000</v>
      </c>
    </row>
    <row r="113" spans="1:5" x14ac:dyDescent="0.3">
      <c r="A113" s="51">
        <v>109</v>
      </c>
      <c r="B113" s="3" t="s">
        <v>7</v>
      </c>
      <c r="C113" s="3" t="s">
        <v>23</v>
      </c>
      <c r="D113" s="3" t="s">
        <v>215</v>
      </c>
      <c r="E113" s="55">
        <v>50000</v>
      </c>
    </row>
    <row r="114" spans="1:5" x14ac:dyDescent="0.3">
      <c r="A114" s="51">
        <v>110</v>
      </c>
      <c r="B114" s="3" t="s">
        <v>70</v>
      </c>
      <c r="C114" s="3" t="s">
        <v>151</v>
      </c>
      <c r="D114" s="3" t="s">
        <v>218</v>
      </c>
      <c r="E114" s="55">
        <v>50000</v>
      </c>
    </row>
    <row r="115" spans="1:5" x14ac:dyDescent="0.3">
      <c r="A115" s="51">
        <v>111</v>
      </c>
      <c r="B115" s="3" t="s">
        <v>26</v>
      </c>
      <c r="C115" s="3" t="s">
        <v>192</v>
      </c>
      <c r="D115" s="3" t="s">
        <v>19</v>
      </c>
      <c r="E115" s="55">
        <v>50000</v>
      </c>
    </row>
    <row r="116" spans="1:5" x14ac:dyDescent="0.3">
      <c r="A116" s="51">
        <v>112</v>
      </c>
      <c r="B116" s="3" t="s">
        <v>120</v>
      </c>
      <c r="C116" s="3" t="s">
        <v>130</v>
      </c>
      <c r="D116" s="3" t="s">
        <v>24</v>
      </c>
      <c r="E116" s="55">
        <v>50000</v>
      </c>
    </row>
    <row r="117" spans="1:5" x14ac:dyDescent="0.3">
      <c r="A117" s="51">
        <v>113</v>
      </c>
      <c r="B117" s="3" t="s">
        <v>62</v>
      </c>
      <c r="C117" s="3" t="s">
        <v>63</v>
      </c>
      <c r="D117" s="3" t="s">
        <v>54</v>
      </c>
      <c r="E117" s="55">
        <v>50000</v>
      </c>
    </row>
    <row r="118" spans="1:5" x14ac:dyDescent="0.3">
      <c r="A118" s="51">
        <v>114</v>
      </c>
      <c r="B118" s="3" t="s">
        <v>7</v>
      </c>
      <c r="C118" s="3" t="s">
        <v>105</v>
      </c>
      <c r="D118" s="3" t="s">
        <v>28</v>
      </c>
      <c r="E118" s="55">
        <v>50000</v>
      </c>
    </row>
    <row r="119" spans="1:5" x14ac:dyDescent="0.3">
      <c r="A119" s="51">
        <v>115</v>
      </c>
      <c r="B119" s="3" t="s">
        <v>142</v>
      </c>
      <c r="C119" s="3" t="s">
        <v>180</v>
      </c>
      <c r="D119" s="3" t="s">
        <v>24</v>
      </c>
      <c r="E119" s="55">
        <v>50000</v>
      </c>
    </row>
    <row r="120" spans="1:5" x14ac:dyDescent="0.3">
      <c r="A120" s="51">
        <v>116</v>
      </c>
      <c r="B120" s="3" t="s">
        <v>33</v>
      </c>
      <c r="C120" s="3" t="s">
        <v>123</v>
      </c>
      <c r="D120" s="3" t="s">
        <v>220</v>
      </c>
      <c r="E120" s="55">
        <v>50000</v>
      </c>
    </row>
    <row r="121" spans="1:5" x14ac:dyDescent="0.3">
      <c r="A121" s="51">
        <v>117</v>
      </c>
      <c r="B121" s="3" t="s">
        <v>33</v>
      </c>
      <c r="C121" s="3" t="s">
        <v>37</v>
      </c>
      <c r="D121" s="3" t="s">
        <v>17</v>
      </c>
      <c r="E121" s="55">
        <v>50000</v>
      </c>
    </row>
    <row r="122" spans="1:5" x14ac:dyDescent="0.3">
      <c r="A122" s="51">
        <v>118</v>
      </c>
      <c r="B122" s="3" t="s">
        <v>120</v>
      </c>
      <c r="C122" s="3" t="s">
        <v>221</v>
      </c>
      <c r="D122" s="3" t="s">
        <v>222</v>
      </c>
      <c r="E122" s="55">
        <v>50000</v>
      </c>
    </row>
    <row r="123" spans="1:5" x14ac:dyDescent="0.3">
      <c r="A123" s="51">
        <v>119</v>
      </c>
      <c r="B123" s="3" t="s">
        <v>29</v>
      </c>
      <c r="C123" s="3" t="s">
        <v>205</v>
      </c>
      <c r="D123" s="3" t="s">
        <v>28</v>
      </c>
      <c r="E123" s="55">
        <v>50000</v>
      </c>
    </row>
    <row r="124" spans="1:5" x14ac:dyDescent="0.3">
      <c r="A124" s="51">
        <v>120</v>
      </c>
      <c r="B124" s="3" t="s">
        <v>29</v>
      </c>
      <c r="C124" s="3" t="s">
        <v>179</v>
      </c>
      <c r="D124" s="3" t="s">
        <v>38</v>
      </c>
      <c r="E124" s="55">
        <v>50000</v>
      </c>
    </row>
    <row r="125" spans="1:5" x14ac:dyDescent="0.3">
      <c r="A125" s="51">
        <v>121</v>
      </c>
      <c r="B125" s="3" t="s">
        <v>70</v>
      </c>
      <c r="C125" s="3" t="s">
        <v>169</v>
      </c>
      <c r="D125" s="3" t="s">
        <v>54</v>
      </c>
      <c r="E125" s="55">
        <v>50000</v>
      </c>
    </row>
    <row r="126" spans="1:5" x14ac:dyDescent="0.3">
      <c r="A126" s="51">
        <v>122</v>
      </c>
      <c r="B126" s="3" t="s">
        <v>46</v>
      </c>
      <c r="C126" s="3" t="s">
        <v>79</v>
      </c>
      <c r="D126" s="3" t="s">
        <v>28</v>
      </c>
      <c r="E126" s="55">
        <v>50000</v>
      </c>
    </row>
    <row r="127" spans="1:5" x14ac:dyDescent="0.3">
      <c r="A127" s="51">
        <v>123</v>
      </c>
      <c r="B127" s="3" t="s">
        <v>26</v>
      </c>
      <c r="C127" s="3" t="s">
        <v>107</v>
      </c>
      <c r="D127" s="3" t="s">
        <v>24</v>
      </c>
      <c r="E127" s="55">
        <v>50000</v>
      </c>
    </row>
    <row r="128" spans="1:5" x14ac:dyDescent="0.3">
      <c r="A128" s="51">
        <v>124</v>
      </c>
      <c r="B128" s="3" t="s">
        <v>142</v>
      </c>
      <c r="C128" s="3" t="s">
        <v>143</v>
      </c>
      <c r="D128" s="3" t="s">
        <v>19</v>
      </c>
      <c r="E128" s="55">
        <v>50000</v>
      </c>
    </row>
    <row r="129" spans="1:5" x14ac:dyDescent="0.3">
      <c r="A129" s="51">
        <v>125</v>
      </c>
      <c r="B129" s="3" t="s">
        <v>15</v>
      </c>
      <c r="C129" s="3" t="s">
        <v>68</v>
      </c>
      <c r="D129" s="3" t="s">
        <v>24</v>
      </c>
      <c r="E129" s="55">
        <v>50000</v>
      </c>
    </row>
    <row r="130" spans="1:5" x14ac:dyDescent="0.3">
      <c r="A130" s="51">
        <v>126</v>
      </c>
      <c r="B130" s="3" t="s">
        <v>33</v>
      </c>
      <c r="C130" s="3" t="s">
        <v>181</v>
      </c>
      <c r="D130" s="3" t="s">
        <v>52</v>
      </c>
      <c r="E130" s="55">
        <v>50000</v>
      </c>
    </row>
    <row r="131" spans="1:5" x14ac:dyDescent="0.3">
      <c r="A131" s="51">
        <v>127</v>
      </c>
      <c r="B131" s="3" t="s">
        <v>120</v>
      </c>
      <c r="C131" s="3" t="s">
        <v>194</v>
      </c>
      <c r="D131" s="3" t="s">
        <v>223</v>
      </c>
      <c r="E131" s="55">
        <v>50000</v>
      </c>
    </row>
    <row r="132" spans="1:5" x14ac:dyDescent="0.3">
      <c r="A132" s="51">
        <v>128</v>
      </c>
      <c r="B132" s="3" t="s">
        <v>26</v>
      </c>
      <c r="C132" s="3" t="s">
        <v>64</v>
      </c>
      <c r="D132" s="3" t="s">
        <v>223</v>
      </c>
      <c r="E132" s="55">
        <v>50000</v>
      </c>
    </row>
    <row r="133" spans="1:5" x14ac:dyDescent="0.3">
      <c r="A133" s="51">
        <v>129</v>
      </c>
      <c r="B133" s="3" t="s">
        <v>15</v>
      </c>
      <c r="C133" s="3" t="s">
        <v>43</v>
      </c>
      <c r="D133" s="3" t="s">
        <v>19</v>
      </c>
      <c r="E133" s="55">
        <v>50000</v>
      </c>
    </row>
    <row r="134" spans="1:5" x14ac:dyDescent="0.3">
      <c r="A134" s="51">
        <v>130</v>
      </c>
      <c r="B134" s="3" t="s">
        <v>120</v>
      </c>
      <c r="C134" s="3" t="s">
        <v>185</v>
      </c>
      <c r="D134" s="3" t="s">
        <v>40</v>
      </c>
      <c r="E134" s="55">
        <v>50000</v>
      </c>
    </row>
    <row r="135" spans="1:5" x14ac:dyDescent="0.3">
      <c r="A135" s="51">
        <v>131</v>
      </c>
      <c r="B135" s="3" t="s">
        <v>142</v>
      </c>
      <c r="C135" s="3" t="s">
        <v>171</v>
      </c>
      <c r="D135" s="3" t="s">
        <v>19</v>
      </c>
      <c r="E135" s="55">
        <v>50000</v>
      </c>
    </row>
    <row r="136" spans="1:5" x14ac:dyDescent="0.3">
      <c r="A136" s="51">
        <v>132</v>
      </c>
      <c r="B136" s="3" t="s">
        <v>70</v>
      </c>
      <c r="C136" s="3" t="s">
        <v>131</v>
      </c>
      <c r="D136" s="3" t="s">
        <v>215</v>
      </c>
      <c r="E136" s="55">
        <v>50000</v>
      </c>
    </row>
    <row r="137" spans="1:5" x14ac:dyDescent="0.3">
      <c r="A137" s="51">
        <v>133</v>
      </c>
      <c r="B137" s="3" t="s">
        <v>15</v>
      </c>
      <c r="C137" s="3" t="s">
        <v>32</v>
      </c>
      <c r="D137" s="3" t="s">
        <v>24</v>
      </c>
      <c r="E137" s="55">
        <v>50000</v>
      </c>
    </row>
    <row r="138" spans="1:5" x14ac:dyDescent="0.3">
      <c r="A138" s="51">
        <v>134</v>
      </c>
      <c r="B138" s="3" t="s">
        <v>33</v>
      </c>
      <c r="C138" s="3" t="s">
        <v>186</v>
      </c>
      <c r="D138" s="3" t="s">
        <v>224</v>
      </c>
      <c r="E138" s="55">
        <v>50000</v>
      </c>
    </row>
    <row r="139" spans="1:5" x14ac:dyDescent="0.3">
      <c r="A139" s="51">
        <v>135</v>
      </c>
      <c r="B139" s="3" t="s">
        <v>15</v>
      </c>
      <c r="C139" s="3" t="s">
        <v>44</v>
      </c>
      <c r="D139" s="3" t="s">
        <v>225</v>
      </c>
      <c r="E139" s="55">
        <v>50000</v>
      </c>
    </row>
    <row r="140" spans="1:5" x14ac:dyDescent="0.3">
      <c r="A140" s="51">
        <v>136</v>
      </c>
      <c r="B140" s="3" t="s">
        <v>15</v>
      </c>
      <c r="C140" s="3" t="s">
        <v>18</v>
      </c>
      <c r="D140" s="3" t="s">
        <v>226</v>
      </c>
      <c r="E140" s="55">
        <v>50000</v>
      </c>
    </row>
    <row r="141" spans="1:5" x14ac:dyDescent="0.3">
      <c r="A141" s="51">
        <v>137</v>
      </c>
      <c r="B141" s="3" t="s">
        <v>15</v>
      </c>
      <c r="C141" s="3" t="s">
        <v>197</v>
      </c>
      <c r="D141" s="3" t="s">
        <v>220</v>
      </c>
      <c r="E141" s="55">
        <v>50000</v>
      </c>
    </row>
    <row r="142" spans="1:5" x14ac:dyDescent="0.3">
      <c r="A142" s="51">
        <v>138</v>
      </c>
      <c r="B142" s="3" t="s">
        <v>26</v>
      </c>
      <c r="C142" s="3" t="s">
        <v>49</v>
      </c>
      <c r="D142" s="3" t="s">
        <v>24</v>
      </c>
      <c r="E142" s="55">
        <v>50000</v>
      </c>
    </row>
    <row r="143" spans="1:5" x14ac:dyDescent="0.3">
      <c r="A143" s="51">
        <v>139</v>
      </c>
      <c r="B143" s="3" t="s">
        <v>87</v>
      </c>
      <c r="C143" s="3" t="s">
        <v>150</v>
      </c>
      <c r="D143" s="3" t="s">
        <v>17</v>
      </c>
      <c r="E143" s="55">
        <v>50000</v>
      </c>
    </row>
    <row r="144" spans="1:5" x14ac:dyDescent="0.3">
      <c r="A144" s="51">
        <v>140</v>
      </c>
      <c r="B144" s="3" t="s">
        <v>33</v>
      </c>
      <c r="C144" s="3" t="s">
        <v>45</v>
      </c>
      <c r="D144" s="3" t="s">
        <v>227</v>
      </c>
      <c r="E144" s="55">
        <v>50000</v>
      </c>
    </row>
    <row r="145" spans="1:5" x14ac:dyDescent="0.3">
      <c r="A145" s="51">
        <v>141</v>
      </c>
      <c r="B145" s="3" t="s">
        <v>26</v>
      </c>
      <c r="C145" s="3" t="s">
        <v>157</v>
      </c>
      <c r="D145" s="3" t="s">
        <v>228</v>
      </c>
      <c r="E145" s="55">
        <v>50000</v>
      </c>
    </row>
    <row r="146" spans="1:5" x14ac:dyDescent="0.3">
      <c r="A146" s="51">
        <v>142</v>
      </c>
      <c r="B146" s="3" t="s">
        <v>120</v>
      </c>
      <c r="C146" s="3" t="s">
        <v>127</v>
      </c>
      <c r="D146" s="3" t="s">
        <v>12</v>
      </c>
      <c r="E146" s="55">
        <v>50000</v>
      </c>
    </row>
    <row r="147" spans="1:5" x14ac:dyDescent="0.3">
      <c r="A147" s="51">
        <v>143</v>
      </c>
      <c r="B147" s="3" t="s">
        <v>15</v>
      </c>
      <c r="C147" s="3" t="s">
        <v>58</v>
      </c>
      <c r="D147" s="3" t="s">
        <v>19</v>
      </c>
      <c r="E147" s="55">
        <v>50000</v>
      </c>
    </row>
    <row r="148" spans="1:5" x14ac:dyDescent="0.3">
      <c r="A148" s="51">
        <v>144</v>
      </c>
      <c r="B148" s="3" t="s">
        <v>55</v>
      </c>
      <c r="C148" s="3" t="s">
        <v>229</v>
      </c>
      <c r="D148" s="3" t="s">
        <v>230</v>
      </c>
      <c r="E148" s="55">
        <v>50000</v>
      </c>
    </row>
    <row r="149" spans="1:5" x14ac:dyDescent="0.3">
      <c r="A149" s="51">
        <v>145</v>
      </c>
      <c r="B149" s="3" t="s">
        <v>10</v>
      </c>
      <c r="C149" s="3" t="s">
        <v>136</v>
      </c>
      <c r="D149" s="3" t="s">
        <v>19</v>
      </c>
      <c r="E149" s="55">
        <v>50000</v>
      </c>
    </row>
    <row r="150" spans="1:5" x14ac:dyDescent="0.3">
      <c r="A150" s="51">
        <v>146</v>
      </c>
      <c r="B150" s="3" t="s">
        <v>15</v>
      </c>
      <c r="C150" s="3" t="s">
        <v>231</v>
      </c>
      <c r="D150" s="3" t="s">
        <v>28</v>
      </c>
      <c r="E150" s="55">
        <v>50000</v>
      </c>
    </row>
    <row r="151" spans="1:5" x14ac:dyDescent="0.3">
      <c r="A151" s="51">
        <v>147</v>
      </c>
      <c r="B151" s="3" t="s">
        <v>20</v>
      </c>
      <c r="C151" s="3" t="s">
        <v>21</v>
      </c>
      <c r="D151" s="3" t="s">
        <v>232</v>
      </c>
      <c r="E151" s="55">
        <v>50000</v>
      </c>
    </row>
    <row r="152" spans="1:5" x14ac:dyDescent="0.3">
      <c r="A152" s="51">
        <v>148</v>
      </c>
      <c r="B152" s="3" t="s">
        <v>15</v>
      </c>
      <c r="C152" s="3" t="s">
        <v>41</v>
      </c>
      <c r="D152" s="3" t="s">
        <v>233</v>
      </c>
      <c r="E152" s="55">
        <v>50000</v>
      </c>
    </row>
    <row r="153" spans="1:5" x14ac:dyDescent="0.3">
      <c r="A153" s="51">
        <v>149</v>
      </c>
      <c r="B153" s="3" t="s">
        <v>55</v>
      </c>
      <c r="C153" s="3" t="s">
        <v>234</v>
      </c>
      <c r="D153" s="3" t="s">
        <v>235</v>
      </c>
      <c r="E153" s="55">
        <v>50000</v>
      </c>
    </row>
    <row r="154" spans="1:5" x14ac:dyDescent="0.3">
      <c r="A154" s="51">
        <v>150</v>
      </c>
      <c r="B154" s="3" t="s">
        <v>142</v>
      </c>
      <c r="C154" s="3" t="s">
        <v>201</v>
      </c>
      <c r="D154" s="3" t="s">
        <v>212</v>
      </c>
      <c r="E154" s="55">
        <v>50000</v>
      </c>
    </row>
    <row r="155" spans="1:5" x14ac:dyDescent="0.3">
      <c r="A155" s="51">
        <v>151</v>
      </c>
      <c r="B155" s="3" t="s">
        <v>206</v>
      </c>
      <c r="C155" s="3" t="s">
        <v>207</v>
      </c>
      <c r="D155" s="3" t="s">
        <v>236</v>
      </c>
      <c r="E155" s="55">
        <v>50000</v>
      </c>
    </row>
    <row r="156" spans="1:5" x14ac:dyDescent="0.3">
      <c r="A156" s="51">
        <v>152</v>
      </c>
      <c r="B156" s="3" t="s">
        <v>7</v>
      </c>
      <c r="C156" s="3" t="s">
        <v>13</v>
      </c>
      <c r="D156" s="3" t="s">
        <v>24</v>
      </c>
      <c r="E156" s="55">
        <v>50000</v>
      </c>
    </row>
    <row r="157" spans="1:5" x14ac:dyDescent="0.3">
      <c r="A157" s="51">
        <v>153</v>
      </c>
      <c r="B157" s="3" t="s">
        <v>29</v>
      </c>
      <c r="C157" s="3" t="s">
        <v>237</v>
      </c>
      <c r="D157" s="3" t="s">
        <v>50</v>
      </c>
      <c r="E157" s="55">
        <v>50000</v>
      </c>
    </row>
    <row r="158" spans="1:5" x14ac:dyDescent="0.3">
      <c r="A158" s="51">
        <v>154</v>
      </c>
      <c r="B158" s="3" t="s">
        <v>120</v>
      </c>
      <c r="C158" s="3" t="s">
        <v>148</v>
      </c>
      <c r="D158" s="3" t="s">
        <v>52</v>
      </c>
      <c r="E158" s="55">
        <v>50000</v>
      </c>
    </row>
    <row r="159" spans="1:5" x14ac:dyDescent="0.3">
      <c r="A159" s="51">
        <v>155</v>
      </c>
      <c r="B159" s="3" t="s">
        <v>15</v>
      </c>
      <c r="C159" s="3" t="s">
        <v>183</v>
      </c>
      <c r="D159" s="3" t="s">
        <v>50</v>
      </c>
      <c r="E159" s="55">
        <v>50000</v>
      </c>
    </row>
    <row r="160" spans="1:5" x14ac:dyDescent="0.3">
      <c r="A160" s="51">
        <v>156</v>
      </c>
      <c r="B160" s="3" t="s">
        <v>70</v>
      </c>
      <c r="C160" s="3" t="s">
        <v>81</v>
      </c>
      <c r="D160" s="3" t="s">
        <v>17</v>
      </c>
      <c r="E160" s="55">
        <v>50000</v>
      </c>
    </row>
    <row r="161" spans="1:5" x14ac:dyDescent="0.3">
      <c r="A161" s="51">
        <v>157</v>
      </c>
      <c r="B161" s="3" t="s">
        <v>33</v>
      </c>
      <c r="C161" s="3" t="s">
        <v>73</v>
      </c>
      <c r="D161" s="3" t="s">
        <v>238</v>
      </c>
      <c r="E161" s="55">
        <v>50000</v>
      </c>
    </row>
    <row r="162" spans="1:5" x14ac:dyDescent="0.3">
      <c r="A162" s="51">
        <v>158</v>
      </c>
      <c r="B162" s="3" t="s">
        <v>15</v>
      </c>
      <c r="C162" s="3" t="s">
        <v>239</v>
      </c>
      <c r="D162" s="3" t="s">
        <v>24</v>
      </c>
      <c r="E162" s="55">
        <v>50000</v>
      </c>
    </row>
    <row r="163" spans="1:5" x14ac:dyDescent="0.3">
      <c r="A163" s="51">
        <v>159</v>
      </c>
      <c r="B163" s="3" t="s">
        <v>26</v>
      </c>
      <c r="C163" s="3" t="s">
        <v>27</v>
      </c>
      <c r="D163" s="3" t="s">
        <v>220</v>
      </c>
      <c r="E163" s="55">
        <v>50000</v>
      </c>
    </row>
    <row r="164" spans="1:5" x14ac:dyDescent="0.3">
      <c r="A164" s="51">
        <v>160</v>
      </c>
      <c r="B164" s="3" t="s">
        <v>109</v>
      </c>
      <c r="C164" s="3" t="s">
        <v>110</v>
      </c>
      <c r="D164" s="3" t="s">
        <v>240</v>
      </c>
      <c r="E164" s="55">
        <v>50000</v>
      </c>
    </row>
    <row r="165" spans="1:5" x14ac:dyDescent="0.3">
      <c r="A165" s="51">
        <v>161</v>
      </c>
      <c r="B165" s="3" t="s">
        <v>29</v>
      </c>
      <c r="C165" s="3" t="s">
        <v>146</v>
      </c>
      <c r="D165" s="3" t="s">
        <v>220</v>
      </c>
      <c r="E165" s="55">
        <v>50000</v>
      </c>
    </row>
    <row r="166" spans="1:5" x14ac:dyDescent="0.3">
      <c r="A166" s="51">
        <v>162</v>
      </c>
      <c r="B166" s="3" t="s">
        <v>33</v>
      </c>
      <c r="C166" s="3" t="s">
        <v>135</v>
      </c>
      <c r="D166" s="3" t="s">
        <v>52</v>
      </c>
      <c r="E166" s="55">
        <v>50000</v>
      </c>
    </row>
    <row r="167" spans="1:5" x14ac:dyDescent="0.3">
      <c r="A167" s="51">
        <v>163</v>
      </c>
      <c r="B167" s="3" t="s">
        <v>132</v>
      </c>
      <c r="C167" s="3" t="s">
        <v>241</v>
      </c>
      <c r="D167" s="3" t="s">
        <v>24</v>
      </c>
      <c r="E167" s="55">
        <v>50000</v>
      </c>
    </row>
    <row r="168" spans="1:5" x14ac:dyDescent="0.3">
      <c r="A168" s="51">
        <v>164</v>
      </c>
      <c r="B168" s="3" t="s">
        <v>7</v>
      </c>
      <c r="C168" s="3" t="s">
        <v>208</v>
      </c>
      <c r="D168" s="3" t="s">
        <v>242</v>
      </c>
      <c r="E168" s="55">
        <v>50000</v>
      </c>
    </row>
    <row r="169" spans="1:5" x14ac:dyDescent="0.3">
      <c r="A169" s="51">
        <v>165</v>
      </c>
      <c r="B169" s="3" t="s">
        <v>243</v>
      </c>
      <c r="C169" s="3" t="s">
        <v>244</v>
      </c>
      <c r="D169" s="3" t="s">
        <v>17</v>
      </c>
      <c r="E169" s="55">
        <v>50000</v>
      </c>
    </row>
    <row r="170" spans="1:5" x14ac:dyDescent="0.3">
      <c r="A170" s="51">
        <v>166</v>
      </c>
      <c r="B170" s="3" t="s">
        <v>33</v>
      </c>
      <c r="C170" s="3" t="s">
        <v>90</v>
      </c>
      <c r="D170" s="3" t="s">
        <v>245</v>
      </c>
      <c r="E170" s="55">
        <v>50000</v>
      </c>
    </row>
    <row r="171" spans="1:5" x14ac:dyDescent="0.3">
      <c r="A171" s="51">
        <v>167</v>
      </c>
      <c r="B171" s="3" t="s">
        <v>62</v>
      </c>
      <c r="C171" s="3" t="s">
        <v>161</v>
      </c>
      <c r="D171" s="3" t="s">
        <v>219</v>
      </c>
      <c r="E171" s="55">
        <v>50000</v>
      </c>
    </row>
    <row r="172" spans="1:5" x14ac:dyDescent="0.3">
      <c r="A172" s="51">
        <v>168</v>
      </c>
      <c r="B172" s="3" t="s">
        <v>15</v>
      </c>
      <c r="C172" s="3" t="s">
        <v>25</v>
      </c>
      <c r="D172" s="3" t="s">
        <v>24</v>
      </c>
      <c r="E172" s="55">
        <v>50000</v>
      </c>
    </row>
    <row r="173" spans="1:5" x14ac:dyDescent="0.3">
      <c r="A173" s="51">
        <v>169</v>
      </c>
      <c r="B173" s="3" t="s">
        <v>62</v>
      </c>
      <c r="C173" s="3" t="s">
        <v>165</v>
      </c>
      <c r="D173" s="3" t="s">
        <v>246</v>
      </c>
      <c r="E173" s="55">
        <v>50000</v>
      </c>
    </row>
    <row r="174" spans="1:5" x14ac:dyDescent="0.3">
      <c r="A174" s="51">
        <v>170</v>
      </c>
      <c r="B174" s="3" t="s">
        <v>29</v>
      </c>
      <c r="C174" s="3" t="s">
        <v>182</v>
      </c>
      <c r="D174" s="3" t="s">
        <v>247</v>
      </c>
      <c r="E174" s="55">
        <v>50000</v>
      </c>
    </row>
    <row r="175" spans="1:5" x14ac:dyDescent="0.3">
      <c r="A175" s="51">
        <v>171</v>
      </c>
      <c r="B175" s="3" t="s">
        <v>15</v>
      </c>
      <c r="C175" s="3" t="s">
        <v>100</v>
      </c>
      <c r="D175" s="3" t="s">
        <v>40</v>
      </c>
      <c r="E175" s="55">
        <v>50000</v>
      </c>
    </row>
    <row r="176" spans="1:5" x14ac:dyDescent="0.3">
      <c r="A176" s="51">
        <v>172</v>
      </c>
      <c r="B176" s="3" t="s">
        <v>120</v>
      </c>
      <c r="C176" s="3" t="s">
        <v>176</v>
      </c>
      <c r="D176" s="3" t="s">
        <v>248</v>
      </c>
      <c r="E176" s="55">
        <v>50000</v>
      </c>
    </row>
    <row r="177" spans="1:5" x14ac:dyDescent="0.3">
      <c r="A177" s="51">
        <v>173</v>
      </c>
      <c r="B177" s="3" t="s">
        <v>33</v>
      </c>
      <c r="C177" s="3" t="s">
        <v>92</v>
      </c>
      <c r="D177" s="3" t="s">
        <v>249</v>
      </c>
      <c r="E177" s="55">
        <v>50000</v>
      </c>
    </row>
    <row r="178" spans="1:5" x14ac:dyDescent="0.3">
      <c r="A178" s="51">
        <v>174</v>
      </c>
      <c r="B178" s="3" t="s">
        <v>55</v>
      </c>
      <c r="C178" s="3" t="s">
        <v>250</v>
      </c>
      <c r="D178" s="3" t="s">
        <v>57</v>
      </c>
      <c r="E178" s="55">
        <v>50000</v>
      </c>
    </row>
    <row r="179" spans="1:5" x14ac:dyDescent="0.3">
      <c r="A179" s="51">
        <v>175</v>
      </c>
      <c r="B179" s="3" t="s">
        <v>33</v>
      </c>
      <c r="C179" s="3" t="s">
        <v>251</v>
      </c>
      <c r="D179" s="3" t="s">
        <v>38</v>
      </c>
      <c r="E179" s="55">
        <v>50000</v>
      </c>
    </row>
    <row r="180" spans="1:5" x14ac:dyDescent="0.3">
      <c r="A180" s="51">
        <v>176</v>
      </c>
      <c r="B180" s="3" t="s">
        <v>33</v>
      </c>
      <c r="C180" s="3" t="s">
        <v>210</v>
      </c>
      <c r="D180" s="3" t="s">
        <v>57</v>
      </c>
      <c r="E180" s="55">
        <v>50000</v>
      </c>
    </row>
    <row r="181" spans="1:5" x14ac:dyDescent="0.3">
      <c r="A181" s="51">
        <v>177</v>
      </c>
      <c r="B181" s="3" t="s">
        <v>29</v>
      </c>
      <c r="C181" s="3" t="s">
        <v>94</v>
      </c>
      <c r="D181" s="3" t="s">
        <v>50</v>
      </c>
      <c r="E181" s="55">
        <v>50000</v>
      </c>
    </row>
    <row r="182" spans="1:5" x14ac:dyDescent="0.3">
      <c r="A182" s="51">
        <v>178</v>
      </c>
      <c r="B182" s="3" t="s">
        <v>62</v>
      </c>
      <c r="C182" s="3" t="s">
        <v>252</v>
      </c>
      <c r="D182" s="3" t="s">
        <v>12</v>
      </c>
      <c r="E182" s="55">
        <v>50000</v>
      </c>
    </row>
    <row r="183" spans="1:5" x14ac:dyDescent="0.3">
      <c r="A183" s="51">
        <v>179</v>
      </c>
      <c r="B183" s="3" t="s">
        <v>62</v>
      </c>
      <c r="C183" s="3" t="s">
        <v>156</v>
      </c>
      <c r="D183" s="3" t="s">
        <v>220</v>
      </c>
      <c r="E183" s="55">
        <v>50000</v>
      </c>
    </row>
    <row r="184" spans="1:5" x14ac:dyDescent="0.3">
      <c r="A184" s="51">
        <v>180</v>
      </c>
      <c r="B184" s="3" t="s">
        <v>120</v>
      </c>
      <c r="C184" s="3" t="s">
        <v>121</v>
      </c>
      <c r="D184" s="3" t="s">
        <v>253</v>
      </c>
      <c r="E184" s="55">
        <v>50000</v>
      </c>
    </row>
    <row r="185" spans="1:5" x14ac:dyDescent="0.3">
      <c r="A185" s="51">
        <v>181</v>
      </c>
      <c r="B185" s="3" t="s">
        <v>15</v>
      </c>
      <c r="C185" s="3" t="s">
        <v>98</v>
      </c>
      <c r="D185" s="3" t="s">
        <v>254</v>
      </c>
      <c r="E185" s="55">
        <v>50000</v>
      </c>
    </row>
    <row r="186" spans="1:5" x14ac:dyDescent="0.3">
      <c r="A186" s="51">
        <v>182</v>
      </c>
      <c r="B186" s="3" t="s">
        <v>62</v>
      </c>
      <c r="C186" s="3" t="s">
        <v>158</v>
      </c>
      <c r="D186" s="3" t="s">
        <v>255</v>
      </c>
      <c r="E186" s="55">
        <v>50000</v>
      </c>
    </row>
    <row r="187" spans="1:5" x14ac:dyDescent="0.3">
      <c r="A187" s="51">
        <v>183</v>
      </c>
      <c r="B187" s="3" t="s">
        <v>70</v>
      </c>
      <c r="C187" s="3" t="s">
        <v>256</v>
      </c>
      <c r="D187" s="3" t="s">
        <v>12</v>
      </c>
      <c r="E187" s="55">
        <v>50000</v>
      </c>
    </row>
    <row r="188" spans="1:5" x14ac:dyDescent="0.3">
      <c r="A188" s="51">
        <v>184</v>
      </c>
      <c r="B188" s="3" t="s">
        <v>33</v>
      </c>
      <c r="C188" s="3" t="s">
        <v>34</v>
      </c>
      <c r="D188" s="3" t="s">
        <v>257</v>
      </c>
      <c r="E188" s="55">
        <v>50000</v>
      </c>
    </row>
    <row r="189" spans="1:5" x14ac:dyDescent="0.3">
      <c r="A189" s="51">
        <v>185</v>
      </c>
      <c r="B189" s="3" t="s">
        <v>132</v>
      </c>
      <c r="C189" s="3" t="s">
        <v>202</v>
      </c>
      <c r="D189" s="3" t="s">
        <v>258</v>
      </c>
      <c r="E189" s="55">
        <v>50000</v>
      </c>
    </row>
    <row r="190" spans="1:5" x14ac:dyDescent="0.3">
      <c r="A190" s="51">
        <v>186</v>
      </c>
      <c r="B190" s="3" t="s">
        <v>120</v>
      </c>
      <c r="C190" s="3" t="s">
        <v>199</v>
      </c>
      <c r="D190" s="3" t="s">
        <v>259</v>
      </c>
      <c r="E190" s="55">
        <v>50000</v>
      </c>
    </row>
    <row r="191" spans="1:5" x14ac:dyDescent="0.3">
      <c r="A191" s="51">
        <v>187</v>
      </c>
      <c r="B191" s="3" t="s">
        <v>33</v>
      </c>
      <c r="C191" s="3" t="s">
        <v>260</v>
      </c>
      <c r="D191" s="3" t="s">
        <v>223</v>
      </c>
      <c r="E191" s="55">
        <v>50000</v>
      </c>
    </row>
    <row r="192" spans="1:5" x14ac:dyDescent="0.3">
      <c r="A192" s="51">
        <v>188</v>
      </c>
      <c r="B192" s="3" t="s">
        <v>120</v>
      </c>
      <c r="C192" s="3" t="s">
        <v>160</v>
      </c>
      <c r="D192" s="3" t="s">
        <v>261</v>
      </c>
      <c r="E192" s="55">
        <v>50000</v>
      </c>
    </row>
    <row r="193" spans="1:5" x14ac:dyDescent="0.3">
      <c r="A193" s="51">
        <v>189</v>
      </c>
      <c r="B193" s="3" t="s">
        <v>46</v>
      </c>
      <c r="C193" s="3" t="s">
        <v>118</v>
      </c>
      <c r="D193" s="3" t="s">
        <v>52</v>
      </c>
      <c r="E193" s="55">
        <v>50000</v>
      </c>
    </row>
    <row r="194" spans="1:5" x14ac:dyDescent="0.3">
      <c r="A194" s="51">
        <v>190</v>
      </c>
      <c r="B194" s="3" t="s">
        <v>29</v>
      </c>
      <c r="C194" s="3" t="s">
        <v>59</v>
      </c>
      <c r="D194" s="3" t="s">
        <v>262</v>
      </c>
      <c r="E194" s="55">
        <v>50000</v>
      </c>
    </row>
    <row r="195" spans="1:5" x14ac:dyDescent="0.3">
      <c r="A195" s="51">
        <v>191</v>
      </c>
      <c r="B195" s="3" t="s">
        <v>29</v>
      </c>
      <c r="C195" s="3" t="s">
        <v>144</v>
      </c>
      <c r="D195" s="3" t="s">
        <v>211</v>
      </c>
      <c r="E195" s="55">
        <v>50000</v>
      </c>
    </row>
    <row r="196" spans="1:5" x14ac:dyDescent="0.3">
      <c r="A196" s="51">
        <v>192</v>
      </c>
      <c r="B196" s="3" t="s">
        <v>70</v>
      </c>
      <c r="C196" s="3" t="s">
        <v>263</v>
      </c>
      <c r="D196" s="3" t="s">
        <v>19</v>
      </c>
      <c r="E196" s="55">
        <v>50000</v>
      </c>
    </row>
    <row r="197" spans="1:5" x14ac:dyDescent="0.3">
      <c r="A197" s="51">
        <v>193</v>
      </c>
      <c r="B197" s="3" t="s">
        <v>70</v>
      </c>
      <c r="C197" s="3" t="s">
        <v>114</v>
      </c>
      <c r="D197" s="3" t="s">
        <v>264</v>
      </c>
      <c r="E197" s="55">
        <v>50000</v>
      </c>
    </row>
    <row r="198" spans="1:5" s="59" customFormat="1" ht="15" thickBot="1" x14ac:dyDescent="0.35">
      <c r="A198" s="56" t="s">
        <v>66</v>
      </c>
      <c r="B198" s="57"/>
      <c r="C198" s="57"/>
      <c r="D198" s="57"/>
      <c r="E198" s="61">
        <f>SUM(E5:E197)</f>
        <v>8329000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1426-39A5-402D-8150-48830D28BA9A}">
  <sheetPr>
    <tabColor rgb="FF92D050"/>
  </sheetPr>
  <dimension ref="A1:C14"/>
  <sheetViews>
    <sheetView tabSelected="1" topLeftCell="C1" workbookViewId="0">
      <selection activeCell="G13" sqref="G13"/>
    </sheetView>
  </sheetViews>
  <sheetFormatPr defaultColWidth="9.109375" defaultRowHeight="14.4" x14ac:dyDescent="0.3"/>
  <cols>
    <col min="1" max="1" width="23.44140625" style="1" bestFit="1" customWidth="1"/>
    <col min="2" max="2" width="80.5546875" style="1" customWidth="1"/>
    <col min="3" max="3" width="17" style="1" customWidth="1"/>
    <col min="4" max="16384" width="9.109375" style="1"/>
  </cols>
  <sheetData>
    <row r="1" spans="1:3" ht="21" x14ac:dyDescent="0.4">
      <c r="A1" s="73" t="s">
        <v>0</v>
      </c>
      <c r="B1" s="73"/>
      <c r="C1" s="73"/>
    </row>
    <row r="2" spans="1:3" ht="21" x14ac:dyDescent="0.4">
      <c r="A2" s="73" t="s">
        <v>265</v>
      </c>
      <c r="B2" s="73"/>
      <c r="C2" s="73"/>
    </row>
    <row r="4" spans="1:3" x14ac:dyDescent="0.3">
      <c r="A4" s="6" t="s">
        <v>266</v>
      </c>
      <c r="B4" s="6" t="s">
        <v>5</v>
      </c>
      <c r="C4" s="7" t="s">
        <v>6</v>
      </c>
    </row>
    <row r="5" spans="1:3" x14ac:dyDescent="0.3">
      <c r="A5" s="3" t="s">
        <v>267</v>
      </c>
      <c r="B5" s="14" t="s">
        <v>268</v>
      </c>
      <c r="C5" s="62">
        <v>1910000</v>
      </c>
    </row>
    <row r="6" spans="1:3" x14ac:dyDescent="0.3">
      <c r="A6" s="3" t="s">
        <v>269</v>
      </c>
      <c r="B6" s="14" t="s">
        <v>270</v>
      </c>
      <c r="C6" s="62">
        <v>6000000</v>
      </c>
    </row>
    <row r="7" spans="1:3" x14ac:dyDescent="0.3">
      <c r="A7" s="3" t="s">
        <v>271</v>
      </c>
      <c r="B7" s="14" t="s">
        <v>272</v>
      </c>
      <c r="C7" s="62">
        <v>2190000</v>
      </c>
    </row>
    <row r="8" spans="1:3" x14ac:dyDescent="0.3">
      <c r="A8" s="3" t="s">
        <v>273</v>
      </c>
      <c r="B8" s="14" t="s">
        <v>274</v>
      </c>
      <c r="C8" s="62">
        <v>3572065</v>
      </c>
    </row>
    <row r="9" spans="1:3" ht="28.8" x14ac:dyDescent="0.3">
      <c r="A9" s="3" t="s">
        <v>275</v>
      </c>
      <c r="B9" s="72" t="s">
        <v>276</v>
      </c>
      <c r="C9" s="62">
        <v>5997904</v>
      </c>
    </row>
    <row r="10" spans="1:3" x14ac:dyDescent="0.3">
      <c r="A10" s="3" t="s">
        <v>277</v>
      </c>
      <c r="B10" s="14" t="s">
        <v>278</v>
      </c>
      <c r="C10" s="62">
        <v>6000000</v>
      </c>
    </row>
    <row r="11" spans="1:3" x14ac:dyDescent="0.3">
      <c r="A11" s="3" t="s">
        <v>279</v>
      </c>
      <c r="B11" s="14" t="s">
        <v>280</v>
      </c>
      <c r="C11" s="62">
        <v>5943887</v>
      </c>
    </row>
    <row r="12" spans="1:3" x14ac:dyDescent="0.3">
      <c r="A12" s="3" t="s">
        <v>281</v>
      </c>
      <c r="B12" s="14" t="s">
        <v>282</v>
      </c>
      <c r="C12" s="62">
        <v>9900200</v>
      </c>
    </row>
    <row r="13" spans="1:3" x14ac:dyDescent="0.3">
      <c r="A13" s="3" t="s">
        <v>283</v>
      </c>
      <c r="B13" s="14" t="s">
        <v>284</v>
      </c>
      <c r="C13" s="62">
        <v>5999616</v>
      </c>
    </row>
    <row r="14" spans="1:3" x14ac:dyDescent="0.3">
      <c r="A14" s="74" t="s">
        <v>285</v>
      </c>
      <c r="B14" s="74"/>
      <c r="C14" s="9">
        <f>SUM(C5:C13)</f>
        <v>47513672</v>
      </c>
    </row>
  </sheetData>
  <mergeCells count="3">
    <mergeCell ref="A1:C1"/>
    <mergeCell ref="A2:C2"/>
    <mergeCell ref="A14:B1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BD014-3ECE-4737-A025-09D7757D381D}">
  <dimension ref="A1:M62"/>
  <sheetViews>
    <sheetView topLeftCell="B32" workbookViewId="0">
      <selection activeCell="E38" sqref="E38:E49"/>
    </sheetView>
  </sheetViews>
  <sheetFormatPr defaultColWidth="9.109375" defaultRowHeight="14.4" x14ac:dyDescent="0.3"/>
  <cols>
    <col min="1" max="1" width="12.33203125" style="1" bestFit="1" customWidth="1"/>
    <col min="2" max="2" width="21.88671875" style="1" bestFit="1" customWidth="1"/>
    <col min="3" max="3" width="24.6640625" style="1" bestFit="1" customWidth="1"/>
    <col min="4" max="4" width="64" style="1" bestFit="1" customWidth="1"/>
    <col min="5" max="5" width="15.5546875" style="1" bestFit="1" customWidth="1"/>
    <col min="6" max="6" width="9.109375" style="1"/>
    <col min="7" max="7" width="13.6640625" style="1" customWidth="1"/>
    <col min="8" max="8" width="16.44140625" style="1" customWidth="1"/>
    <col min="9" max="10" width="13.6640625" style="1" customWidth="1"/>
    <col min="11" max="11" width="16.88671875" style="1" customWidth="1"/>
    <col min="12" max="12" width="19.5546875" style="16" customWidth="1"/>
    <col min="13" max="13" width="14.33203125" style="1" bestFit="1" customWidth="1"/>
    <col min="14" max="16384" width="9.109375" style="1"/>
  </cols>
  <sheetData>
    <row r="1" spans="1:12" ht="21" x14ac:dyDescent="0.4">
      <c r="A1" s="73" t="s">
        <v>0</v>
      </c>
      <c r="B1" s="73"/>
      <c r="C1" s="73"/>
      <c r="D1" s="73"/>
      <c r="E1" s="73"/>
    </row>
    <row r="2" spans="1:12" ht="21" x14ac:dyDescent="0.4">
      <c r="A2" s="73" t="s">
        <v>286</v>
      </c>
      <c r="B2" s="73"/>
      <c r="C2" s="73"/>
      <c r="D2" s="73"/>
      <c r="E2" s="73"/>
    </row>
    <row r="3" spans="1:12" x14ac:dyDescent="0.3">
      <c r="H3" s="40"/>
      <c r="I3" s="40">
        <v>6.5100000000000005E-2</v>
      </c>
    </row>
    <row r="4" spans="1:12" ht="71.400000000000006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287</v>
      </c>
      <c r="F4" s="15" t="s">
        <v>288</v>
      </c>
      <c r="G4" s="15"/>
      <c r="H4" s="45" t="s">
        <v>289</v>
      </c>
      <c r="I4" s="15" t="s">
        <v>290</v>
      </c>
      <c r="J4" s="15" t="s">
        <v>66</v>
      </c>
      <c r="K4" s="41" t="s">
        <v>291</v>
      </c>
      <c r="L4" s="15" t="s">
        <v>292</v>
      </c>
    </row>
    <row r="5" spans="1:12" x14ac:dyDescent="0.3">
      <c r="A5" s="3">
        <v>1</v>
      </c>
      <c r="B5" s="3" t="s">
        <v>33</v>
      </c>
      <c r="C5" s="3" t="s">
        <v>210</v>
      </c>
      <c r="D5" s="3" t="s">
        <v>22</v>
      </c>
      <c r="E5" s="4">
        <v>6000000</v>
      </c>
      <c r="F5" s="15"/>
      <c r="G5" s="15"/>
      <c r="H5" s="15"/>
      <c r="I5" s="15"/>
      <c r="J5" s="15"/>
      <c r="K5" s="15"/>
      <c r="L5" s="17" t="s">
        <v>293</v>
      </c>
    </row>
    <row r="6" spans="1:12" x14ac:dyDescent="0.3">
      <c r="A6" s="3">
        <v>2</v>
      </c>
      <c r="B6" s="3" t="s">
        <v>33</v>
      </c>
      <c r="C6" s="19" t="s">
        <v>102</v>
      </c>
      <c r="D6" s="19" t="s">
        <v>12</v>
      </c>
      <c r="E6" s="20">
        <v>5698000</v>
      </c>
      <c r="F6" s="21" t="s">
        <v>294</v>
      </c>
      <c r="G6" s="15"/>
      <c r="H6" s="15"/>
      <c r="I6" s="15"/>
      <c r="J6" s="15"/>
      <c r="K6" s="15"/>
      <c r="L6" s="17"/>
    </row>
    <row r="7" spans="1:12" x14ac:dyDescent="0.3">
      <c r="A7" s="3">
        <v>3</v>
      </c>
      <c r="B7" s="3" t="s">
        <v>120</v>
      </c>
      <c r="C7" s="19" t="s">
        <v>164</v>
      </c>
      <c r="D7" s="19" t="s">
        <v>295</v>
      </c>
      <c r="E7" s="20">
        <v>6000000</v>
      </c>
      <c r="F7" s="21" t="s">
        <v>294</v>
      </c>
      <c r="G7" s="15"/>
      <c r="H7" s="15"/>
      <c r="I7" s="15"/>
      <c r="J7" s="15"/>
      <c r="K7" s="15"/>
      <c r="L7" s="17"/>
    </row>
    <row r="8" spans="1:12" x14ac:dyDescent="0.3">
      <c r="A8" s="3">
        <v>4</v>
      </c>
      <c r="B8" s="3" t="s">
        <v>55</v>
      </c>
      <c r="C8" s="19" t="s">
        <v>229</v>
      </c>
      <c r="D8" s="19" t="s">
        <v>54</v>
      </c>
      <c r="E8" s="20">
        <v>3893000</v>
      </c>
      <c r="F8" s="21" t="s">
        <v>294</v>
      </c>
      <c r="G8" s="15"/>
      <c r="H8" s="15"/>
      <c r="I8" s="15"/>
      <c r="J8" s="15"/>
      <c r="K8" s="15"/>
      <c r="L8" s="17"/>
    </row>
    <row r="9" spans="1:12" x14ac:dyDescent="0.3">
      <c r="A9" s="3">
        <v>5</v>
      </c>
      <c r="B9" s="3" t="s">
        <v>142</v>
      </c>
      <c r="C9" s="19" t="s">
        <v>191</v>
      </c>
      <c r="D9" s="19" t="s">
        <v>28</v>
      </c>
      <c r="E9" s="20">
        <v>6000000</v>
      </c>
      <c r="F9" s="21" t="s">
        <v>294</v>
      </c>
      <c r="G9" s="15"/>
      <c r="H9" s="15"/>
      <c r="I9" s="15"/>
      <c r="J9" s="15"/>
      <c r="K9" s="15"/>
      <c r="L9" s="17"/>
    </row>
    <row r="10" spans="1:12" x14ac:dyDescent="0.3">
      <c r="A10" s="3">
        <v>6</v>
      </c>
      <c r="B10" s="3" t="s">
        <v>109</v>
      </c>
      <c r="C10" s="19" t="s">
        <v>110</v>
      </c>
      <c r="D10" s="19" t="s">
        <v>52</v>
      </c>
      <c r="E10" s="20">
        <v>6000000</v>
      </c>
      <c r="F10" s="21" t="s">
        <v>294</v>
      </c>
      <c r="G10" s="15"/>
      <c r="H10" s="15"/>
      <c r="I10" s="15"/>
      <c r="J10" s="15"/>
      <c r="K10" s="15"/>
      <c r="L10" s="17"/>
    </row>
    <row r="11" spans="1:12" x14ac:dyDescent="0.3">
      <c r="A11" s="3">
        <v>7</v>
      </c>
      <c r="B11" s="3" t="s">
        <v>120</v>
      </c>
      <c r="C11" s="19" t="s">
        <v>176</v>
      </c>
      <c r="D11" s="19" t="s">
        <v>12</v>
      </c>
      <c r="E11" s="20">
        <v>6000000</v>
      </c>
      <c r="F11" s="21" t="s">
        <v>294</v>
      </c>
      <c r="G11" s="15"/>
      <c r="H11" s="15"/>
      <c r="I11" s="15"/>
      <c r="J11" s="15"/>
      <c r="K11" s="15"/>
      <c r="L11" s="17"/>
    </row>
    <row r="12" spans="1:12" x14ac:dyDescent="0.3">
      <c r="A12" s="3">
        <v>8</v>
      </c>
      <c r="B12" s="3" t="s">
        <v>15</v>
      </c>
      <c r="C12" s="19" t="s">
        <v>197</v>
      </c>
      <c r="D12" s="19" t="s">
        <v>24</v>
      </c>
      <c r="E12" s="20">
        <v>5560000</v>
      </c>
      <c r="F12" s="21" t="s">
        <v>294</v>
      </c>
      <c r="G12" s="15"/>
      <c r="H12" s="15"/>
      <c r="I12" s="15"/>
      <c r="J12" s="15"/>
      <c r="K12" s="15"/>
      <c r="L12" s="17"/>
    </row>
    <row r="13" spans="1:12" x14ac:dyDescent="0.3">
      <c r="A13" s="3">
        <v>9</v>
      </c>
      <c r="B13" s="3" t="s">
        <v>33</v>
      </c>
      <c r="C13" s="19" t="s">
        <v>90</v>
      </c>
      <c r="D13" s="19" t="s">
        <v>17</v>
      </c>
      <c r="E13" s="20">
        <v>6000000</v>
      </c>
      <c r="F13" s="21" t="s">
        <v>294</v>
      </c>
      <c r="G13" s="15"/>
      <c r="H13" s="15"/>
      <c r="I13" s="15"/>
      <c r="J13" s="15"/>
      <c r="K13" s="15"/>
      <c r="L13" s="17"/>
    </row>
    <row r="14" spans="1:12" x14ac:dyDescent="0.3">
      <c r="A14" s="3">
        <v>10</v>
      </c>
      <c r="B14" s="3" t="s">
        <v>70</v>
      </c>
      <c r="C14" s="19" t="s">
        <v>85</v>
      </c>
      <c r="D14" s="19" t="s">
        <v>17</v>
      </c>
      <c r="E14" s="20">
        <v>5588000</v>
      </c>
      <c r="F14" s="21" t="s">
        <v>294</v>
      </c>
      <c r="G14" s="15"/>
      <c r="H14" s="15"/>
      <c r="I14" s="15"/>
      <c r="J14" s="15"/>
      <c r="K14" s="15"/>
      <c r="L14" s="17"/>
    </row>
    <row r="15" spans="1:12" x14ac:dyDescent="0.3">
      <c r="A15" s="3">
        <v>11</v>
      </c>
      <c r="B15" s="3" t="s">
        <v>120</v>
      </c>
      <c r="C15" s="19" t="s">
        <v>127</v>
      </c>
      <c r="D15" s="19" t="s">
        <v>296</v>
      </c>
      <c r="E15" s="20">
        <v>5553000</v>
      </c>
      <c r="F15" s="21" t="s">
        <v>294</v>
      </c>
      <c r="G15" s="15"/>
      <c r="H15" s="15"/>
      <c r="I15" s="15"/>
      <c r="J15" s="15"/>
      <c r="K15" s="15"/>
      <c r="L15" s="17"/>
    </row>
    <row r="16" spans="1:12" x14ac:dyDescent="0.3">
      <c r="A16" s="3">
        <v>12</v>
      </c>
      <c r="B16" s="3" t="s">
        <v>142</v>
      </c>
      <c r="C16" s="19" t="s">
        <v>201</v>
      </c>
      <c r="D16" s="19" t="s">
        <v>17</v>
      </c>
      <c r="E16" s="20">
        <v>5555000</v>
      </c>
      <c r="F16" s="21" t="s">
        <v>294</v>
      </c>
      <c r="G16" s="15"/>
      <c r="H16" s="15"/>
      <c r="I16" s="15"/>
      <c r="J16" s="15"/>
      <c r="K16" s="15"/>
      <c r="L16" s="17"/>
    </row>
    <row r="17" spans="1:12" x14ac:dyDescent="0.3">
      <c r="A17" s="3">
        <v>13</v>
      </c>
      <c r="B17" s="3" t="s">
        <v>15</v>
      </c>
      <c r="C17" s="19" t="s">
        <v>297</v>
      </c>
      <c r="D17" s="19" t="s">
        <v>28</v>
      </c>
      <c r="E17" s="20">
        <v>5995000</v>
      </c>
      <c r="F17" s="21" t="s">
        <v>294</v>
      </c>
      <c r="G17" s="15"/>
      <c r="H17" s="15"/>
      <c r="I17" s="15"/>
      <c r="J17" s="15"/>
      <c r="K17" s="15"/>
      <c r="L17" s="17"/>
    </row>
    <row r="18" spans="1:12" x14ac:dyDescent="0.3">
      <c r="A18" s="3">
        <v>14</v>
      </c>
      <c r="B18" s="3" t="s">
        <v>33</v>
      </c>
      <c r="C18" s="19" t="s">
        <v>123</v>
      </c>
      <c r="D18" s="19" t="s">
        <v>298</v>
      </c>
      <c r="E18" s="20">
        <v>6000000</v>
      </c>
      <c r="F18" s="21" t="s">
        <v>294</v>
      </c>
      <c r="G18" s="15"/>
      <c r="H18" s="15"/>
      <c r="I18" s="15"/>
      <c r="J18" s="15"/>
      <c r="K18" s="15"/>
      <c r="L18" s="17"/>
    </row>
    <row r="19" spans="1:12" x14ac:dyDescent="0.3">
      <c r="A19" s="3">
        <v>15</v>
      </c>
      <c r="B19" s="3" t="s">
        <v>15</v>
      </c>
      <c r="C19" s="19" t="s">
        <v>44</v>
      </c>
      <c r="D19" s="19" t="s">
        <v>17</v>
      </c>
      <c r="E19" s="20">
        <v>5552000</v>
      </c>
      <c r="F19" s="21" t="s">
        <v>294</v>
      </c>
      <c r="G19" s="15"/>
      <c r="H19" s="15"/>
      <c r="I19" s="15"/>
      <c r="J19" s="15"/>
      <c r="K19" s="15"/>
      <c r="L19" s="17"/>
    </row>
    <row r="20" spans="1:12" x14ac:dyDescent="0.3">
      <c r="A20" s="3">
        <v>16</v>
      </c>
      <c r="B20" s="3" t="s">
        <v>33</v>
      </c>
      <c r="C20" s="19" t="s">
        <v>181</v>
      </c>
      <c r="D20" s="19" t="s">
        <v>17</v>
      </c>
      <c r="E20" s="20">
        <v>5999000</v>
      </c>
      <c r="F20" s="21" t="s">
        <v>294</v>
      </c>
      <c r="G20" s="15"/>
      <c r="H20" s="15"/>
      <c r="I20" s="15"/>
      <c r="J20" s="15"/>
      <c r="K20" s="15"/>
      <c r="L20" s="17"/>
    </row>
    <row r="21" spans="1:12" x14ac:dyDescent="0.3">
      <c r="A21" s="3">
        <v>17</v>
      </c>
      <c r="B21" s="3" t="s">
        <v>33</v>
      </c>
      <c r="C21" s="19" t="s">
        <v>125</v>
      </c>
      <c r="D21" s="19" t="s">
        <v>299</v>
      </c>
      <c r="E21" s="20">
        <v>5989000</v>
      </c>
      <c r="F21" s="21" t="s">
        <v>294</v>
      </c>
      <c r="G21" s="15"/>
      <c r="H21" s="15"/>
      <c r="I21" s="15"/>
      <c r="J21" s="15"/>
      <c r="K21" s="15"/>
      <c r="L21" s="17"/>
    </row>
    <row r="22" spans="1:12" x14ac:dyDescent="0.3">
      <c r="A22" s="3">
        <v>18</v>
      </c>
      <c r="B22" s="3" t="s">
        <v>15</v>
      </c>
      <c r="C22" s="19" t="s">
        <v>83</v>
      </c>
      <c r="D22" s="19" t="s">
        <v>24</v>
      </c>
      <c r="E22" s="20">
        <v>5999000</v>
      </c>
      <c r="F22" s="21" t="s">
        <v>294</v>
      </c>
      <c r="G22" s="15"/>
      <c r="H22" s="15"/>
      <c r="I22" s="15"/>
      <c r="J22" s="15"/>
      <c r="K22" s="15"/>
      <c r="L22" s="17"/>
    </row>
    <row r="23" spans="1:12" x14ac:dyDescent="0.3">
      <c r="A23" s="3">
        <v>19</v>
      </c>
      <c r="B23" s="3" t="s">
        <v>120</v>
      </c>
      <c r="C23" s="19" t="s">
        <v>154</v>
      </c>
      <c r="D23" s="19" t="s">
        <v>300</v>
      </c>
      <c r="E23" s="20">
        <v>6000000</v>
      </c>
      <c r="F23" s="21" t="s">
        <v>294</v>
      </c>
      <c r="G23" s="15"/>
      <c r="H23" s="15"/>
      <c r="I23" s="15"/>
      <c r="J23" s="15"/>
      <c r="K23" s="15"/>
      <c r="L23" s="17"/>
    </row>
    <row r="24" spans="1:12" x14ac:dyDescent="0.3">
      <c r="A24" s="3">
        <v>20</v>
      </c>
      <c r="B24" s="3" t="s">
        <v>120</v>
      </c>
      <c r="C24" s="19" t="s">
        <v>148</v>
      </c>
      <c r="D24" s="19" t="s">
        <v>24</v>
      </c>
      <c r="E24" s="20">
        <v>5603000</v>
      </c>
      <c r="F24" s="21" t="s">
        <v>294</v>
      </c>
      <c r="G24" s="15"/>
      <c r="H24" s="15"/>
      <c r="I24" s="15"/>
      <c r="J24" s="15"/>
      <c r="K24" s="15"/>
      <c r="L24" s="17"/>
    </row>
    <row r="25" spans="1:12" x14ac:dyDescent="0.3">
      <c r="A25" s="3">
        <v>21</v>
      </c>
      <c r="B25" s="3" t="s">
        <v>120</v>
      </c>
      <c r="C25" s="19" t="s">
        <v>301</v>
      </c>
      <c r="D25" s="19" t="s">
        <v>24</v>
      </c>
      <c r="E25" s="20">
        <v>5601000</v>
      </c>
      <c r="F25" s="21" t="s">
        <v>294</v>
      </c>
      <c r="G25" s="15"/>
      <c r="H25" s="15"/>
      <c r="I25" s="15"/>
      <c r="J25" s="15"/>
      <c r="K25" s="15"/>
      <c r="L25" s="17"/>
    </row>
    <row r="26" spans="1:12" x14ac:dyDescent="0.3">
      <c r="A26" s="3">
        <v>22</v>
      </c>
      <c r="B26" s="3" t="s">
        <v>29</v>
      </c>
      <c r="C26" s="19" t="s">
        <v>146</v>
      </c>
      <c r="D26" s="19" t="s">
        <v>12</v>
      </c>
      <c r="E26" s="20">
        <v>6000000</v>
      </c>
      <c r="F26" s="21" t="s">
        <v>294</v>
      </c>
      <c r="G26" s="15"/>
      <c r="H26" s="15"/>
      <c r="I26" s="15"/>
      <c r="J26" s="15"/>
      <c r="K26" s="15"/>
      <c r="L26" s="17"/>
    </row>
    <row r="27" spans="1:12" x14ac:dyDescent="0.3">
      <c r="A27" s="3">
        <v>23</v>
      </c>
      <c r="B27" s="3" t="s">
        <v>55</v>
      </c>
      <c r="C27" s="19" t="s">
        <v>302</v>
      </c>
      <c r="D27" s="19" t="s">
        <v>303</v>
      </c>
      <c r="E27" s="20">
        <v>5552000</v>
      </c>
      <c r="F27" s="21" t="s">
        <v>294</v>
      </c>
      <c r="G27" s="15"/>
      <c r="H27" s="15"/>
      <c r="I27" s="15"/>
      <c r="J27" s="15"/>
      <c r="K27" s="15"/>
      <c r="L27" s="17"/>
    </row>
    <row r="28" spans="1:12" x14ac:dyDescent="0.3">
      <c r="A28" s="3">
        <v>24</v>
      </c>
      <c r="B28" s="3" t="s">
        <v>33</v>
      </c>
      <c r="C28" s="19" t="s">
        <v>116</v>
      </c>
      <c r="D28" s="19" t="s">
        <v>304</v>
      </c>
      <c r="E28" s="20">
        <v>5520000</v>
      </c>
      <c r="F28" s="21" t="s">
        <v>294</v>
      </c>
      <c r="G28" s="15"/>
      <c r="H28" s="15"/>
      <c r="I28" s="15"/>
      <c r="J28" s="15"/>
      <c r="K28" s="15"/>
      <c r="L28" s="17"/>
    </row>
    <row r="29" spans="1:12" x14ac:dyDescent="0.3">
      <c r="A29" s="3">
        <v>25</v>
      </c>
      <c r="B29" s="3" t="s">
        <v>33</v>
      </c>
      <c r="C29" s="19" t="s">
        <v>305</v>
      </c>
      <c r="D29" s="19" t="s">
        <v>306</v>
      </c>
      <c r="E29" s="20">
        <v>1636000</v>
      </c>
      <c r="F29" s="21" t="s">
        <v>294</v>
      </c>
      <c r="G29" s="15"/>
      <c r="H29" s="15"/>
      <c r="I29" s="15"/>
      <c r="J29" s="15"/>
      <c r="K29" s="15"/>
      <c r="L29" s="17"/>
    </row>
    <row r="30" spans="1:12" x14ac:dyDescent="0.3">
      <c r="A30" s="3">
        <v>26</v>
      </c>
      <c r="B30" s="3" t="s">
        <v>33</v>
      </c>
      <c r="C30" s="19" t="s">
        <v>141</v>
      </c>
      <c r="D30" s="19" t="s">
        <v>307</v>
      </c>
      <c r="E30" s="20">
        <v>6000000</v>
      </c>
      <c r="F30" s="21" t="s">
        <v>294</v>
      </c>
      <c r="G30" s="15"/>
      <c r="H30" s="15"/>
      <c r="I30" s="15"/>
      <c r="J30" s="15"/>
      <c r="K30" s="15"/>
      <c r="L30" s="17"/>
    </row>
    <row r="31" spans="1:12" x14ac:dyDescent="0.3">
      <c r="A31" s="3">
        <v>27</v>
      </c>
      <c r="B31" s="3" t="s">
        <v>70</v>
      </c>
      <c r="C31" s="19" t="s">
        <v>308</v>
      </c>
      <c r="D31" s="19" t="s">
        <v>19</v>
      </c>
      <c r="E31" s="20">
        <v>5566000</v>
      </c>
      <c r="F31" s="21" t="s">
        <v>294</v>
      </c>
      <c r="G31" s="15"/>
      <c r="H31" s="15"/>
      <c r="I31" s="15"/>
      <c r="J31" s="15"/>
      <c r="K31" s="15"/>
      <c r="L31" s="17"/>
    </row>
    <row r="32" spans="1:12" x14ac:dyDescent="0.3">
      <c r="A32" s="3">
        <v>28</v>
      </c>
      <c r="B32" s="3" t="s">
        <v>33</v>
      </c>
      <c r="C32" s="19" t="s">
        <v>35</v>
      </c>
      <c r="D32" s="19" t="s">
        <v>309</v>
      </c>
      <c r="E32" s="20">
        <v>6000000</v>
      </c>
      <c r="F32" s="21" t="s">
        <v>294</v>
      </c>
      <c r="G32" s="15"/>
      <c r="H32" s="15"/>
      <c r="I32" s="15"/>
      <c r="J32" s="15"/>
      <c r="K32" s="15"/>
      <c r="L32" s="17"/>
    </row>
    <row r="33" spans="1:13" x14ac:dyDescent="0.3">
      <c r="A33" s="3">
        <v>29</v>
      </c>
      <c r="B33" s="3" t="s">
        <v>15</v>
      </c>
      <c r="C33" s="19" t="s">
        <v>310</v>
      </c>
      <c r="D33" s="19" t="s">
        <v>19</v>
      </c>
      <c r="E33" s="20">
        <v>5537000</v>
      </c>
      <c r="F33" s="21" t="s">
        <v>294</v>
      </c>
      <c r="G33" s="15"/>
      <c r="H33" s="15"/>
      <c r="I33" s="15"/>
      <c r="J33" s="15"/>
      <c r="K33" s="15"/>
      <c r="L33" s="17"/>
    </row>
    <row r="34" spans="1:13" x14ac:dyDescent="0.3">
      <c r="A34" s="3">
        <v>30</v>
      </c>
      <c r="B34" s="3" t="s">
        <v>120</v>
      </c>
      <c r="C34" s="19" t="s">
        <v>221</v>
      </c>
      <c r="D34" s="19" t="s">
        <v>311</v>
      </c>
      <c r="E34" s="20">
        <v>800000</v>
      </c>
      <c r="F34" s="21" t="s">
        <v>294</v>
      </c>
      <c r="G34" s="15"/>
      <c r="H34" s="15"/>
      <c r="I34" s="15"/>
      <c r="J34" s="15"/>
      <c r="K34" s="15"/>
      <c r="L34" s="17"/>
    </row>
    <row r="35" spans="1:13" x14ac:dyDescent="0.3">
      <c r="A35" s="3">
        <v>31</v>
      </c>
      <c r="B35" s="3" t="s">
        <v>33</v>
      </c>
      <c r="C35" s="19" t="s">
        <v>186</v>
      </c>
      <c r="D35" s="19" t="s">
        <v>38</v>
      </c>
      <c r="E35" s="20">
        <v>5628000</v>
      </c>
      <c r="F35" s="21" t="s">
        <v>294</v>
      </c>
      <c r="G35" s="15"/>
      <c r="H35" s="15"/>
      <c r="I35" s="15"/>
      <c r="J35" s="15"/>
      <c r="K35" s="15"/>
      <c r="L35" s="17"/>
    </row>
    <row r="36" spans="1:13" x14ac:dyDescent="0.3">
      <c r="A36" s="3">
        <v>32</v>
      </c>
      <c r="B36" s="3" t="s">
        <v>15</v>
      </c>
      <c r="C36" s="19" t="s">
        <v>68</v>
      </c>
      <c r="D36" s="19" t="s">
        <v>17</v>
      </c>
      <c r="E36" s="20">
        <v>6000000</v>
      </c>
      <c r="F36" s="21" t="s">
        <v>294</v>
      </c>
      <c r="G36" s="15"/>
      <c r="H36" s="15"/>
      <c r="I36" s="15"/>
      <c r="J36" s="15"/>
      <c r="K36" s="15"/>
      <c r="L36" s="17"/>
    </row>
    <row r="37" spans="1:13" x14ac:dyDescent="0.3">
      <c r="A37" s="3">
        <v>33</v>
      </c>
      <c r="B37" s="3" t="s">
        <v>15</v>
      </c>
      <c r="C37" s="19" t="s">
        <v>32</v>
      </c>
      <c r="D37" s="19" t="s">
        <v>40</v>
      </c>
      <c r="E37" s="20">
        <v>5626000</v>
      </c>
      <c r="F37" s="21" t="s">
        <v>294</v>
      </c>
      <c r="G37" s="18">
        <f>SUM(E6:E37)</f>
        <v>174450000</v>
      </c>
      <c r="H37" s="18"/>
      <c r="I37" s="18"/>
      <c r="J37" s="18"/>
      <c r="K37" s="18"/>
      <c r="L37" s="17" t="s">
        <v>312</v>
      </c>
    </row>
    <row r="38" spans="1:13" ht="57.6" x14ac:dyDescent="0.3">
      <c r="A38" s="3">
        <v>34</v>
      </c>
      <c r="B38" s="3" t="s">
        <v>55</v>
      </c>
      <c r="C38" s="30" t="s">
        <v>313</v>
      </c>
      <c r="D38" s="30" t="s">
        <v>212</v>
      </c>
      <c r="E38" s="31">
        <v>4832000</v>
      </c>
      <c r="F38" s="32"/>
      <c r="G38" s="15" t="s">
        <v>314</v>
      </c>
      <c r="H38" s="15"/>
      <c r="I38" s="15"/>
      <c r="J38" s="15"/>
      <c r="K38" s="15"/>
      <c r="L38" s="17"/>
      <c r="M38" s="45" t="s">
        <v>289</v>
      </c>
    </row>
    <row r="39" spans="1:13" x14ac:dyDescent="0.3">
      <c r="A39" s="3">
        <v>35</v>
      </c>
      <c r="B39" s="3" t="s">
        <v>29</v>
      </c>
      <c r="C39" s="30" t="s">
        <v>94</v>
      </c>
      <c r="D39" s="30" t="s">
        <v>17</v>
      </c>
      <c r="E39" s="31">
        <v>6000000</v>
      </c>
      <c r="F39" s="32"/>
      <c r="G39" s="15" t="s">
        <v>314</v>
      </c>
      <c r="H39" s="15"/>
      <c r="I39" s="15"/>
      <c r="J39" s="15"/>
      <c r="K39" s="15"/>
      <c r="L39" s="17"/>
    </row>
    <row r="40" spans="1:13" x14ac:dyDescent="0.3">
      <c r="A40" s="3">
        <v>36</v>
      </c>
      <c r="B40" s="3" t="s">
        <v>62</v>
      </c>
      <c r="C40" s="30" t="s">
        <v>315</v>
      </c>
      <c r="D40" s="30" t="s">
        <v>12</v>
      </c>
      <c r="E40" s="31">
        <v>6000000</v>
      </c>
      <c r="F40" s="32"/>
      <c r="G40" s="15" t="s">
        <v>314</v>
      </c>
      <c r="H40" s="15"/>
      <c r="I40" s="15"/>
      <c r="J40" s="15"/>
      <c r="K40" s="15"/>
      <c r="L40" s="17"/>
    </row>
    <row r="41" spans="1:13" x14ac:dyDescent="0.3">
      <c r="A41" s="3">
        <v>37</v>
      </c>
      <c r="B41" s="3" t="s">
        <v>70</v>
      </c>
      <c r="C41" s="30" t="s">
        <v>81</v>
      </c>
      <c r="D41" s="30" t="s">
        <v>9</v>
      </c>
      <c r="E41" s="31">
        <v>6000000</v>
      </c>
      <c r="F41" s="32"/>
      <c r="G41" s="15" t="s">
        <v>314</v>
      </c>
      <c r="H41" s="15"/>
      <c r="I41" s="15"/>
      <c r="J41" s="15"/>
      <c r="K41" s="15"/>
      <c r="L41" s="17"/>
    </row>
    <row r="42" spans="1:13" x14ac:dyDescent="0.3">
      <c r="A42" s="3">
        <v>38</v>
      </c>
      <c r="B42" s="3" t="s">
        <v>46</v>
      </c>
      <c r="C42" s="30" t="s">
        <v>118</v>
      </c>
      <c r="D42" s="30" t="s">
        <v>40</v>
      </c>
      <c r="E42" s="31">
        <v>6000000</v>
      </c>
      <c r="F42" s="32"/>
      <c r="G42" s="15" t="s">
        <v>314</v>
      </c>
      <c r="H42" s="15"/>
      <c r="I42" s="15"/>
      <c r="J42" s="15"/>
      <c r="K42" s="15"/>
      <c r="L42" s="17"/>
      <c r="M42" s="1" t="s">
        <v>316</v>
      </c>
    </row>
    <row r="43" spans="1:13" x14ac:dyDescent="0.3">
      <c r="A43" s="3">
        <v>39</v>
      </c>
      <c r="B43" s="3" t="s">
        <v>70</v>
      </c>
      <c r="C43" s="30" t="s">
        <v>114</v>
      </c>
      <c r="D43" s="30" t="s">
        <v>242</v>
      </c>
      <c r="E43" s="31">
        <v>6000000</v>
      </c>
      <c r="F43" s="32"/>
      <c r="G43" s="15" t="s">
        <v>314</v>
      </c>
      <c r="H43" s="15"/>
      <c r="I43" s="15"/>
      <c r="J43" s="15"/>
      <c r="K43" s="15"/>
      <c r="L43" s="17"/>
    </row>
    <row r="44" spans="1:13" x14ac:dyDescent="0.3">
      <c r="A44" s="3">
        <v>40</v>
      </c>
      <c r="B44" s="3" t="s">
        <v>33</v>
      </c>
      <c r="C44" s="30" t="s">
        <v>251</v>
      </c>
      <c r="D44" s="30" t="s">
        <v>262</v>
      </c>
      <c r="E44" s="31">
        <v>6000000</v>
      </c>
      <c r="F44" s="32"/>
      <c r="G44" s="15" t="s">
        <v>314</v>
      </c>
      <c r="H44" s="15"/>
      <c r="I44" s="15"/>
      <c r="J44" s="15"/>
      <c r="K44" s="15"/>
      <c r="L44" s="17"/>
    </row>
    <row r="45" spans="1:13" x14ac:dyDescent="0.3">
      <c r="A45" s="3">
        <v>41</v>
      </c>
      <c r="B45" s="3" t="s">
        <v>26</v>
      </c>
      <c r="C45" s="30" t="s">
        <v>64</v>
      </c>
      <c r="D45" s="30" t="s">
        <v>245</v>
      </c>
      <c r="E45" s="31">
        <v>6000000</v>
      </c>
      <c r="F45" s="32"/>
      <c r="G45" s="15" t="s">
        <v>314</v>
      </c>
      <c r="H45" s="15"/>
      <c r="I45" s="15"/>
      <c r="J45" s="15"/>
      <c r="K45" s="15"/>
      <c r="L45" s="17"/>
    </row>
    <row r="46" spans="1:13" x14ac:dyDescent="0.3">
      <c r="A46" s="29">
        <v>42</v>
      </c>
      <c r="B46" s="29" t="s">
        <v>55</v>
      </c>
      <c r="C46" s="33" t="s">
        <v>234</v>
      </c>
      <c r="D46" s="33" t="s">
        <v>303</v>
      </c>
      <c r="E46" s="31">
        <v>6000000</v>
      </c>
      <c r="F46" s="34"/>
      <c r="G46" s="15" t="s">
        <v>314</v>
      </c>
      <c r="H46" s="15"/>
      <c r="I46" s="15"/>
      <c r="J46" s="15"/>
      <c r="K46" s="15"/>
      <c r="L46" s="23"/>
    </row>
    <row r="47" spans="1:13" x14ac:dyDescent="0.3">
      <c r="A47" s="3">
        <v>43</v>
      </c>
      <c r="B47" s="3" t="s">
        <v>15</v>
      </c>
      <c r="C47" s="30" t="s">
        <v>100</v>
      </c>
      <c r="D47" s="30" t="s">
        <v>17</v>
      </c>
      <c r="E47" s="31">
        <v>6000000</v>
      </c>
      <c r="F47" s="32"/>
      <c r="G47" s="15" t="s">
        <v>314</v>
      </c>
      <c r="H47" s="15"/>
      <c r="I47" s="15"/>
      <c r="J47" s="15"/>
      <c r="K47" s="15"/>
      <c r="L47" s="17"/>
    </row>
    <row r="48" spans="1:13" x14ac:dyDescent="0.3">
      <c r="A48" s="3">
        <v>44</v>
      </c>
      <c r="B48" s="3" t="s">
        <v>120</v>
      </c>
      <c r="C48" s="30" t="s">
        <v>199</v>
      </c>
      <c r="D48" s="30" t="s">
        <v>317</v>
      </c>
      <c r="E48" s="31">
        <v>6000000</v>
      </c>
      <c r="F48" s="32"/>
      <c r="G48" s="15" t="s">
        <v>314</v>
      </c>
      <c r="H48" s="15"/>
      <c r="I48" s="15"/>
      <c r="J48" s="15"/>
      <c r="K48" s="15"/>
      <c r="L48" s="17"/>
    </row>
    <row r="49" spans="1:13" x14ac:dyDescent="0.3">
      <c r="A49" s="3">
        <v>45</v>
      </c>
      <c r="B49" s="3" t="s">
        <v>26</v>
      </c>
      <c r="C49" s="30" t="s">
        <v>49</v>
      </c>
      <c r="D49" s="30" t="s">
        <v>303</v>
      </c>
      <c r="E49" s="31">
        <v>6000000</v>
      </c>
      <c r="F49" s="32"/>
      <c r="G49" s="18">
        <f>SUM(E38:E49)</f>
        <v>70832000</v>
      </c>
      <c r="H49" s="15"/>
      <c r="I49" s="15"/>
      <c r="J49" s="15"/>
      <c r="K49" s="15"/>
      <c r="L49" s="17"/>
      <c r="M49" s="1" t="s">
        <v>318</v>
      </c>
    </row>
    <row r="50" spans="1:13" x14ac:dyDescent="0.3">
      <c r="A50" s="3">
        <v>46</v>
      </c>
      <c r="B50" s="3" t="s">
        <v>7</v>
      </c>
      <c r="C50" s="3" t="s">
        <v>8</v>
      </c>
      <c r="D50" s="3" t="s">
        <v>9</v>
      </c>
      <c r="E50" s="4">
        <v>6000000</v>
      </c>
      <c r="F50" s="15"/>
      <c r="G50" s="15"/>
      <c r="H50" s="42">
        <f>ROUND(E50*$H$3,-2)</f>
        <v>0</v>
      </c>
      <c r="I50" s="42">
        <f>ROUND(E50*$I$3,-2)</f>
        <v>390600</v>
      </c>
      <c r="J50" s="42">
        <f>+E50+H50+I50</f>
        <v>6390600</v>
      </c>
      <c r="K50" s="42">
        <v>6000000</v>
      </c>
      <c r="L50" s="17"/>
      <c r="M50" s="35">
        <v>6000000</v>
      </c>
    </row>
    <row r="51" spans="1:13" x14ac:dyDescent="0.3">
      <c r="A51" s="3">
        <v>47</v>
      </c>
      <c r="B51" s="3" t="s">
        <v>10</v>
      </c>
      <c r="C51" s="3" t="s">
        <v>11</v>
      </c>
      <c r="D51" s="3" t="s">
        <v>12</v>
      </c>
      <c r="E51" s="4">
        <v>6000000</v>
      </c>
      <c r="F51" s="15"/>
      <c r="G51" s="15"/>
      <c r="H51" s="42">
        <f t="shared" ref="H51:H60" si="0">ROUND(E51*$H$3,-2)</f>
        <v>0</v>
      </c>
      <c r="I51" s="42">
        <f t="shared" ref="I51:I60" si="1">ROUND(E51*$I$3,-2)</f>
        <v>390600</v>
      </c>
      <c r="J51" s="42">
        <f t="shared" ref="J51:J60" si="2">+E51+H51+I51</f>
        <v>6390600</v>
      </c>
      <c r="K51" s="42">
        <v>6000000</v>
      </c>
      <c r="L51" s="17"/>
      <c r="M51" s="35">
        <v>6000000</v>
      </c>
    </row>
    <row r="52" spans="1:13" x14ac:dyDescent="0.3">
      <c r="A52" s="3">
        <v>48</v>
      </c>
      <c r="B52" s="3" t="s">
        <v>7</v>
      </c>
      <c r="C52" s="3" t="s">
        <v>13</v>
      </c>
      <c r="D52" s="3" t="s">
        <v>14</v>
      </c>
      <c r="E52" s="4">
        <v>458000</v>
      </c>
      <c r="F52" s="15"/>
      <c r="G52" s="15"/>
      <c r="H52" s="42">
        <f t="shared" si="0"/>
        <v>0</v>
      </c>
      <c r="I52" s="42">
        <f t="shared" si="1"/>
        <v>29800</v>
      </c>
      <c r="J52" s="42">
        <f t="shared" si="2"/>
        <v>487800</v>
      </c>
      <c r="K52" s="42">
        <f>ROUNDUP(J52,-3)</f>
        <v>488000</v>
      </c>
      <c r="L52" s="17"/>
      <c r="M52" s="36">
        <v>500000</v>
      </c>
    </row>
    <row r="53" spans="1:13" x14ac:dyDescent="0.3">
      <c r="A53" s="3">
        <v>49</v>
      </c>
      <c r="B53" s="3" t="s">
        <v>15</v>
      </c>
      <c r="C53" s="3" t="s">
        <v>16</v>
      </c>
      <c r="D53" s="3" t="s">
        <v>17</v>
      </c>
      <c r="E53" s="4">
        <v>6000000</v>
      </c>
      <c r="F53" s="15"/>
      <c r="G53" s="15"/>
      <c r="H53" s="42">
        <f t="shared" si="0"/>
        <v>0</v>
      </c>
      <c r="I53" s="42">
        <f t="shared" si="1"/>
        <v>390600</v>
      </c>
      <c r="J53" s="42">
        <f t="shared" si="2"/>
        <v>6390600</v>
      </c>
      <c r="K53" s="42">
        <v>6000000</v>
      </c>
      <c r="L53" s="17"/>
      <c r="M53" s="35">
        <v>6000000</v>
      </c>
    </row>
    <row r="54" spans="1:13" x14ac:dyDescent="0.3">
      <c r="A54" s="3">
        <v>50</v>
      </c>
      <c r="B54" s="3" t="s">
        <v>15</v>
      </c>
      <c r="C54" s="3" t="s">
        <v>18</v>
      </c>
      <c r="D54" s="3" t="s">
        <v>19</v>
      </c>
      <c r="E54" s="4">
        <v>6000000</v>
      </c>
      <c r="F54" s="15"/>
      <c r="G54" s="15"/>
      <c r="H54" s="42">
        <f t="shared" si="0"/>
        <v>0</v>
      </c>
      <c r="I54" s="42">
        <f t="shared" si="1"/>
        <v>390600</v>
      </c>
      <c r="J54" s="42">
        <f t="shared" si="2"/>
        <v>6390600</v>
      </c>
      <c r="K54" s="42">
        <v>6000000</v>
      </c>
      <c r="L54" s="17"/>
      <c r="M54" s="35">
        <v>6000000</v>
      </c>
    </row>
    <row r="55" spans="1:13" x14ac:dyDescent="0.3">
      <c r="A55" s="24">
        <v>51</v>
      </c>
      <c r="B55" s="24" t="s">
        <v>20</v>
      </c>
      <c r="C55" s="24" t="s">
        <v>21</v>
      </c>
      <c r="D55" s="24" t="s">
        <v>22</v>
      </c>
      <c r="E55" s="25">
        <v>2063000</v>
      </c>
      <c r="F55" s="26"/>
      <c r="G55" s="28">
        <f>SUM(E38:E55)</f>
        <v>97353000</v>
      </c>
      <c r="H55" s="42">
        <f t="shared" si="0"/>
        <v>0</v>
      </c>
      <c r="I55" s="42">
        <f t="shared" si="1"/>
        <v>134300</v>
      </c>
      <c r="J55" s="42">
        <f t="shared" si="2"/>
        <v>2197300</v>
      </c>
      <c r="K55" s="43">
        <f>ROUNDUP(J55,-3)</f>
        <v>2198000</v>
      </c>
      <c r="L55" s="27"/>
      <c r="M55" s="36">
        <v>2025000</v>
      </c>
    </row>
    <row r="56" spans="1:13" x14ac:dyDescent="0.3">
      <c r="A56" s="3">
        <v>52</v>
      </c>
      <c r="B56" s="3" t="s">
        <v>7</v>
      </c>
      <c r="C56" s="3" t="s">
        <v>23</v>
      </c>
      <c r="D56" s="3" t="s">
        <v>24</v>
      </c>
      <c r="E56" s="4">
        <v>6000000</v>
      </c>
      <c r="F56" s="15"/>
      <c r="G56" s="15"/>
      <c r="H56" s="42">
        <f t="shared" si="0"/>
        <v>0</v>
      </c>
      <c r="I56" s="42">
        <f t="shared" si="1"/>
        <v>390600</v>
      </c>
      <c r="J56" s="42">
        <f t="shared" si="2"/>
        <v>6390600</v>
      </c>
      <c r="K56" s="42">
        <v>6000000</v>
      </c>
      <c r="L56" s="17"/>
      <c r="M56" s="35">
        <v>6000000</v>
      </c>
    </row>
    <row r="57" spans="1:13" x14ac:dyDescent="0.3">
      <c r="A57" s="3">
        <v>53</v>
      </c>
      <c r="B57" s="3" t="s">
        <v>15</v>
      </c>
      <c r="C57" s="3" t="s">
        <v>25</v>
      </c>
      <c r="D57" s="3" t="s">
        <v>24</v>
      </c>
      <c r="E57" s="4">
        <v>6000000</v>
      </c>
      <c r="F57" s="15"/>
      <c r="G57" s="15"/>
      <c r="H57" s="42">
        <f t="shared" si="0"/>
        <v>0</v>
      </c>
      <c r="I57" s="42">
        <f t="shared" si="1"/>
        <v>390600</v>
      </c>
      <c r="J57" s="42">
        <f t="shared" si="2"/>
        <v>6390600</v>
      </c>
      <c r="K57" s="42">
        <v>6000000</v>
      </c>
      <c r="L57" s="17"/>
      <c r="M57" s="35">
        <v>6000000</v>
      </c>
    </row>
    <row r="58" spans="1:13" x14ac:dyDescent="0.3">
      <c r="A58" s="3">
        <v>54</v>
      </c>
      <c r="B58" s="3" t="s">
        <v>26</v>
      </c>
      <c r="C58" s="3" t="s">
        <v>27</v>
      </c>
      <c r="D58" s="3" t="s">
        <v>28</v>
      </c>
      <c r="E58" s="4">
        <v>6000000</v>
      </c>
      <c r="F58" s="15"/>
      <c r="G58" s="15"/>
      <c r="H58" s="42">
        <f t="shared" si="0"/>
        <v>0</v>
      </c>
      <c r="I58" s="42">
        <f t="shared" si="1"/>
        <v>390600</v>
      </c>
      <c r="J58" s="42">
        <f t="shared" si="2"/>
        <v>6390600</v>
      </c>
      <c r="K58" s="42">
        <v>6000000</v>
      </c>
      <c r="L58" s="17"/>
      <c r="M58" s="35">
        <v>6000000</v>
      </c>
    </row>
    <row r="59" spans="1:13" x14ac:dyDescent="0.3">
      <c r="A59" s="3">
        <v>55</v>
      </c>
      <c r="B59" s="3" t="s">
        <v>29</v>
      </c>
      <c r="C59" s="3" t="s">
        <v>30</v>
      </c>
      <c r="D59" s="3" t="s">
        <v>24</v>
      </c>
      <c r="E59" s="4">
        <v>5957000</v>
      </c>
      <c r="F59" s="15"/>
      <c r="G59" s="15"/>
      <c r="H59" s="42">
        <f t="shared" si="0"/>
        <v>0</v>
      </c>
      <c r="I59" s="42">
        <f t="shared" si="1"/>
        <v>387800</v>
      </c>
      <c r="J59" s="42">
        <f t="shared" si="2"/>
        <v>6344800</v>
      </c>
      <c r="K59" s="42">
        <v>6000000</v>
      </c>
      <c r="L59" s="17"/>
      <c r="M59" s="35">
        <v>6000000</v>
      </c>
    </row>
    <row r="60" spans="1:13" x14ac:dyDescent="0.3">
      <c r="A60" s="3">
        <v>56</v>
      </c>
      <c r="B60" s="3" t="s">
        <v>15</v>
      </c>
      <c r="C60" s="3" t="s">
        <v>31</v>
      </c>
      <c r="D60" s="3" t="s">
        <v>24</v>
      </c>
      <c r="E60" s="4">
        <v>6000000</v>
      </c>
      <c r="F60" s="15"/>
      <c r="G60" s="18">
        <f>SUM(E38:E60)</f>
        <v>127310000</v>
      </c>
      <c r="H60" s="42">
        <f t="shared" si="0"/>
        <v>0</v>
      </c>
      <c r="I60" s="42">
        <f t="shared" si="1"/>
        <v>390600</v>
      </c>
      <c r="J60" s="42">
        <f t="shared" si="2"/>
        <v>6390600</v>
      </c>
      <c r="K60" s="42">
        <v>6000000</v>
      </c>
      <c r="L60" s="17" t="s">
        <v>319</v>
      </c>
      <c r="M60" s="35">
        <v>6000000</v>
      </c>
    </row>
    <row r="61" spans="1:13" x14ac:dyDescent="0.3">
      <c r="A61" s="75" t="s">
        <v>320</v>
      </c>
      <c r="B61" s="76"/>
      <c r="C61" s="76"/>
      <c r="D61" s="77"/>
      <c r="E61" s="5">
        <f>SUM(E5:E60)</f>
        <v>307760000</v>
      </c>
      <c r="F61" s="15"/>
      <c r="G61" s="15"/>
      <c r="H61" s="42"/>
      <c r="I61" s="42"/>
      <c r="J61" s="42"/>
      <c r="K61" s="44">
        <f>SUM(K50:K60)</f>
        <v>56686000</v>
      </c>
      <c r="L61" s="17"/>
      <c r="M61" s="37">
        <f>SUM(M50:M60)</f>
        <v>56525000</v>
      </c>
    </row>
    <row r="62" spans="1:13" x14ac:dyDescent="0.3">
      <c r="K62" s="47">
        <v>46226</v>
      </c>
    </row>
  </sheetData>
  <mergeCells count="3">
    <mergeCell ref="A61:D61"/>
    <mergeCell ref="A1:E1"/>
    <mergeCell ref="A2:E2"/>
  </mergeCells>
  <conditionalFormatting sqref="A5:A60">
    <cfRule type="duplicateValues" dxfId="0" priority="1"/>
  </conditionalFormatting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1"/>
  <sheetViews>
    <sheetView topLeftCell="A89" workbookViewId="0">
      <selection activeCell="D99" sqref="D99"/>
    </sheetView>
  </sheetViews>
  <sheetFormatPr defaultColWidth="9.109375" defaultRowHeight="14.4" x14ac:dyDescent="0.3"/>
  <cols>
    <col min="1" max="1" width="12.33203125" style="1" bestFit="1" customWidth="1"/>
    <col min="2" max="2" width="19.88671875" style="1" bestFit="1" customWidth="1"/>
    <col min="3" max="3" width="22.109375" style="1" bestFit="1" customWidth="1"/>
    <col min="4" max="4" width="65" style="1" bestFit="1" customWidth="1"/>
    <col min="5" max="5" width="14" style="1" customWidth="1"/>
    <col min="6" max="6" width="12.5546875" style="1" customWidth="1"/>
    <col min="7" max="7" width="14.33203125" style="1" bestFit="1" customWidth="1"/>
    <col min="8" max="10" width="14.33203125" style="1" customWidth="1"/>
    <col min="11" max="11" width="21.109375" style="1" customWidth="1"/>
    <col min="12" max="12" width="30.44140625" style="1" customWidth="1"/>
    <col min="13" max="16384" width="9.109375" style="1"/>
  </cols>
  <sheetData>
    <row r="1" spans="1:12" ht="21" x14ac:dyDescent="0.4">
      <c r="A1" s="73" t="s">
        <v>0</v>
      </c>
      <c r="B1" s="73"/>
      <c r="C1" s="73"/>
      <c r="D1" s="73"/>
      <c r="E1" s="73"/>
    </row>
    <row r="2" spans="1:12" ht="21" x14ac:dyDescent="0.4">
      <c r="A2" s="73" t="s">
        <v>321</v>
      </c>
      <c r="B2" s="73"/>
      <c r="C2" s="73"/>
      <c r="D2" s="73"/>
      <c r="E2" s="73"/>
    </row>
    <row r="3" spans="1:12" x14ac:dyDescent="0.3">
      <c r="H3" s="40"/>
      <c r="I3" s="40">
        <v>6.5100000000000005E-2</v>
      </c>
    </row>
    <row r="4" spans="1:12" ht="57" customHeight="1" x14ac:dyDescent="0.3">
      <c r="A4" s="2" t="s">
        <v>2</v>
      </c>
      <c r="B4" s="2" t="s">
        <v>3</v>
      </c>
      <c r="C4" s="2" t="s">
        <v>4</v>
      </c>
      <c r="D4" s="2" t="s">
        <v>5</v>
      </c>
      <c r="E4" s="12" t="s">
        <v>287</v>
      </c>
      <c r="F4" s="15" t="s">
        <v>288</v>
      </c>
      <c r="G4" s="15"/>
      <c r="H4" s="15"/>
      <c r="I4" s="15" t="s">
        <v>290</v>
      </c>
      <c r="J4" s="15" t="s">
        <v>66</v>
      </c>
      <c r="K4" s="41" t="s">
        <v>322</v>
      </c>
      <c r="L4" s="15" t="s">
        <v>292</v>
      </c>
    </row>
    <row r="5" spans="1:12" x14ac:dyDescent="0.3">
      <c r="A5" s="3">
        <v>1</v>
      </c>
      <c r="B5" s="19" t="s">
        <v>15</v>
      </c>
      <c r="C5" s="19" t="s">
        <v>32</v>
      </c>
      <c r="D5" s="19" t="s">
        <v>152</v>
      </c>
      <c r="E5" s="20">
        <v>45000</v>
      </c>
      <c r="F5" s="21" t="s">
        <v>294</v>
      </c>
      <c r="G5" s="3"/>
      <c r="H5" s="3"/>
      <c r="I5" s="3"/>
      <c r="J5" s="3"/>
      <c r="K5" s="3"/>
      <c r="L5" s="3"/>
    </row>
    <row r="6" spans="1:12" x14ac:dyDescent="0.3">
      <c r="A6" s="3">
        <v>2</v>
      </c>
      <c r="B6" s="19" t="s">
        <v>33</v>
      </c>
      <c r="C6" s="19" t="s">
        <v>34</v>
      </c>
      <c r="D6" s="19" t="s">
        <v>69</v>
      </c>
      <c r="E6" s="20">
        <v>40000</v>
      </c>
      <c r="F6" s="21" t="s">
        <v>294</v>
      </c>
      <c r="G6" s="3"/>
      <c r="H6" s="3"/>
      <c r="I6" s="3"/>
      <c r="J6" s="3"/>
      <c r="K6" s="3"/>
      <c r="L6" s="3"/>
    </row>
    <row r="7" spans="1:12" x14ac:dyDescent="0.3">
      <c r="A7" s="3">
        <v>3</v>
      </c>
      <c r="B7" s="19" t="s">
        <v>33</v>
      </c>
      <c r="C7" s="19" t="s">
        <v>35</v>
      </c>
      <c r="D7" s="19" t="s">
        <v>323</v>
      </c>
      <c r="E7" s="20">
        <v>30000</v>
      </c>
      <c r="F7" s="21" t="s">
        <v>294</v>
      </c>
      <c r="G7" s="3"/>
      <c r="H7" s="3"/>
      <c r="I7" s="3"/>
      <c r="J7" s="3"/>
      <c r="K7" s="3"/>
      <c r="L7" s="3"/>
    </row>
    <row r="8" spans="1:12" x14ac:dyDescent="0.3">
      <c r="A8" s="3">
        <v>4</v>
      </c>
      <c r="B8" s="19" t="s">
        <v>33</v>
      </c>
      <c r="C8" s="19" t="s">
        <v>37</v>
      </c>
      <c r="D8" s="19" t="s">
        <v>124</v>
      </c>
      <c r="E8" s="20">
        <v>50000</v>
      </c>
      <c r="F8" s="21" t="s">
        <v>294</v>
      </c>
      <c r="G8" s="3"/>
      <c r="H8" s="3"/>
      <c r="I8" s="3"/>
      <c r="J8" s="3"/>
      <c r="K8" s="3"/>
      <c r="L8" s="3"/>
    </row>
    <row r="9" spans="1:12" x14ac:dyDescent="0.3">
      <c r="A9" s="3">
        <v>5</v>
      </c>
      <c r="B9" s="19" t="s">
        <v>15</v>
      </c>
      <c r="C9" s="19" t="s">
        <v>39</v>
      </c>
      <c r="D9" s="19" t="s">
        <v>89</v>
      </c>
      <c r="E9" s="20">
        <v>45000</v>
      </c>
      <c r="F9" s="21" t="s">
        <v>294</v>
      </c>
      <c r="G9" s="3"/>
      <c r="H9" s="3"/>
      <c r="I9" s="3"/>
      <c r="J9" s="3"/>
      <c r="K9" s="3"/>
      <c r="L9" s="3"/>
    </row>
    <row r="10" spans="1:12" x14ac:dyDescent="0.3">
      <c r="A10" s="3">
        <v>6</v>
      </c>
      <c r="B10" s="19" t="s">
        <v>15</v>
      </c>
      <c r="C10" s="19" t="s">
        <v>41</v>
      </c>
      <c r="D10" s="19" t="s">
        <v>108</v>
      </c>
      <c r="E10" s="20">
        <v>45000</v>
      </c>
      <c r="F10" s="21" t="s">
        <v>294</v>
      </c>
      <c r="G10" s="3"/>
      <c r="H10" s="3"/>
      <c r="I10" s="3"/>
      <c r="J10" s="3"/>
      <c r="K10" s="3"/>
      <c r="L10" s="3"/>
    </row>
    <row r="11" spans="1:12" x14ac:dyDescent="0.3">
      <c r="A11" s="3">
        <v>7</v>
      </c>
      <c r="B11" s="19" t="s">
        <v>15</v>
      </c>
      <c r="C11" s="19" t="s">
        <v>43</v>
      </c>
      <c r="D11" s="19" t="s">
        <v>124</v>
      </c>
      <c r="E11" s="20">
        <v>40000</v>
      </c>
      <c r="F11" s="21" t="s">
        <v>294</v>
      </c>
      <c r="G11" s="3"/>
      <c r="H11" s="3"/>
      <c r="I11" s="3"/>
      <c r="J11" s="3"/>
      <c r="K11" s="3"/>
      <c r="L11" s="3"/>
    </row>
    <row r="12" spans="1:12" x14ac:dyDescent="0.3">
      <c r="A12" s="3">
        <v>8</v>
      </c>
      <c r="B12" s="19" t="s">
        <v>15</v>
      </c>
      <c r="C12" s="19" t="s">
        <v>44</v>
      </c>
      <c r="D12" s="19" t="s">
        <v>128</v>
      </c>
      <c r="E12" s="20">
        <v>40000</v>
      </c>
      <c r="F12" s="21" t="s">
        <v>294</v>
      </c>
      <c r="G12" s="3"/>
      <c r="H12" s="3"/>
      <c r="I12" s="3"/>
      <c r="J12" s="3"/>
      <c r="K12" s="3"/>
      <c r="L12" s="3"/>
    </row>
    <row r="13" spans="1:12" x14ac:dyDescent="0.3">
      <c r="A13" s="3">
        <v>9</v>
      </c>
      <c r="B13" s="19" t="s">
        <v>33</v>
      </c>
      <c r="C13" s="19" t="s">
        <v>210</v>
      </c>
      <c r="D13" s="19" t="s">
        <v>124</v>
      </c>
      <c r="E13" s="20">
        <v>40000</v>
      </c>
      <c r="F13" s="21"/>
      <c r="G13" s="3"/>
      <c r="H13" s="3"/>
      <c r="I13" s="3"/>
      <c r="J13" s="3"/>
      <c r="K13" s="3"/>
      <c r="L13" s="3" t="s">
        <v>324</v>
      </c>
    </row>
    <row r="14" spans="1:12" x14ac:dyDescent="0.3">
      <c r="A14" s="3">
        <v>10</v>
      </c>
      <c r="B14" s="19" t="s">
        <v>33</v>
      </c>
      <c r="C14" s="19" t="s">
        <v>45</v>
      </c>
      <c r="D14" s="19" t="s">
        <v>74</v>
      </c>
      <c r="E14" s="20">
        <v>45000</v>
      </c>
      <c r="F14" s="21" t="s">
        <v>294</v>
      </c>
      <c r="G14" s="3"/>
      <c r="H14" s="3"/>
      <c r="I14" s="3"/>
      <c r="J14" s="3"/>
      <c r="K14" s="3"/>
      <c r="L14" s="3"/>
    </row>
    <row r="15" spans="1:12" x14ac:dyDescent="0.3">
      <c r="A15" s="3">
        <v>11</v>
      </c>
      <c r="B15" s="19" t="s">
        <v>46</v>
      </c>
      <c r="C15" s="19" t="s">
        <v>47</v>
      </c>
      <c r="D15" s="19" t="s">
        <v>325</v>
      </c>
      <c r="E15" s="20">
        <v>40000</v>
      </c>
      <c r="F15" s="21" t="s">
        <v>294</v>
      </c>
      <c r="G15" s="3"/>
      <c r="H15" s="3"/>
      <c r="I15" s="3"/>
      <c r="J15" s="3"/>
      <c r="K15" s="3"/>
      <c r="L15" s="3"/>
    </row>
    <row r="16" spans="1:12" x14ac:dyDescent="0.3">
      <c r="A16" s="3">
        <v>12</v>
      </c>
      <c r="B16" s="19" t="s">
        <v>26</v>
      </c>
      <c r="C16" s="19" t="s">
        <v>49</v>
      </c>
      <c r="D16" s="19" t="s">
        <v>152</v>
      </c>
      <c r="E16" s="20">
        <v>40000</v>
      </c>
      <c r="F16" s="21" t="s">
        <v>294</v>
      </c>
      <c r="G16" s="3"/>
      <c r="H16" s="3"/>
      <c r="I16" s="3"/>
      <c r="J16" s="3"/>
      <c r="K16" s="3"/>
      <c r="L16" s="3"/>
    </row>
    <row r="17" spans="1:12" x14ac:dyDescent="0.3">
      <c r="A17" s="3">
        <v>13</v>
      </c>
      <c r="B17" s="19" t="s">
        <v>33</v>
      </c>
      <c r="C17" s="19" t="s">
        <v>51</v>
      </c>
      <c r="D17" s="19" t="s">
        <v>89</v>
      </c>
      <c r="E17" s="20">
        <v>40000</v>
      </c>
      <c r="F17" s="21" t="s">
        <v>294</v>
      </c>
      <c r="G17" s="3"/>
      <c r="H17" s="3"/>
      <c r="I17" s="3"/>
      <c r="J17" s="3"/>
      <c r="K17" s="3"/>
      <c r="L17" s="3"/>
    </row>
    <row r="18" spans="1:12" x14ac:dyDescent="0.3">
      <c r="A18" s="3">
        <v>14</v>
      </c>
      <c r="B18" s="19" t="s">
        <v>33</v>
      </c>
      <c r="C18" s="19" t="s">
        <v>53</v>
      </c>
      <c r="D18" s="19" t="s">
        <v>113</v>
      </c>
      <c r="E18" s="20">
        <v>30000</v>
      </c>
      <c r="F18" s="21" t="s">
        <v>294</v>
      </c>
      <c r="G18" s="22">
        <f>+SUM(E5:E12)+SUM(E14:E18)</f>
        <v>530000</v>
      </c>
      <c r="H18" s="22"/>
      <c r="I18" s="22"/>
      <c r="J18" s="22"/>
      <c r="K18" s="22"/>
      <c r="L18" s="3" t="s">
        <v>326</v>
      </c>
    </row>
    <row r="19" spans="1:12" x14ac:dyDescent="0.3">
      <c r="A19" s="3">
        <v>15</v>
      </c>
      <c r="B19" s="30" t="s">
        <v>55</v>
      </c>
      <c r="C19" s="30" t="s">
        <v>56</v>
      </c>
      <c r="D19" s="30" t="s">
        <v>327</v>
      </c>
      <c r="E19" s="31">
        <v>38000</v>
      </c>
      <c r="F19" s="32"/>
      <c r="G19" s="3" t="s">
        <v>314</v>
      </c>
      <c r="H19" s="3"/>
      <c r="I19" s="3"/>
      <c r="J19" s="3"/>
      <c r="K19" s="3"/>
      <c r="L19" s="3" t="s">
        <v>328</v>
      </c>
    </row>
    <row r="20" spans="1:12" x14ac:dyDescent="0.3">
      <c r="A20" s="3">
        <v>16</v>
      </c>
      <c r="B20" s="30" t="s">
        <v>15</v>
      </c>
      <c r="C20" s="30" t="s">
        <v>58</v>
      </c>
      <c r="D20" s="30" t="s">
        <v>329</v>
      </c>
      <c r="E20" s="31">
        <v>27000</v>
      </c>
      <c r="F20" s="32"/>
      <c r="G20" s="3" t="s">
        <v>314</v>
      </c>
      <c r="H20" s="3"/>
      <c r="I20" s="3"/>
      <c r="J20" s="3"/>
      <c r="K20" s="3"/>
      <c r="L20" s="3"/>
    </row>
    <row r="21" spans="1:12" x14ac:dyDescent="0.3">
      <c r="A21" s="3">
        <v>17</v>
      </c>
      <c r="B21" s="30" t="s">
        <v>29</v>
      </c>
      <c r="C21" s="30" t="s">
        <v>59</v>
      </c>
      <c r="D21" s="30" t="s">
        <v>170</v>
      </c>
      <c r="E21" s="31">
        <v>43000</v>
      </c>
      <c r="F21" s="32"/>
      <c r="G21" s="3" t="s">
        <v>314</v>
      </c>
      <c r="H21" s="3"/>
      <c r="I21" s="3"/>
      <c r="J21" s="3"/>
      <c r="K21" s="3"/>
      <c r="L21" s="3"/>
    </row>
    <row r="22" spans="1:12" x14ac:dyDescent="0.3">
      <c r="A22" s="3">
        <v>18</v>
      </c>
      <c r="B22" s="30" t="s">
        <v>33</v>
      </c>
      <c r="C22" s="30" t="s">
        <v>60</v>
      </c>
      <c r="D22" s="30" t="s">
        <v>330</v>
      </c>
      <c r="E22" s="31">
        <v>38000</v>
      </c>
      <c r="F22" s="32"/>
      <c r="G22" s="3" t="s">
        <v>314</v>
      </c>
      <c r="H22" s="3"/>
      <c r="I22" s="3"/>
      <c r="J22" s="3"/>
      <c r="K22" s="3"/>
      <c r="L22" s="3"/>
    </row>
    <row r="23" spans="1:12" x14ac:dyDescent="0.3">
      <c r="A23" s="3">
        <v>19</v>
      </c>
      <c r="B23" s="30" t="s">
        <v>62</v>
      </c>
      <c r="C23" s="30" t="s">
        <v>63</v>
      </c>
      <c r="D23" s="30" t="s">
        <v>138</v>
      </c>
      <c r="E23" s="31">
        <v>48000</v>
      </c>
      <c r="F23" s="32"/>
      <c r="G23" s="3" t="s">
        <v>314</v>
      </c>
      <c r="H23" s="3"/>
      <c r="I23" s="3"/>
      <c r="J23" s="3"/>
      <c r="K23" s="3"/>
      <c r="L23" s="3"/>
    </row>
    <row r="24" spans="1:12" x14ac:dyDescent="0.3">
      <c r="A24" s="3">
        <v>20</v>
      </c>
      <c r="B24" s="30" t="s">
        <v>26</v>
      </c>
      <c r="C24" s="30" t="s">
        <v>64</v>
      </c>
      <c r="D24" s="30" t="s">
        <v>76</v>
      </c>
      <c r="E24" s="31">
        <v>32000</v>
      </c>
      <c r="F24" s="32"/>
      <c r="G24" s="3" t="s">
        <v>314</v>
      </c>
      <c r="H24" s="3"/>
      <c r="I24" s="3"/>
      <c r="J24" s="3"/>
      <c r="K24" s="3"/>
      <c r="L24" s="3"/>
    </row>
    <row r="25" spans="1:12" x14ac:dyDescent="0.3">
      <c r="A25" s="3">
        <v>21</v>
      </c>
      <c r="B25" s="30" t="s">
        <v>15</v>
      </c>
      <c r="C25" s="30" t="s">
        <v>65</v>
      </c>
      <c r="D25" s="30" t="s">
        <v>74</v>
      </c>
      <c r="E25" s="31">
        <v>48000</v>
      </c>
      <c r="F25" s="32"/>
      <c r="G25" s="22">
        <f>SUM(E19:E25)</f>
        <v>274000</v>
      </c>
      <c r="H25" s="3"/>
      <c r="I25" s="3"/>
      <c r="J25" s="3"/>
      <c r="K25" s="3"/>
      <c r="L25" s="3"/>
    </row>
    <row r="26" spans="1:12" ht="28.8" x14ac:dyDescent="0.3">
      <c r="A26" s="38"/>
      <c r="B26" s="38"/>
      <c r="C26" s="38"/>
      <c r="D26" s="38"/>
      <c r="E26" s="39"/>
      <c r="F26" s="46" t="s">
        <v>331</v>
      </c>
      <c r="G26" s="38"/>
      <c r="H26" s="38"/>
      <c r="I26" s="38"/>
      <c r="J26" s="38"/>
      <c r="K26" s="38"/>
      <c r="L26" s="38"/>
    </row>
    <row r="27" spans="1:12" x14ac:dyDescent="0.3">
      <c r="A27" s="3">
        <v>22</v>
      </c>
      <c r="B27" s="3" t="s">
        <v>15</v>
      </c>
      <c r="C27" s="3" t="s">
        <v>68</v>
      </c>
      <c r="D27" s="3" t="s">
        <v>69</v>
      </c>
      <c r="E27" s="8">
        <v>45000</v>
      </c>
      <c r="F27" s="18">
        <v>48000</v>
      </c>
      <c r="G27" s="3"/>
      <c r="H27" s="3"/>
      <c r="I27" s="3">
        <f>ROUND(F27*$I$3,-2)</f>
        <v>3100</v>
      </c>
      <c r="J27" s="22">
        <f>ROUNDUP(+F27+H27+I27,-3)</f>
        <v>52000</v>
      </c>
      <c r="K27" s="22">
        <v>50000</v>
      </c>
      <c r="L27" s="3"/>
    </row>
    <row r="28" spans="1:12" x14ac:dyDescent="0.3">
      <c r="A28" s="3">
        <v>23</v>
      </c>
      <c r="B28" s="3" t="s">
        <v>70</v>
      </c>
      <c r="C28" s="3" t="s">
        <v>71</v>
      </c>
      <c r="D28" s="3" t="s">
        <v>72</v>
      </c>
      <c r="E28" s="8">
        <v>25000</v>
      </c>
      <c r="F28" s="18">
        <v>27000</v>
      </c>
      <c r="G28" s="3"/>
      <c r="H28" s="3"/>
      <c r="I28" s="3">
        <f t="shared" ref="I28:I91" si="0">ROUND(F28*$I$3,-2)</f>
        <v>1800</v>
      </c>
      <c r="J28" s="22">
        <f t="shared" ref="J28:J91" si="1">ROUNDUP(+F28+H28+I28,-3)</f>
        <v>29000</v>
      </c>
      <c r="K28" s="22">
        <f>J28</f>
        <v>29000</v>
      </c>
      <c r="L28" s="3"/>
    </row>
    <row r="29" spans="1:12" x14ac:dyDescent="0.3">
      <c r="A29" s="3">
        <v>24</v>
      </c>
      <c r="B29" s="3" t="s">
        <v>33</v>
      </c>
      <c r="C29" s="3" t="s">
        <v>73</v>
      </c>
      <c r="D29" s="3" t="s">
        <v>74</v>
      </c>
      <c r="E29" s="4">
        <v>40000</v>
      </c>
      <c r="F29" s="18">
        <v>43000</v>
      </c>
      <c r="G29" s="3"/>
      <c r="H29" s="3"/>
      <c r="I29" s="3">
        <f t="shared" si="0"/>
        <v>2800</v>
      </c>
      <c r="J29" s="22">
        <f t="shared" si="1"/>
        <v>46000</v>
      </c>
      <c r="K29" s="22">
        <f t="shared" ref="K29:K36" si="2">J29</f>
        <v>46000</v>
      </c>
      <c r="L29" s="3"/>
    </row>
    <row r="30" spans="1:12" x14ac:dyDescent="0.3">
      <c r="A30" s="3">
        <v>25</v>
      </c>
      <c r="B30" s="3" t="s">
        <v>33</v>
      </c>
      <c r="C30" s="3" t="s">
        <v>75</v>
      </c>
      <c r="D30" s="3" t="s">
        <v>76</v>
      </c>
      <c r="E30" s="4">
        <v>30000</v>
      </c>
      <c r="F30" s="18">
        <v>32000</v>
      </c>
      <c r="G30" s="3"/>
      <c r="H30" s="3"/>
      <c r="I30" s="3">
        <f t="shared" si="0"/>
        <v>2100</v>
      </c>
      <c r="J30" s="22">
        <f t="shared" si="1"/>
        <v>35000</v>
      </c>
      <c r="K30" s="22">
        <f t="shared" si="2"/>
        <v>35000</v>
      </c>
      <c r="L30" s="3"/>
    </row>
    <row r="31" spans="1:12" x14ac:dyDescent="0.3">
      <c r="A31" s="3">
        <v>26</v>
      </c>
      <c r="B31" s="3" t="s">
        <v>15</v>
      </c>
      <c r="C31" s="3" t="s">
        <v>77</v>
      </c>
      <c r="D31" s="3" t="s">
        <v>78</v>
      </c>
      <c r="E31" s="4">
        <v>35000</v>
      </c>
      <c r="F31" s="18">
        <v>38000</v>
      </c>
      <c r="G31" s="3"/>
      <c r="H31" s="3"/>
      <c r="I31" s="3">
        <f t="shared" si="0"/>
        <v>2500</v>
      </c>
      <c r="J31" s="22">
        <f t="shared" si="1"/>
        <v>41000</v>
      </c>
      <c r="K31" s="22">
        <f t="shared" si="2"/>
        <v>41000</v>
      </c>
      <c r="L31" s="3"/>
    </row>
    <row r="32" spans="1:12" x14ac:dyDescent="0.3">
      <c r="A32" s="3">
        <v>27</v>
      </c>
      <c r="B32" s="3" t="s">
        <v>46</v>
      </c>
      <c r="C32" s="3" t="s">
        <v>79</v>
      </c>
      <c r="D32" s="3" t="s">
        <v>80</v>
      </c>
      <c r="E32" s="4">
        <v>35000</v>
      </c>
      <c r="F32" s="18">
        <v>38000</v>
      </c>
      <c r="G32" s="3"/>
      <c r="H32" s="3"/>
      <c r="I32" s="3">
        <f t="shared" si="0"/>
        <v>2500</v>
      </c>
      <c r="J32" s="22">
        <f t="shared" si="1"/>
        <v>41000</v>
      </c>
      <c r="K32" s="22">
        <f t="shared" si="2"/>
        <v>41000</v>
      </c>
      <c r="L32" s="3"/>
    </row>
    <row r="33" spans="1:12" x14ac:dyDescent="0.3">
      <c r="A33" s="3">
        <v>28</v>
      </c>
      <c r="B33" s="3" t="s">
        <v>70</v>
      </c>
      <c r="C33" s="3" t="s">
        <v>81</v>
      </c>
      <c r="D33" s="3" t="s">
        <v>82</v>
      </c>
      <c r="E33" s="4">
        <v>30000</v>
      </c>
      <c r="F33" s="18">
        <v>32000</v>
      </c>
      <c r="G33" s="3"/>
      <c r="H33" s="3"/>
      <c r="I33" s="3">
        <f t="shared" si="0"/>
        <v>2100</v>
      </c>
      <c r="J33" s="22">
        <f t="shared" si="1"/>
        <v>35000</v>
      </c>
      <c r="K33" s="22">
        <f t="shared" si="2"/>
        <v>35000</v>
      </c>
      <c r="L33" s="3"/>
    </row>
    <row r="34" spans="1:12" x14ac:dyDescent="0.3">
      <c r="A34" s="3">
        <v>29</v>
      </c>
      <c r="B34" s="3" t="s">
        <v>15</v>
      </c>
      <c r="C34" s="3" t="s">
        <v>83</v>
      </c>
      <c r="D34" s="3" t="s">
        <v>80</v>
      </c>
      <c r="E34" s="4">
        <v>35000</v>
      </c>
      <c r="F34" s="18">
        <v>38000</v>
      </c>
      <c r="G34" s="3"/>
      <c r="H34" s="3"/>
      <c r="I34" s="3">
        <f t="shared" si="0"/>
        <v>2500</v>
      </c>
      <c r="J34" s="22">
        <f t="shared" si="1"/>
        <v>41000</v>
      </c>
      <c r="K34" s="22">
        <f t="shared" si="2"/>
        <v>41000</v>
      </c>
      <c r="L34" s="3"/>
    </row>
    <row r="35" spans="1:12" x14ac:dyDescent="0.3">
      <c r="A35" s="3">
        <v>30</v>
      </c>
      <c r="B35" s="3" t="s">
        <v>15</v>
      </c>
      <c r="C35" s="3" t="s">
        <v>84</v>
      </c>
      <c r="D35" s="3" t="s">
        <v>74</v>
      </c>
      <c r="E35" s="4">
        <v>40000</v>
      </c>
      <c r="F35" s="18">
        <v>43000</v>
      </c>
      <c r="G35" s="3"/>
      <c r="H35" s="3"/>
      <c r="I35" s="3">
        <f t="shared" si="0"/>
        <v>2800</v>
      </c>
      <c r="J35" s="22">
        <f t="shared" si="1"/>
        <v>46000</v>
      </c>
      <c r="K35" s="22">
        <f t="shared" si="2"/>
        <v>46000</v>
      </c>
      <c r="L35" s="3"/>
    </row>
    <row r="36" spans="1:12" x14ac:dyDescent="0.3">
      <c r="A36" s="3">
        <v>31</v>
      </c>
      <c r="B36" s="3" t="s">
        <v>70</v>
      </c>
      <c r="C36" s="3" t="s">
        <v>85</v>
      </c>
      <c r="D36" s="3" t="s">
        <v>86</v>
      </c>
      <c r="E36" s="4">
        <v>35000</v>
      </c>
      <c r="F36" s="18">
        <v>38000</v>
      </c>
      <c r="G36" s="3"/>
      <c r="H36" s="3"/>
      <c r="I36" s="3">
        <f t="shared" si="0"/>
        <v>2500</v>
      </c>
      <c r="J36" s="22">
        <f t="shared" si="1"/>
        <v>41000</v>
      </c>
      <c r="K36" s="22">
        <f t="shared" si="2"/>
        <v>41000</v>
      </c>
      <c r="L36" s="3"/>
    </row>
    <row r="37" spans="1:12" x14ac:dyDescent="0.3">
      <c r="A37" s="3">
        <v>32</v>
      </c>
      <c r="B37" s="3" t="s">
        <v>87</v>
      </c>
      <c r="C37" s="3" t="s">
        <v>88</v>
      </c>
      <c r="D37" s="3" t="s">
        <v>89</v>
      </c>
      <c r="E37" s="4">
        <v>45000</v>
      </c>
      <c r="F37" s="18">
        <v>48000</v>
      </c>
      <c r="G37" s="3"/>
      <c r="H37" s="3"/>
      <c r="I37" s="3">
        <f t="shared" si="0"/>
        <v>3100</v>
      </c>
      <c r="J37" s="22">
        <f t="shared" si="1"/>
        <v>52000</v>
      </c>
      <c r="K37" s="22">
        <v>50000</v>
      </c>
      <c r="L37" s="3"/>
    </row>
    <row r="38" spans="1:12" x14ac:dyDescent="0.3">
      <c r="A38" s="3">
        <v>33</v>
      </c>
      <c r="B38" s="3" t="s">
        <v>33</v>
      </c>
      <c r="C38" s="3" t="s">
        <v>90</v>
      </c>
      <c r="D38" s="3" t="s">
        <v>91</v>
      </c>
      <c r="E38" s="4">
        <v>45000</v>
      </c>
      <c r="F38" s="18">
        <v>48000</v>
      </c>
      <c r="G38" s="3"/>
      <c r="H38" s="3"/>
      <c r="I38" s="3">
        <f t="shared" si="0"/>
        <v>3100</v>
      </c>
      <c r="J38" s="22">
        <f t="shared" si="1"/>
        <v>52000</v>
      </c>
      <c r="K38" s="22">
        <v>50000</v>
      </c>
      <c r="L38" s="3"/>
    </row>
    <row r="39" spans="1:12" x14ac:dyDescent="0.3">
      <c r="A39" s="3">
        <v>34</v>
      </c>
      <c r="B39" s="3" t="s">
        <v>33</v>
      </c>
      <c r="C39" s="3" t="s">
        <v>92</v>
      </c>
      <c r="D39" s="3" t="s">
        <v>93</v>
      </c>
      <c r="E39" s="4">
        <v>25000</v>
      </c>
      <c r="F39" s="18">
        <v>27000</v>
      </c>
      <c r="G39" s="3"/>
      <c r="H39" s="3"/>
      <c r="I39" s="3">
        <f t="shared" si="0"/>
        <v>1800</v>
      </c>
      <c r="J39" s="22">
        <f t="shared" si="1"/>
        <v>29000</v>
      </c>
      <c r="K39" s="22">
        <f>J39</f>
        <v>29000</v>
      </c>
      <c r="L39" s="3"/>
    </row>
    <row r="40" spans="1:12" x14ac:dyDescent="0.3">
      <c r="A40" s="3">
        <v>35</v>
      </c>
      <c r="B40" s="3" t="s">
        <v>29</v>
      </c>
      <c r="C40" s="3" t="s">
        <v>94</v>
      </c>
      <c r="D40" s="3" t="s">
        <v>95</v>
      </c>
      <c r="E40" s="4">
        <v>35000</v>
      </c>
      <c r="F40" s="18">
        <v>38000</v>
      </c>
      <c r="G40" s="3"/>
      <c r="H40" s="3"/>
      <c r="I40" s="3">
        <f t="shared" si="0"/>
        <v>2500</v>
      </c>
      <c r="J40" s="22">
        <f t="shared" si="1"/>
        <v>41000</v>
      </c>
      <c r="K40" s="22">
        <f t="shared" ref="K40:K103" si="3">J40</f>
        <v>41000</v>
      </c>
      <c r="L40" s="3"/>
    </row>
    <row r="41" spans="1:12" x14ac:dyDescent="0.3">
      <c r="A41" s="3">
        <v>36</v>
      </c>
      <c r="B41" s="3" t="s">
        <v>15</v>
      </c>
      <c r="C41" s="3" t="s">
        <v>96</v>
      </c>
      <c r="D41" s="3" t="s">
        <v>97</v>
      </c>
      <c r="E41" s="4">
        <v>25000</v>
      </c>
      <c r="F41" s="18">
        <v>27000</v>
      </c>
      <c r="G41" s="3"/>
      <c r="H41" s="3"/>
      <c r="I41" s="3">
        <f t="shared" si="0"/>
        <v>1800</v>
      </c>
      <c r="J41" s="22">
        <f t="shared" si="1"/>
        <v>29000</v>
      </c>
      <c r="K41" s="22">
        <f t="shared" si="3"/>
        <v>29000</v>
      </c>
      <c r="L41" s="3"/>
    </row>
    <row r="42" spans="1:12" x14ac:dyDescent="0.3">
      <c r="A42" s="3">
        <v>37</v>
      </c>
      <c r="B42" s="3" t="s">
        <v>15</v>
      </c>
      <c r="C42" s="3" t="s">
        <v>98</v>
      </c>
      <c r="D42" s="3" t="s">
        <v>99</v>
      </c>
      <c r="E42" s="4">
        <v>25000</v>
      </c>
      <c r="F42" s="18">
        <v>27000</v>
      </c>
      <c r="G42" s="3"/>
      <c r="H42" s="3"/>
      <c r="I42" s="3">
        <f t="shared" si="0"/>
        <v>1800</v>
      </c>
      <c r="J42" s="22">
        <f t="shared" si="1"/>
        <v>29000</v>
      </c>
      <c r="K42" s="22">
        <f t="shared" si="3"/>
        <v>29000</v>
      </c>
      <c r="L42" s="3"/>
    </row>
    <row r="43" spans="1:12" x14ac:dyDescent="0.3">
      <c r="A43" s="3">
        <v>38</v>
      </c>
      <c r="B43" s="3" t="s">
        <v>15</v>
      </c>
      <c r="C43" s="3" t="s">
        <v>100</v>
      </c>
      <c r="D43" s="3" t="s">
        <v>101</v>
      </c>
      <c r="E43" s="4">
        <v>30000</v>
      </c>
      <c r="F43" s="18">
        <v>32000</v>
      </c>
      <c r="G43" s="3"/>
      <c r="H43" s="3"/>
      <c r="I43" s="3">
        <f t="shared" si="0"/>
        <v>2100</v>
      </c>
      <c r="J43" s="22">
        <f t="shared" si="1"/>
        <v>35000</v>
      </c>
      <c r="K43" s="22">
        <f t="shared" si="3"/>
        <v>35000</v>
      </c>
      <c r="L43" s="3"/>
    </row>
    <row r="44" spans="1:12" x14ac:dyDescent="0.3">
      <c r="A44" s="3">
        <v>39</v>
      </c>
      <c r="B44" s="3" t="s">
        <v>33</v>
      </c>
      <c r="C44" s="3" t="s">
        <v>102</v>
      </c>
      <c r="D44" s="3" t="s">
        <v>103</v>
      </c>
      <c r="E44" s="4">
        <v>30000</v>
      </c>
      <c r="F44" s="18">
        <v>32000</v>
      </c>
      <c r="G44" s="3"/>
      <c r="H44" s="3"/>
      <c r="I44" s="3">
        <f t="shared" si="0"/>
        <v>2100</v>
      </c>
      <c r="J44" s="22">
        <f t="shared" si="1"/>
        <v>35000</v>
      </c>
      <c r="K44" s="22">
        <f t="shared" si="3"/>
        <v>35000</v>
      </c>
      <c r="L44" s="3"/>
    </row>
    <row r="45" spans="1:12" x14ac:dyDescent="0.3">
      <c r="A45" s="3">
        <v>40</v>
      </c>
      <c r="B45" s="3" t="s">
        <v>55</v>
      </c>
      <c r="C45" s="3" t="s">
        <v>104</v>
      </c>
      <c r="D45" s="3" t="s">
        <v>82</v>
      </c>
      <c r="E45" s="4">
        <v>35000</v>
      </c>
      <c r="F45" s="18">
        <v>38000</v>
      </c>
      <c r="G45" s="3"/>
      <c r="H45" s="3"/>
      <c r="I45" s="3">
        <f t="shared" si="0"/>
        <v>2500</v>
      </c>
      <c r="J45" s="22">
        <f t="shared" si="1"/>
        <v>41000</v>
      </c>
      <c r="K45" s="22">
        <f t="shared" si="3"/>
        <v>41000</v>
      </c>
      <c r="L45" s="3"/>
    </row>
    <row r="46" spans="1:12" x14ac:dyDescent="0.3">
      <c r="A46" s="3">
        <v>41</v>
      </c>
      <c r="B46" s="3" t="s">
        <v>7</v>
      </c>
      <c r="C46" s="3" t="s">
        <v>105</v>
      </c>
      <c r="D46" s="3" t="s">
        <v>106</v>
      </c>
      <c r="E46" s="4">
        <v>25000</v>
      </c>
      <c r="F46" s="18">
        <v>27000</v>
      </c>
      <c r="G46" s="3"/>
      <c r="H46" s="3"/>
      <c r="I46" s="3">
        <f t="shared" si="0"/>
        <v>1800</v>
      </c>
      <c r="J46" s="22">
        <f t="shared" si="1"/>
        <v>29000</v>
      </c>
      <c r="K46" s="22">
        <f t="shared" si="3"/>
        <v>29000</v>
      </c>
      <c r="L46" s="3"/>
    </row>
    <row r="47" spans="1:12" x14ac:dyDescent="0.3">
      <c r="A47" s="3">
        <v>42</v>
      </c>
      <c r="B47" s="3" t="s">
        <v>26</v>
      </c>
      <c r="C47" s="3" t="s">
        <v>107</v>
      </c>
      <c r="D47" s="3" t="s">
        <v>108</v>
      </c>
      <c r="E47" s="4">
        <v>30000</v>
      </c>
      <c r="F47" s="18">
        <v>32000</v>
      </c>
      <c r="G47" s="3"/>
      <c r="H47" s="3"/>
      <c r="I47" s="3">
        <f t="shared" si="0"/>
        <v>2100</v>
      </c>
      <c r="J47" s="22">
        <f t="shared" si="1"/>
        <v>35000</v>
      </c>
      <c r="K47" s="22">
        <f t="shared" si="3"/>
        <v>35000</v>
      </c>
      <c r="L47" s="3"/>
    </row>
    <row r="48" spans="1:12" x14ac:dyDescent="0.3">
      <c r="A48" s="3">
        <v>43</v>
      </c>
      <c r="B48" s="3" t="s">
        <v>109</v>
      </c>
      <c r="C48" s="3" t="s">
        <v>110</v>
      </c>
      <c r="D48" s="3" t="s">
        <v>111</v>
      </c>
      <c r="E48" s="4">
        <v>30000</v>
      </c>
      <c r="F48" s="18">
        <v>32000</v>
      </c>
      <c r="G48" s="3"/>
      <c r="H48" s="3"/>
      <c r="I48" s="3">
        <f t="shared" si="0"/>
        <v>2100</v>
      </c>
      <c r="J48" s="22">
        <f t="shared" si="1"/>
        <v>35000</v>
      </c>
      <c r="K48" s="22">
        <f t="shared" si="3"/>
        <v>35000</v>
      </c>
      <c r="L48" s="3"/>
    </row>
    <row r="49" spans="1:12" x14ac:dyDescent="0.3">
      <c r="A49" s="3">
        <v>44</v>
      </c>
      <c r="B49" s="3" t="s">
        <v>29</v>
      </c>
      <c r="C49" s="3" t="s">
        <v>112</v>
      </c>
      <c r="D49" s="3" t="s">
        <v>113</v>
      </c>
      <c r="E49" s="4">
        <v>30000</v>
      </c>
      <c r="F49" s="18">
        <v>32000</v>
      </c>
      <c r="G49" s="3"/>
      <c r="H49" s="3"/>
      <c r="I49" s="3">
        <f t="shared" si="0"/>
        <v>2100</v>
      </c>
      <c r="J49" s="22">
        <f t="shared" si="1"/>
        <v>35000</v>
      </c>
      <c r="K49" s="22">
        <f t="shared" si="3"/>
        <v>35000</v>
      </c>
      <c r="L49" s="3"/>
    </row>
    <row r="50" spans="1:12" x14ac:dyDescent="0.3">
      <c r="A50" s="3">
        <v>45</v>
      </c>
      <c r="B50" s="3" t="s">
        <v>70</v>
      </c>
      <c r="C50" s="3" t="s">
        <v>114</v>
      </c>
      <c r="D50" s="3" t="s">
        <v>115</v>
      </c>
      <c r="E50" s="4">
        <v>20000</v>
      </c>
      <c r="F50" s="18">
        <v>22000</v>
      </c>
      <c r="G50" s="3"/>
      <c r="H50" s="3"/>
      <c r="I50" s="3">
        <f t="shared" si="0"/>
        <v>1400</v>
      </c>
      <c r="J50" s="22">
        <f t="shared" si="1"/>
        <v>24000</v>
      </c>
      <c r="K50" s="22">
        <f t="shared" si="3"/>
        <v>24000</v>
      </c>
      <c r="L50" s="3"/>
    </row>
    <row r="51" spans="1:12" x14ac:dyDescent="0.3">
      <c r="A51" s="3">
        <v>46</v>
      </c>
      <c r="B51" s="3" t="s">
        <v>33</v>
      </c>
      <c r="C51" s="3" t="s">
        <v>116</v>
      </c>
      <c r="D51" s="3" t="s">
        <v>117</v>
      </c>
      <c r="E51" s="4">
        <v>20000</v>
      </c>
      <c r="F51" s="18">
        <v>22000</v>
      </c>
      <c r="G51" s="3"/>
      <c r="H51" s="3"/>
      <c r="I51" s="3">
        <f t="shared" si="0"/>
        <v>1400</v>
      </c>
      <c r="J51" s="22">
        <f t="shared" si="1"/>
        <v>24000</v>
      </c>
      <c r="K51" s="22">
        <f t="shared" si="3"/>
        <v>24000</v>
      </c>
      <c r="L51" s="3"/>
    </row>
    <row r="52" spans="1:12" x14ac:dyDescent="0.3">
      <c r="A52" s="3">
        <v>47</v>
      </c>
      <c r="B52" s="3" t="s">
        <v>46</v>
      </c>
      <c r="C52" s="3" t="s">
        <v>118</v>
      </c>
      <c r="D52" s="3" t="s">
        <v>119</v>
      </c>
      <c r="E52" s="4">
        <v>30000</v>
      </c>
      <c r="F52" s="18">
        <v>32000</v>
      </c>
      <c r="G52" s="3"/>
      <c r="H52" s="3"/>
      <c r="I52" s="3">
        <f t="shared" si="0"/>
        <v>2100</v>
      </c>
      <c r="J52" s="22">
        <f t="shared" si="1"/>
        <v>35000</v>
      </c>
      <c r="K52" s="22">
        <f t="shared" si="3"/>
        <v>35000</v>
      </c>
      <c r="L52" s="3"/>
    </row>
    <row r="53" spans="1:12" x14ac:dyDescent="0.3">
      <c r="A53" s="3">
        <v>48</v>
      </c>
      <c r="B53" s="3" t="s">
        <v>120</v>
      </c>
      <c r="C53" s="3" t="s">
        <v>121</v>
      </c>
      <c r="D53" s="3" t="s">
        <v>122</v>
      </c>
      <c r="E53" s="4">
        <v>25000</v>
      </c>
      <c r="F53" s="18">
        <v>27000</v>
      </c>
      <c r="G53" s="3"/>
      <c r="H53" s="3"/>
      <c r="I53" s="3">
        <f t="shared" si="0"/>
        <v>1800</v>
      </c>
      <c r="J53" s="22">
        <f t="shared" si="1"/>
        <v>29000</v>
      </c>
      <c r="K53" s="22">
        <f t="shared" si="3"/>
        <v>29000</v>
      </c>
      <c r="L53" s="3"/>
    </row>
    <row r="54" spans="1:12" x14ac:dyDescent="0.3">
      <c r="A54" s="3">
        <v>49</v>
      </c>
      <c r="B54" s="3" t="s">
        <v>33</v>
      </c>
      <c r="C54" s="3" t="s">
        <v>123</v>
      </c>
      <c r="D54" s="3" t="s">
        <v>124</v>
      </c>
      <c r="E54" s="4">
        <v>25000</v>
      </c>
      <c r="F54" s="18">
        <v>27000</v>
      </c>
      <c r="G54" s="3"/>
      <c r="H54" s="3"/>
      <c r="I54" s="3">
        <f t="shared" si="0"/>
        <v>1800</v>
      </c>
      <c r="J54" s="22">
        <f t="shared" si="1"/>
        <v>29000</v>
      </c>
      <c r="K54" s="22">
        <f t="shared" si="3"/>
        <v>29000</v>
      </c>
      <c r="L54" s="3"/>
    </row>
    <row r="55" spans="1:12" x14ac:dyDescent="0.3">
      <c r="A55" s="3">
        <v>50</v>
      </c>
      <c r="B55" s="3" t="s">
        <v>33</v>
      </c>
      <c r="C55" s="3" t="s">
        <v>125</v>
      </c>
      <c r="D55" s="3" t="s">
        <v>126</v>
      </c>
      <c r="E55" s="4">
        <v>32500</v>
      </c>
      <c r="F55" s="18">
        <v>35000</v>
      </c>
      <c r="G55" s="3"/>
      <c r="H55" s="3"/>
      <c r="I55" s="3">
        <f t="shared" si="0"/>
        <v>2300</v>
      </c>
      <c r="J55" s="22">
        <f t="shared" si="1"/>
        <v>38000</v>
      </c>
      <c r="K55" s="22">
        <f t="shared" si="3"/>
        <v>38000</v>
      </c>
      <c r="L55" s="3"/>
    </row>
    <row r="56" spans="1:12" x14ac:dyDescent="0.3">
      <c r="A56" s="3">
        <v>51</v>
      </c>
      <c r="B56" s="3" t="s">
        <v>120</v>
      </c>
      <c r="C56" s="3" t="s">
        <v>127</v>
      </c>
      <c r="D56" s="3" t="s">
        <v>128</v>
      </c>
      <c r="E56" s="4">
        <v>32000</v>
      </c>
      <c r="F56" s="18">
        <v>35000</v>
      </c>
      <c r="G56" s="3"/>
      <c r="H56" s="3"/>
      <c r="I56" s="3">
        <f t="shared" si="0"/>
        <v>2300</v>
      </c>
      <c r="J56" s="22">
        <f t="shared" si="1"/>
        <v>38000</v>
      </c>
      <c r="K56" s="22">
        <f t="shared" si="3"/>
        <v>38000</v>
      </c>
      <c r="L56" s="3"/>
    </row>
    <row r="57" spans="1:12" x14ac:dyDescent="0.3">
      <c r="A57" s="3">
        <v>52</v>
      </c>
      <c r="B57" s="3" t="s">
        <v>120</v>
      </c>
      <c r="C57" s="3" t="s">
        <v>129</v>
      </c>
      <c r="D57" s="3" t="s">
        <v>74</v>
      </c>
      <c r="E57" s="4">
        <v>35000</v>
      </c>
      <c r="F57" s="18">
        <v>38000</v>
      </c>
      <c r="G57" s="3"/>
      <c r="H57" s="3"/>
      <c r="I57" s="3">
        <f t="shared" si="0"/>
        <v>2500</v>
      </c>
      <c r="J57" s="22">
        <f t="shared" si="1"/>
        <v>41000</v>
      </c>
      <c r="K57" s="22">
        <f t="shared" si="3"/>
        <v>41000</v>
      </c>
      <c r="L57" s="3"/>
    </row>
    <row r="58" spans="1:12" x14ac:dyDescent="0.3">
      <c r="A58" s="3">
        <v>53</v>
      </c>
      <c r="B58" s="3" t="s">
        <v>120</v>
      </c>
      <c r="C58" s="3" t="s">
        <v>130</v>
      </c>
      <c r="D58" s="3" t="s">
        <v>74</v>
      </c>
      <c r="E58" s="4">
        <v>35000</v>
      </c>
      <c r="F58" s="18">
        <v>38000</v>
      </c>
      <c r="G58" s="3"/>
      <c r="H58" s="3"/>
      <c r="I58" s="3">
        <f t="shared" si="0"/>
        <v>2500</v>
      </c>
      <c r="J58" s="22">
        <f t="shared" si="1"/>
        <v>41000</v>
      </c>
      <c r="K58" s="22">
        <f t="shared" si="3"/>
        <v>41000</v>
      </c>
      <c r="L58" s="3"/>
    </row>
    <row r="59" spans="1:12" x14ac:dyDescent="0.3">
      <c r="A59" s="3">
        <v>54</v>
      </c>
      <c r="B59" s="3" t="s">
        <v>70</v>
      </c>
      <c r="C59" s="3" t="s">
        <v>131</v>
      </c>
      <c r="D59" s="3" t="s">
        <v>91</v>
      </c>
      <c r="E59" s="4">
        <v>25000</v>
      </c>
      <c r="F59" s="18">
        <v>27000</v>
      </c>
      <c r="G59" s="3"/>
      <c r="H59" s="3"/>
      <c r="I59" s="3">
        <f t="shared" si="0"/>
        <v>1800</v>
      </c>
      <c r="J59" s="22">
        <f t="shared" si="1"/>
        <v>29000</v>
      </c>
      <c r="K59" s="22">
        <f t="shared" si="3"/>
        <v>29000</v>
      </c>
      <c r="L59" s="3"/>
    </row>
    <row r="60" spans="1:12" x14ac:dyDescent="0.3">
      <c r="A60" s="3">
        <v>55</v>
      </c>
      <c r="B60" s="3" t="s">
        <v>132</v>
      </c>
      <c r="C60" s="3" t="s">
        <v>133</v>
      </c>
      <c r="D60" s="3" t="s">
        <v>134</v>
      </c>
      <c r="E60" s="4">
        <v>30000</v>
      </c>
      <c r="F60" s="18">
        <v>32000</v>
      </c>
      <c r="G60" s="3"/>
      <c r="H60" s="3"/>
      <c r="I60" s="3">
        <f t="shared" si="0"/>
        <v>2100</v>
      </c>
      <c r="J60" s="22">
        <f t="shared" si="1"/>
        <v>35000</v>
      </c>
      <c r="K60" s="22">
        <f t="shared" si="3"/>
        <v>35000</v>
      </c>
      <c r="L60" s="3"/>
    </row>
    <row r="61" spans="1:12" x14ac:dyDescent="0.3">
      <c r="A61" s="3">
        <v>56</v>
      </c>
      <c r="B61" s="3" t="s">
        <v>33</v>
      </c>
      <c r="C61" s="14" t="s">
        <v>135</v>
      </c>
      <c r="D61" s="3" t="s">
        <v>128</v>
      </c>
      <c r="E61" s="4">
        <v>25000</v>
      </c>
      <c r="F61" s="18">
        <v>27000</v>
      </c>
      <c r="G61" s="3"/>
      <c r="H61" s="3"/>
      <c r="I61" s="3">
        <f t="shared" si="0"/>
        <v>1800</v>
      </c>
      <c r="J61" s="22">
        <f t="shared" si="1"/>
        <v>29000</v>
      </c>
      <c r="K61" s="22">
        <f t="shared" si="3"/>
        <v>29000</v>
      </c>
      <c r="L61" s="3"/>
    </row>
    <row r="62" spans="1:12" x14ac:dyDescent="0.3">
      <c r="A62" s="3">
        <v>57</v>
      </c>
      <c r="B62" s="3" t="s">
        <v>10</v>
      </c>
      <c r="C62" s="3" t="s">
        <v>136</v>
      </c>
      <c r="D62" s="3" t="s">
        <v>74</v>
      </c>
      <c r="E62" s="4">
        <v>30000</v>
      </c>
      <c r="F62" s="18">
        <v>32000</v>
      </c>
      <c r="G62" s="3"/>
      <c r="H62" s="3"/>
      <c r="I62" s="3">
        <f t="shared" si="0"/>
        <v>2100</v>
      </c>
      <c r="J62" s="22">
        <f t="shared" si="1"/>
        <v>35000</v>
      </c>
      <c r="K62" s="22">
        <f t="shared" si="3"/>
        <v>35000</v>
      </c>
      <c r="L62" s="3"/>
    </row>
    <row r="63" spans="1:12" x14ac:dyDescent="0.3">
      <c r="A63" s="3">
        <v>58</v>
      </c>
      <c r="B63" s="3" t="s">
        <v>29</v>
      </c>
      <c r="C63" s="3" t="s">
        <v>137</v>
      </c>
      <c r="D63" s="3" t="s">
        <v>138</v>
      </c>
      <c r="E63" s="4">
        <v>35000</v>
      </c>
      <c r="F63" s="18">
        <v>38000</v>
      </c>
      <c r="G63" s="3"/>
      <c r="H63" s="3"/>
      <c r="I63" s="3">
        <f t="shared" si="0"/>
        <v>2500</v>
      </c>
      <c r="J63" s="22">
        <f t="shared" si="1"/>
        <v>41000</v>
      </c>
      <c r="K63" s="22">
        <f t="shared" si="3"/>
        <v>41000</v>
      </c>
      <c r="L63" s="3"/>
    </row>
    <row r="64" spans="1:12" x14ac:dyDescent="0.3">
      <c r="A64" s="3">
        <v>59</v>
      </c>
      <c r="B64" s="3" t="s">
        <v>26</v>
      </c>
      <c r="C64" s="3" t="s">
        <v>27</v>
      </c>
      <c r="D64" s="3" t="s">
        <v>139</v>
      </c>
      <c r="E64" s="4">
        <v>20000</v>
      </c>
      <c r="F64" s="18">
        <v>22000</v>
      </c>
      <c r="G64" s="3"/>
      <c r="H64" s="3"/>
      <c r="I64" s="3">
        <f t="shared" si="0"/>
        <v>1400</v>
      </c>
      <c r="J64" s="22">
        <f t="shared" si="1"/>
        <v>24000</v>
      </c>
      <c r="K64" s="22">
        <f t="shared" si="3"/>
        <v>24000</v>
      </c>
      <c r="L64" s="3"/>
    </row>
    <row r="65" spans="1:12" x14ac:dyDescent="0.3">
      <c r="A65" s="3">
        <v>60</v>
      </c>
      <c r="B65" s="3" t="s">
        <v>15</v>
      </c>
      <c r="C65" s="3" t="s">
        <v>140</v>
      </c>
      <c r="D65" s="3" t="s">
        <v>69</v>
      </c>
      <c r="E65" s="4">
        <v>35000</v>
      </c>
      <c r="F65" s="18">
        <v>38000</v>
      </c>
      <c r="G65" s="3"/>
      <c r="H65" s="3"/>
      <c r="I65" s="3">
        <f t="shared" si="0"/>
        <v>2500</v>
      </c>
      <c r="J65" s="22">
        <f t="shared" si="1"/>
        <v>41000</v>
      </c>
      <c r="K65" s="22">
        <f t="shared" si="3"/>
        <v>41000</v>
      </c>
      <c r="L65" s="3"/>
    </row>
    <row r="66" spans="1:12" x14ac:dyDescent="0.3">
      <c r="A66" s="3">
        <v>61</v>
      </c>
      <c r="B66" s="3" t="s">
        <v>33</v>
      </c>
      <c r="C66" s="3" t="s">
        <v>141</v>
      </c>
      <c r="D66" s="3" t="s">
        <v>138</v>
      </c>
      <c r="E66" s="4">
        <v>35000</v>
      </c>
      <c r="F66" s="18">
        <v>38000</v>
      </c>
      <c r="G66" s="3"/>
      <c r="H66" s="3"/>
      <c r="I66" s="3">
        <f t="shared" si="0"/>
        <v>2500</v>
      </c>
      <c r="J66" s="22">
        <f t="shared" si="1"/>
        <v>41000</v>
      </c>
      <c r="K66" s="22">
        <f t="shared" si="3"/>
        <v>41000</v>
      </c>
      <c r="L66" s="3"/>
    </row>
    <row r="67" spans="1:12" x14ac:dyDescent="0.3">
      <c r="A67" s="3">
        <v>62</v>
      </c>
      <c r="B67" s="3" t="s">
        <v>142</v>
      </c>
      <c r="C67" s="3" t="s">
        <v>143</v>
      </c>
      <c r="D67" s="3" t="s">
        <v>108</v>
      </c>
      <c r="E67" s="4">
        <v>30000</v>
      </c>
      <c r="F67" s="18">
        <v>32000</v>
      </c>
      <c r="G67" s="3"/>
      <c r="H67" s="3"/>
      <c r="I67" s="3">
        <f t="shared" si="0"/>
        <v>2100</v>
      </c>
      <c r="J67" s="22">
        <f t="shared" si="1"/>
        <v>35000</v>
      </c>
      <c r="K67" s="22">
        <f t="shared" si="3"/>
        <v>35000</v>
      </c>
      <c r="L67" s="3"/>
    </row>
    <row r="68" spans="1:12" x14ac:dyDescent="0.3">
      <c r="A68" s="3">
        <v>63</v>
      </c>
      <c r="B68" s="3" t="s">
        <v>29</v>
      </c>
      <c r="C68" s="3" t="s">
        <v>144</v>
      </c>
      <c r="D68" s="3" t="s">
        <v>74</v>
      </c>
      <c r="E68" s="4">
        <v>30000</v>
      </c>
      <c r="F68" s="18">
        <v>32000</v>
      </c>
      <c r="G68" s="3"/>
      <c r="H68" s="3"/>
      <c r="I68" s="3">
        <f t="shared" si="0"/>
        <v>2100</v>
      </c>
      <c r="J68" s="22">
        <f t="shared" si="1"/>
        <v>35000</v>
      </c>
      <c r="K68" s="22">
        <f t="shared" si="3"/>
        <v>35000</v>
      </c>
      <c r="L68" s="3"/>
    </row>
    <row r="69" spans="1:12" x14ac:dyDescent="0.3">
      <c r="A69" s="3">
        <v>64</v>
      </c>
      <c r="B69" s="3" t="s">
        <v>62</v>
      </c>
      <c r="C69" s="3" t="s">
        <v>145</v>
      </c>
      <c r="D69" s="3" t="s">
        <v>97</v>
      </c>
      <c r="E69" s="4">
        <v>22000</v>
      </c>
      <c r="F69" s="18">
        <v>24000</v>
      </c>
      <c r="G69" s="3"/>
      <c r="H69" s="3"/>
      <c r="I69" s="3">
        <f t="shared" si="0"/>
        <v>1600</v>
      </c>
      <c r="J69" s="22">
        <f t="shared" si="1"/>
        <v>26000</v>
      </c>
      <c r="K69" s="22">
        <f t="shared" si="3"/>
        <v>26000</v>
      </c>
      <c r="L69" s="3"/>
    </row>
    <row r="70" spans="1:12" x14ac:dyDescent="0.3">
      <c r="A70" s="3">
        <v>65</v>
      </c>
      <c r="B70" s="3" t="s">
        <v>29</v>
      </c>
      <c r="C70" s="3" t="s">
        <v>146</v>
      </c>
      <c r="D70" s="3" t="s">
        <v>147</v>
      </c>
      <c r="E70" s="4">
        <v>40000</v>
      </c>
      <c r="F70" s="18">
        <v>43000</v>
      </c>
      <c r="G70" s="3"/>
      <c r="H70" s="3"/>
      <c r="I70" s="3">
        <f t="shared" si="0"/>
        <v>2800</v>
      </c>
      <c r="J70" s="22">
        <f t="shared" si="1"/>
        <v>46000</v>
      </c>
      <c r="K70" s="22">
        <f t="shared" si="3"/>
        <v>46000</v>
      </c>
      <c r="L70" s="3"/>
    </row>
    <row r="71" spans="1:12" x14ac:dyDescent="0.3">
      <c r="A71" s="3">
        <v>66</v>
      </c>
      <c r="B71" s="3" t="s">
        <v>15</v>
      </c>
      <c r="C71" s="3" t="s">
        <v>16</v>
      </c>
      <c r="D71" s="3" t="s">
        <v>89</v>
      </c>
      <c r="E71" s="4">
        <v>25000</v>
      </c>
      <c r="F71" s="18">
        <v>27000</v>
      </c>
      <c r="G71" s="3"/>
      <c r="H71" s="3"/>
      <c r="I71" s="3">
        <f t="shared" si="0"/>
        <v>1800</v>
      </c>
      <c r="J71" s="22">
        <f t="shared" si="1"/>
        <v>29000</v>
      </c>
      <c r="K71" s="22">
        <f t="shared" si="3"/>
        <v>29000</v>
      </c>
      <c r="L71" s="3"/>
    </row>
    <row r="72" spans="1:12" x14ac:dyDescent="0.3">
      <c r="A72" s="3">
        <v>67</v>
      </c>
      <c r="B72" s="3" t="s">
        <v>120</v>
      </c>
      <c r="C72" s="3" t="s">
        <v>148</v>
      </c>
      <c r="D72" s="3" t="s">
        <v>149</v>
      </c>
      <c r="E72" s="4">
        <v>30000</v>
      </c>
      <c r="F72" s="18">
        <v>32000</v>
      </c>
      <c r="G72" s="3"/>
      <c r="H72" s="3"/>
      <c r="I72" s="3">
        <f t="shared" si="0"/>
        <v>2100</v>
      </c>
      <c r="J72" s="22">
        <f t="shared" si="1"/>
        <v>35000</v>
      </c>
      <c r="K72" s="22">
        <f t="shared" si="3"/>
        <v>35000</v>
      </c>
      <c r="L72" s="3"/>
    </row>
    <row r="73" spans="1:12" x14ac:dyDescent="0.3">
      <c r="A73" s="3">
        <v>68</v>
      </c>
      <c r="B73" s="3" t="s">
        <v>87</v>
      </c>
      <c r="C73" s="3" t="s">
        <v>150</v>
      </c>
      <c r="D73" s="3" t="s">
        <v>147</v>
      </c>
      <c r="E73" s="4">
        <v>35000</v>
      </c>
      <c r="F73" s="18">
        <v>38000</v>
      </c>
      <c r="G73" s="3"/>
      <c r="H73" s="3"/>
      <c r="I73" s="3">
        <f t="shared" si="0"/>
        <v>2500</v>
      </c>
      <c r="J73" s="22">
        <f t="shared" si="1"/>
        <v>41000</v>
      </c>
      <c r="K73" s="22">
        <f t="shared" si="3"/>
        <v>41000</v>
      </c>
      <c r="L73" s="3"/>
    </row>
    <row r="74" spans="1:12" x14ac:dyDescent="0.3">
      <c r="A74" s="3">
        <v>69</v>
      </c>
      <c r="B74" s="3" t="s">
        <v>70</v>
      </c>
      <c r="C74" s="3" t="s">
        <v>151</v>
      </c>
      <c r="D74" s="3" t="s">
        <v>152</v>
      </c>
      <c r="E74" s="4">
        <v>35000</v>
      </c>
      <c r="F74" s="18">
        <v>38000</v>
      </c>
      <c r="G74" s="3"/>
      <c r="H74" s="3"/>
      <c r="I74" s="3">
        <f t="shared" si="0"/>
        <v>2500</v>
      </c>
      <c r="J74" s="22">
        <f t="shared" si="1"/>
        <v>41000</v>
      </c>
      <c r="K74" s="22">
        <f t="shared" si="3"/>
        <v>41000</v>
      </c>
      <c r="L74" s="3"/>
    </row>
    <row r="75" spans="1:12" x14ac:dyDescent="0.3">
      <c r="A75" s="3">
        <v>70</v>
      </c>
      <c r="B75" s="3" t="s">
        <v>10</v>
      </c>
      <c r="C75" s="3" t="s">
        <v>11</v>
      </c>
      <c r="D75" s="3" t="s">
        <v>153</v>
      </c>
      <c r="E75" s="4">
        <v>30000</v>
      </c>
      <c r="F75" s="18">
        <v>32000</v>
      </c>
      <c r="G75" s="3"/>
      <c r="H75" s="3"/>
      <c r="I75" s="3">
        <f t="shared" si="0"/>
        <v>2100</v>
      </c>
      <c r="J75" s="22">
        <f t="shared" si="1"/>
        <v>35000</v>
      </c>
      <c r="K75" s="22">
        <f t="shared" si="3"/>
        <v>35000</v>
      </c>
      <c r="L75" s="3"/>
    </row>
    <row r="76" spans="1:12" x14ac:dyDescent="0.3">
      <c r="A76" s="3">
        <v>71</v>
      </c>
      <c r="B76" s="3" t="s">
        <v>120</v>
      </c>
      <c r="C76" s="3" t="s">
        <v>154</v>
      </c>
      <c r="D76" s="3" t="s">
        <v>149</v>
      </c>
      <c r="E76" s="4">
        <v>30000</v>
      </c>
      <c r="F76" s="18">
        <v>32000</v>
      </c>
      <c r="G76" s="3"/>
      <c r="H76" s="3"/>
      <c r="I76" s="3">
        <f t="shared" si="0"/>
        <v>2100</v>
      </c>
      <c r="J76" s="22">
        <f t="shared" si="1"/>
        <v>35000</v>
      </c>
      <c r="K76" s="22">
        <f t="shared" si="3"/>
        <v>35000</v>
      </c>
      <c r="L76" s="3"/>
    </row>
    <row r="77" spans="1:12" x14ac:dyDescent="0.3">
      <c r="A77" s="3">
        <v>72</v>
      </c>
      <c r="B77" s="3" t="s">
        <v>15</v>
      </c>
      <c r="C77" s="3" t="s">
        <v>18</v>
      </c>
      <c r="D77" s="3" t="s">
        <v>155</v>
      </c>
      <c r="E77" s="4">
        <v>20000</v>
      </c>
      <c r="F77" s="18">
        <v>22000</v>
      </c>
      <c r="G77" s="3"/>
      <c r="H77" s="3"/>
      <c r="I77" s="3">
        <f t="shared" si="0"/>
        <v>1400</v>
      </c>
      <c r="J77" s="22">
        <f t="shared" si="1"/>
        <v>24000</v>
      </c>
      <c r="K77" s="22">
        <f t="shared" si="3"/>
        <v>24000</v>
      </c>
      <c r="L77" s="3"/>
    </row>
    <row r="78" spans="1:12" x14ac:dyDescent="0.3">
      <c r="A78" s="3">
        <v>73</v>
      </c>
      <c r="B78" s="3" t="s">
        <v>62</v>
      </c>
      <c r="C78" s="3" t="s">
        <v>156</v>
      </c>
      <c r="D78" s="3" t="s">
        <v>74</v>
      </c>
      <c r="E78" s="4">
        <v>35000</v>
      </c>
      <c r="F78" s="18">
        <v>38000</v>
      </c>
      <c r="G78" s="3"/>
      <c r="H78" s="3"/>
      <c r="I78" s="3">
        <f t="shared" si="0"/>
        <v>2500</v>
      </c>
      <c r="J78" s="22">
        <f t="shared" si="1"/>
        <v>41000</v>
      </c>
      <c r="K78" s="22">
        <f t="shared" si="3"/>
        <v>41000</v>
      </c>
      <c r="L78" s="3"/>
    </row>
    <row r="79" spans="1:12" x14ac:dyDescent="0.3">
      <c r="A79" s="3">
        <v>74</v>
      </c>
      <c r="B79" s="3" t="s">
        <v>26</v>
      </c>
      <c r="C79" s="3" t="s">
        <v>157</v>
      </c>
      <c r="D79" s="3" t="s">
        <v>74</v>
      </c>
      <c r="E79" s="4">
        <v>35000</v>
      </c>
      <c r="F79" s="18">
        <v>38000</v>
      </c>
      <c r="G79" s="3"/>
      <c r="H79" s="3"/>
      <c r="I79" s="3">
        <f t="shared" si="0"/>
        <v>2500</v>
      </c>
      <c r="J79" s="22">
        <f t="shared" si="1"/>
        <v>41000</v>
      </c>
      <c r="K79" s="22">
        <f t="shared" si="3"/>
        <v>41000</v>
      </c>
      <c r="L79" s="3"/>
    </row>
    <row r="80" spans="1:12" x14ac:dyDescent="0.3">
      <c r="A80" s="3">
        <v>75</v>
      </c>
      <c r="B80" s="3" t="s">
        <v>62</v>
      </c>
      <c r="C80" s="3" t="s">
        <v>158</v>
      </c>
      <c r="D80" s="3" t="s">
        <v>159</v>
      </c>
      <c r="E80" s="4">
        <v>25000</v>
      </c>
      <c r="F80" s="18">
        <v>27000</v>
      </c>
      <c r="G80" s="3"/>
      <c r="H80" s="3"/>
      <c r="I80" s="3">
        <f t="shared" si="0"/>
        <v>1800</v>
      </c>
      <c r="J80" s="22">
        <f t="shared" si="1"/>
        <v>29000</v>
      </c>
      <c r="K80" s="22">
        <f t="shared" si="3"/>
        <v>29000</v>
      </c>
      <c r="L80" s="3"/>
    </row>
    <row r="81" spans="1:12" x14ac:dyDescent="0.3">
      <c r="A81" s="3">
        <v>76</v>
      </c>
      <c r="B81" s="3" t="s">
        <v>120</v>
      </c>
      <c r="C81" s="3" t="s">
        <v>160</v>
      </c>
      <c r="D81" s="3" t="s">
        <v>74</v>
      </c>
      <c r="E81" s="4">
        <v>30000</v>
      </c>
      <c r="F81" s="18">
        <v>32000</v>
      </c>
      <c r="G81" s="3"/>
      <c r="H81" s="3"/>
      <c r="I81" s="3">
        <f t="shared" si="0"/>
        <v>2100</v>
      </c>
      <c r="J81" s="22">
        <f t="shared" si="1"/>
        <v>35000</v>
      </c>
      <c r="K81" s="22">
        <f t="shared" si="3"/>
        <v>35000</v>
      </c>
      <c r="L81" s="3"/>
    </row>
    <row r="82" spans="1:12" x14ac:dyDescent="0.3">
      <c r="A82" s="3">
        <v>77</v>
      </c>
      <c r="B82" s="3" t="s">
        <v>62</v>
      </c>
      <c r="C82" s="3" t="s">
        <v>161</v>
      </c>
      <c r="D82" s="3" t="s">
        <v>76</v>
      </c>
      <c r="E82" s="4">
        <v>25000</v>
      </c>
      <c r="F82" s="18">
        <v>27000</v>
      </c>
      <c r="G82" s="3"/>
      <c r="H82" s="3"/>
      <c r="I82" s="3">
        <f t="shared" si="0"/>
        <v>1800</v>
      </c>
      <c r="J82" s="22">
        <f t="shared" si="1"/>
        <v>29000</v>
      </c>
      <c r="K82" s="22">
        <f t="shared" si="3"/>
        <v>29000</v>
      </c>
      <c r="L82" s="3"/>
    </row>
    <row r="83" spans="1:12" x14ac:dyDescent="0.3">
      <c r="A83" s="3">
        <v>78</v>
      </c>
      <c r="B83" s="3" t="s">
        <v>33</v>
      </c>
      <c r="C83" s="3" t="s">
        <v>162</v>
      </c>
      <c r="D83" s="3" t="s">
        <v>124</v>
      </c>
      <c r="E83" s="4">
        <v>30000</v>
      </c>
      <c r="F83" s="18">
        <v>32000</v>
      </c>
      <c r="G83" s="3"/>
      <c r="H83" s="3"/>
      <c r="I83" s="3">
        <f t="shared" si="0"/>
        <v>2100</v>
      </c>
      <c r="J83" s="22">
        <f t="shared" si="1"/>
        <v>35000</v>
      </c>
      <c r="K83" s="22">
        <f t="shared" si="3"/>
        <v>35000</v>
      </c>
      <c r="L83" s="3"/>
    </row>
    <row r="84" spans="1:12" x14ac:dyDescent="0.3">
      <c r="A84" s="3">
        <v>79</v>
      </c>
      <c r="B84" s="3" t="s">
        <v>7</v>
      </c>
      <c r="C84" s="3" t="s">
        <v>163</v>
      </c>
      <c r="D84" s="3" t="s">
        <v>124</v>
      </c>
      <c r="E84" s="4">
        <v>30000</v>
      </c>
      <c r="F84" s="18">
        <v>32000</v>
      </c>
      <c r="G84" s="3"/>
      <c r="H84" s="3"/>
      <c r="I84" s="3">
        <f t="shared" si="0"/>
        <v>2100</v>
      </c>
      <c r="J84" s="22">
        <f t="shared" si="1"/>
        <v>35000</v>
      </c>
      <c r="K84" s="22">
        <f t="shared" si="3"/>
        <v>35000</v>
      </c>
      <c r="L84" s="3"/>
    </row>
    <row r="85" spans="1:12" x14ac:dyDescent="0.3">
      <c r="A85" s="3">
        <v>80</v>
      </c>
      <c r="B85" s="3" t="s">
        <v>120</v>
      </c>
      <c r="C85" s="3" t="s">
        <v>164</v>
      </c>
      <c r="D85" s="3" t="s">
        <v>149</v>
      </c>
      <c r="E85" s="4">
        <v>30000</v>
      </c>
      <c r="F85" s="18">
        <v>32000</v>
      </c>
      <c r="G85" s="3"/>
      <c r="H85" s="3"/>
      <c r="I85" s="3">
        <f t="shared" si="0"/>
        <v>2100</v>
      </c>
      <c r="J85" s="22">
        <f t="shared" si="1"/>
        <v>35000</v>
      </c>
      <c r="K85" s="22">
        <f t="shared" si="3"/>
        <v>35000</v>
      </c>
      <c r="L85" s="3"/>
    </row>
    <row r="86" spans="1:12" x14ac:dyDescent="0.3">
      <c r="A86" s="3">
        <v>81</v>
      </c>
      <c r="B86" s="3" t="s">
        <v>62</v>
      </c>
      <c r="C86" s="3" t="s">
        <v>165</v>
      </c>
      <c r="D86" s="3" t="s">
        <v>166</v>
      </c>
      <c r="E86" s="4">
        <v>25000</v>
      </c>
      <c r="F86" s="18">
        <v>27000</v>
      </c>
      <c r="G86" s="3"/>
      <c r="H86" s="3"/>
      <c r="I86" s="3">
        <f t="shared" si="0"/>
        <v>1800</v>
      </c>
      <c r="J86" s="22">
        <f t="shared" si="1"/>
        <v>29000</v>
      </c>
      <c r="K86" s="22">
        <f t="shared" si="3"/>
        <v>29000</v>
      </c>
      <c r="L86" s="3"/>
    </row>
    <row r="87" spans="1:12" x14ac:dyDescent="0.3">
      <c r="A87" s="3">
        <v>82</v>
      </c>
      <c r="B87" s="3" t="s">
        <v>46</v>
      </c>
      <c r="C87" s="3" t="s">
        <v>167</v>
      </c>
      <c r="D87" s="3" t="s">
        <v>149</v>
      </c>
      <c r="E87" s="4">
        <v>25000</v>
      </c>
      <c r="F87" s="18">
        <v>27000</v>
      </c>
      <c r="G87" s="3"/>
      <c r="H87" s="3"/>
      <c r="I87" s="3">
        <f t="shared" si="0"/>
        <v>1800</v>
      </c>
      <c r="J87" s="22">
        <f t="shared" si="1"/>
        <v>29000</v>
      </c>
      <c r="K87" s="22">
        <f t="shared" si="3"/>
        <v>29000</v>
      </c>
      <c r="L87" s="3"/>
    </row>
    <row r="88" spans="1:12" x14ac:dyDescent="0.3">
      <c r="A88" s="3">
        <v>83</v>
      </c>
      <c r="B88" s="3" t="s">
        <v>29</v>
      </c>
      <c r="C88" s="3" t="s">
        <v>168</v>
      </c>
      <c r="D88" s="3" t="s">
        <v>89</v>
      </c>
      <c r="E88" s="4">
        <v>35000</v>
      </c>
      <c r="F88" s="18">
        <v>38000</v>
      </c>
      <c r="G88" s="3"/>
      <c r="H88" s="3"/>
      <c r="I88" s="3">
        <f t="shared" si="0"/>
        <v>2500</v>
      </c>
      <c r="J88" s="22">
        <f t="shared" si="1"/>
        <v>41000</v>
      </c>
      <c r="K88" s="22">
        <f t="shared" si="3"/>
        <v>41000</v>
      </c>
      <c r="L88" s="3"/>
    </row>
    <row r="89" spans="1:12" x14ac:dyDescent="0.3">
      <c r="A89" s="3">
        <v>84</v>
      </c>
      <c r="B89" s="3" t="s">
        <v>70</v>
      </c>
      <c r="C89" s="3" t="s">
        <v>169</v>
      </c>
      <c r="D89" s="3" t="s">
        <v>170</v>
      </c>
      <c r="E89" s="4">
        <v>35000</v>
      </c>
      <c r="F89" s="18">
        <v>38000</v>
      </c>
      <c r="G89" s="3"/>
      <c r="H89" s="3"/>
      <c r="I89" s="3">
        <f t="shared" si="0"/>
        <v>2500</v>
      </c>
      <c r="J89" s="22">
        <f t="shared" si="1"/>
        <v>41000</v>
      </c>
      <c r="K89" s="22">
        <f t="shared" si="3"/>
        <v>41000</v>
      </c>
      <c r="L89" s="3"/>
    </row>
    <row r="90" spans="1:12" x14ac:dyDescent="0.3">
      <c r="A90" s="3">
        <v>85</v>
      </c>
      <c r="B90" s="3" t="s">
        <v>142</v>
      </c>
      <c r="C90" s="3" t="s">
        <v>171</v>
      </c>
      <c r="D90" s="3" t="s">
        <v>74</v>
      </c>
      <c r="E90" s="4">
        <v>30000</v>
      </c>
      <c r="F90" s="18">
        <v>32000</v>
      </c>
      <c r="G90" s="3"/>
      <c r="H90" s="3"/>
      <c r="I90" s="3">
        <f t="shared" si="0"/>
        <v>2100</v>
      </c>
      <c r="J90" s="22">
        <f t="shared" si="1"/>
        <v>35000</v>
      </c>
      <c r="K90" s="22">
        <f t="shared" si="3"/>
        <v>35000</v>
      </c>
      <c r="L90" s="3"/>
    </row>
    <row r="91" spans="1:12" x14ac:dyDescent="0.3">
      <c r="A91" s="3">
        <v>86</v>
      </c>
      <c r="B91" s="3" t="s">
        <v>120</v>
      </c>
      <c r="C91" s="3" t="s">
        <v>172</v>
      </c>
      <c r="D91" s="3" t="s">
        <v>173</v>
      </c>
      <c r="E91" s="4">
        <v>25000</v>
      </c>
      <c r="F91" s="18">
        <v>27000</v>
      </c>
      <c r="G91" s="3"/>
      <c r="H91" s="3"/>
      <c r="I91" s="3">
        <f t="shared" si="0"/>
        <v>1800</v>
      </c>
      <c r="J91" s="22">
        <f t="shared" si="1"/>
        <v>29000</v>
      </c>
      <c r="K91" s="22">
        <f t="shared" si="3"/>
        <v>29000</v>
      </c>
      <c r="L91" s="3"/>
    </row>
    <row r="92" spans="1:12" x14ac:dyDescent="0.3">
      <c r="A92" s="3">
        <v>87</v>
      </c>
      <c r="B92" s="3" t="s">
        <v>70</v>
      </c>
      <c r="C92" s="3" t="s">
        <v>174</v>
      </c>
      <c r="D92" s="3" t="s">
        <v>175</v>
      </c>
      <c r="E92" s="4">
        <v>32000</v>
      </c>
      <c r="F92" s="18">
        <v>35000</v>
      </c>
      <c r="G92" s="3"/>
      <c r="H92" s="3"/>
      <c r="I92" s="3">
        <f t="shared" ref="I92:I119" si="4">ROUND(F92*$I$3,-2)</f>
        <v>2300</v>
      </c>
      <c r="J92" s="22">
        <f t="shared" ref="J92:J119" si="5">ROUNDUP(+F92+H92+I92,-3)</f>
        <v>38000</v>
      </c>
      <c r="K92" s="22">
        <f t="shared" si="3"/>
        <v>38000</v>
      </c>
      <c r="L92" s="3"/>
    </row>
    <row r="93" spans="1:12" x14ac:dyDescent="0.3">
      <c r="A93" s="3">
        <v>88</v>
      </c>
      <c r="B93" s="3" t="s">
        <v>120</v>
      </c>
      <c r="C93" s="3" t="s">
        <v>176</v>
      </c>
      <c r="D93" s="3" t="s">
        <v>177</v>
      </c>
      <c r="E93" s="4">
        <v>30000</v>
      </c>
      <c r="F93" s="18">
        <v>32000</v>
      </c>
      <c r="G93" s="3"/>
      <c r="H93" s="3"/>
      <c r="I93" s="3">
        <f t="shared" si="4"/>
        <v>2100</v>
      </c>
      <c r="J93" s="22">
        <f t="shared" si="5"/>
        <v>35000</v>
      </c>
      <c r="K93" s="22">
        <f t="shared" si="3"/>
        <v>35000</v>
      </c>
      <c r="L93" s="3"/>
    </row>
    <row r="94" spans="1:12" x14ac:dyDescent="0.3">
      <c r="A94" s="3">
        <v>89</v>
      </c>
      <c r="B94" s="3" t="s">
        <v>15</v>
      </c>
      <c r="C94" s="3" t="s">
        <v>178</v>
      </c>
      <c r="D94" s="3" t="s">
        <v>97</v>
      </c>
      <c r="E94" s="4">
        <v>20000</v>
      </c>
      <c r="F94" s="18">
        <v>22000</v>
      </c>
      <c r="G94" s="3"/>
      <c r="H94" s="3"/>
      <c r="I94" s="3">
        <f t="shared" si="4"/>
        <v>1400</v>
      </c>
      <c r="J94" s="22">
        <f t="shared" si="5"/>
        <v>24000</v>
      </c>
      <c r="K94" s="22">
        <f t="shared" si="3"/>
        <v>24000</v>
      </c>
      <c r="L94" s="3"/>
    </row>
    <row r="95" spans="1:12" x14ac:dyDescent="0.3">
      <c r="A95" s="3">
        <v>90</v>
      </c>
      <c r="B95" s="3" t="s">
        <v>29</v>
      </c>
      <c r="C95" s="3" t="s">
        <v>179</v>
      </c>
      <c r="D95" s="3" t="s">
        <v>138</v>
      </c>
      <c r="E95" s="4">
        <v>35000</v>
      </c>
      <c r="F95" s="18">
        <v>38000</v>
      </c>
      <c r="G95" s="3"/>
      <c r="H95" s="3"/>
      <c r="I95" s="3">
        <f t="shared" si="4"/>
        <v>2500</v>
      </c>
      <c r="J95" s="22">
        <f t="shared" si="5"/>
        <v>41000</v>
      </c>
      <c r="K95" s="22">
        <f t="shared" si="3"/>
        <v>41000</v>
      </c>
      <c r="L95" s="3"/>
    </row>
    <row r="96" spans="1:12" x14ac:dyDescent="0.3">
      <c r="A96" s="3">
        <v>91</v>
      </c>
      <c r="B96" s="3" t="s">
        <v>142</v>
      </c>
      <c r="C96" s="3" t="s">
        <v>180</v>
      </c>
      <c r="D96" s="3" t="s">
        <v>74</v>
      </c>
      <c r="E96" s="4">
        <v>35000</v>
      </c>
      <c r="F96" s="18">
        <v>38000</v>
      </c>
      <c r="G96" s="3"/>
      <c r="H96" s="3"/>
      <c r="I96" s="3">
        <f t="shared" si="4"/>
        <v>2500</v>
      </c>
      <c r="J96" s="22">
        <f t="shared" si="5"/>
        <v>41000</v>
      </c>
      <c r="K96" s="22">
        <f t="shared" si="3"/>
        <v>41000</v>
      </c>
      <c r="L96" s="3"/>
    </row>
    <row r="97" spans="1:12" x14ac:dyDescent="0.3">
      <c r="A97" s="3">
        <v>92</v>
      </c>
      <c r="B97" s="3" t="s">
        <v>33</v>
      </c>
      <c r="C97" s="3" t="s">
        <v>181</v>
      </c>
      <c r="D97" s="3" t="s">
        <v>128</v>
      </c>
      <c r="E97" s="4">
        <v>25000</v>
      </c>
      <c r="F97" s="18">
        <v>27000</v>
      </c>
      <c r="G97" s="3"/>
      <c r="H97" s="3"/>
      <c r="I97" s="3">
        <f t="shared" si="4"/>
        <v>1800</v>
      </c>
      <c r="J97" s="22">
        <f t="shared" si="5"/>
        <v>29000</v>
      </c>
      <c r="K97" s="22">
        <f t="shared" si="3"/>
        <v>29000</v>
      </c>
      <c r="L97" s="3"/>
    </row>
    <row r="98" spans="1:12" x14ac:dyDescent="0.3">
      <c r="A98" s="3">
        <v>93</v>
      </c>
      <c r="B98" s="3" t="s">
        <v>29</v>
      </c>
      <c r="C98" s="3" t="s">
        <v>182</v>
      </c>
      <c r="D98" s="3" t="s">
        <v>170</v>
      </c>
      <c r="E98" s="4">
        <v>35000</v>
      </c>
      <c r="F98" s="18">
        <v>38000</v>
      </c>
      <c r="G98" s="3"/>
      <c r="H98" s="3"/>
      <c r="I98" s="3">
        <f t="shared" si="4"/>
        <v>2500</v>
      </c>
      <c r="J98" s="22">
        <f t="shared" si="5"/>
        <v>41000</v>
      </c>
      <c r="K98" s="22">
        <f t="shared" si="3"/>
        <v>41000</v>
      </c>
      <c r="L98" s="3"/>
    </row>
    <row r="99" spans="1:12" x14ac:dyDescent="0.3">
      <c r="A99" s="3">
        <v>94</v>
      </c>
      <c r="B99" s="3" t="s">
        <v>15</v>
      </c>
      <c r="C99" s="3" t="s">
        <v>183</v>
      </c>
      <c r="D99" s="3" t="s">
        <v>184</v>
      </c>
      <c r="E99" s="4">
        <v>35000</v>
      </c>
      <c r="F99" s="18">
        <v>38000</v>
      </c>
      <c r="G99" s="3"/>
      <c r="H99" s="3"/>
      <c r="I99" s="3">
        <f t="shared" si="4"/>
        <v>2500</v>
      </c>
      <c r="J99" s="22">
        <f t="shared" si="5"/>
        <v>41000</v>
      </c>
      <c r="K99" s="22">
        <f t="shared" si="3"/>
        <v>41000</v>
      </c>
      <c r="L99" s="3"/>
    </row>
    <row r="100" spans="1:12" x14ac:dyDescent="0.3">
      <c r="A100" s="3">
        <v>95</v>
      </c>
      <c r="B100" s="3" t="s">
        <v>120</v>
      </c>
      <c r="C100" s="3" t="s">
        <v>185</v>
      </c>
      <c r="D100" s="3" t="s">
        <v>74</v>
      </c>
      <c r="E100" s="4">
        <v>32000</v>
      </c>
      <c r="F100" s="18">
        <v>35000</v>
      </c>
      <c r="G100" s="3"/>
      <c r="H100" s="3"/>
      <c r="I100" s="3">
        <f t="shared" si="4"/>
        <v>2300</v>
      </c>
      <c r="J100" s="22">
        <f t="shared" si="5"/>
        <v>38000</v>
      </c>
      <c r="K100" s="22">
        <f t="shared" si="3"/>
        <v>38000</v>
      </c>
      <c r="L100" s="3"/>
    </row>
    <row r="101" spans="1:12" x14ac:dyDescent="0.3">
      <c r="A101" s="3">
        <v>96</v>
      </c>
      <c r="B101" s="3" t="s">
        <v>33</v>
      </c>
      <c r="C101" s="3" t="s">
        <v>186</v>
      </c>
      <c r="D101" s="3" t="s">
        <v>187</v>
      </c>
      <c r="E101" s="4">
        <v>20000</v>
      </c>
      <c r="F101" s="18">
        <v>22000</v>
      </c>
      <c r="G101" s="3"/>
      <c r="H101" s="3"/>
      <c r="I101" s="3">
        <f t="shared" si="4"/>
        <v>1400</v>
      </c>
      <c r="J101" s="22">
        <f t="shared" si="5"/>
        <v>24000</v>
      </c>
      <c r="K101" s="22">
        <f t="shared" si="3"/>
        <v>24000</v>
      </c>
      <c r="L101" s="3"/>
    </row>
    <row r="102" spans="1:12" x14ac:dyDescent="0.3">
      <c r="A102" s="3">
        <v>97</v>
      </c>
      <c r="B102" s="3" t="s">
        <v>55</v>
      </c>
      <c r="C102" s="3" t="s">
        <v>188</v>
      </c>
      <c r="D102" s="3" t="s">
        <v>74</v>
      </c>
      <c r="E102" s="4">
        <v>30000</v>
      </c>
      <c r="F102" s="18">
        <v>32000</v>
      </c>
      <c r="G102" s="3"/>
      <c r="H102" s="3"/>
      <c r="I102" s="3">
        <f t="shared" si="4"/>
        <v>2100</v>
      </c>
      <c r="J102" s="22">
        <f t="shared" si="5"/>
        <v>35000</v>
      </c>
      <c r="K102" s="22">
        <f t="shared" si="3"/>
        <v>35000</v>
      </c>
      <c r="L102" s="3"/>
    </row>
    <row r="103" spans="1:12" x14ac:dyDescent="0.3">
      <c r="A103" s="3">
        <v>98</v>
      </c>
      <c r="B103" s="3" t="s">
        <v>15</v>
      </c>
      <c r="C103" s="3" t="s">
        <v>189</v>
      </c>
      <c r="D103" s="3" t="s">
        <v>190</v>
      </c>
      <c r="E103" s="4">
        <v>25000</v>
      </c>
      <c r="F103" s="18">
        <v>27000</v>
      </c>
      <c r="G103" s="3"/>
      <c r="H103" s="3"/>
      <c r="I103" s="3">
        <f t="shared" si="4"/>
        <v>1800</v>
      </c>
      <c r="J103" s="22">
        <f t="shared" si="5"/>
        <v>29000</v>
      </c>
      <c r="K103" s="22">
        <f t="shared" si="3"/>
        <v>29000</v>
      </c>
      <c r="L103" s="3"/>
    </row>
    <row r="104" spans="1:12" x14ac:dyDescent="0.3">
      <c r="A104" s="3">
        <v>99</v>
      </c>
      <c r="B104" s="3" t="s">
        <v>142</v>
      </c>
      <c r="C104" s="3" t="s">
        <v>191</v>
      </c>
      <c r="D104" s="3" t="s">
        <v>74</v>
      </c>
      <c r="E104" s="4">
        <v>35000</v>
      </c>
      <c r="F104" s="18">
        <v>38000</v>
      </c>
      <c r="G104" s="3"/>
      <c r="H104" s="3"/>
      <c r="I104" s="3">
        <f t="shared" si="4"/>
        <v>2500</v>
      </c>
      <c r="J104" s="22">
        <f t="shared" si="5"/>
        <v>41000</v>
      </c>
      <c r="K104" s="22">
        <f t="shared" ref="K104:K119" si="6">J104</f>
        <v>41000</v>
      </c>
      <c r="L104" s="3"/>
    </row>
    <row r="105" spans="1:12" x14ac:dyDescent="0.3">
      <c r="A105" s="3">
        <v>100</v>
      </c>
      <c r="B105" s="3" t="s">
        <v>26</v>
      </c>
      <c r="C105" s="3" t="s">
        <v>192</v>
      </c>
      <c r="D105" s="3" t="s">
        <v>74</v>
      </c>
      <c r="E105" s="4">
        <v>35000</v>
      </c>
      <c r="F105" s="18">
        <v>38000</v>
      </c>
      <c r="G105" s="3"/>
      <c r="H105" s="3"/>
      <c r="I105" s="3">
        <f t="shared" si="4"/>
        <v>2500</v>
      </c>
      <c r="J105" s="22">
        <f t="shared" si="5"/>
        <v>41000</v>
      </c>
      <c r="K105" s="22">
        <f t="shared" si="6"/>
        <v>41000</v>
      </c>
      <c r="L105" s="3"/>
    </row>
    <row r="106" spans="1:12" x14ac:dyDescent="0.3">
      <c r="A106" s="3">
        <v>101</v>
      </c>
      <c r="B106" s="3" t="s">
        <v>10</v>
      </c>
      <c r="C106" s="3" t="s">
        <v>193</v>
      </c>
      <c r="D106" s="3" t="s">
        <v>89</v>
      </c>
      <c r="E106" s="4">
        <v>30000</v>
      </c>
      <c r="F106" s="18">
        <v>32000</v>
      </c>
      <c r="G106" s="3"/>
      <c r="H106" s="3"/>
      <c r="I106" s="3">
        <f t="shared" si="4"/>
        <v>2100</v>
      </c>
      <c r="J106" s="22">
        <f t="shared" si="5"/>
        <v>35000</v>
      </c>
      <c r="K106" s="22">
        <f t="shared" si="6"/>
        <v>35000</v>
      </c>
      <c r="L106" s="3"/>
    </row>
    <row r="107" spans="1:12" x14ac:dyDescent="0.3">
      <c r="A107" s="3">
        <v>102</v>
      </c>
      <c r="B107" s="3" t="s">
        <v>120</v>
      </c>
      <c r="C107" s="3" t="s">
        <v>194</v>
      </c>
      <c r="D107" s="3" t="s">
        <v>108</v>
      </c>
      <c r="E107" s="4">
        <v>40000</v>
      </c>
      <c r="F107" s="18">
        <v>43000</v>
      </c>
      <c r="G107" s="3"/>
      <c r="H107" s="3"/>
      <c r="I107" s="3">
        <f t="shared" si="4"/>
        <v>2800</v>
      </c>
      <c r="J107" s="22">
        <f t="shared" si="5"/>
        <v>46000</v>
      </c>
      <c r="K107" s="22">
        <f t="shared" si="6"/>
        <v>46000</v>
      </c>
      <c r="L107" s="3"/>
    </row>
    <row r="108" spans="1:12" x14ac:dyDescent="0.3">
      <c r="A108" s="3">
        <v>103</v>
      </c>
      <c r="B108" s="3" t="s">
        <v>195</v>
      </c>
      <c r="C108" s="3" t="s">
        <v>196</v>
      </c>
      <c r="D108" s="3" t="s">
        <v>128</v>
      </c>
      <c r="E108" s="4">
        <v>25000</v>
      </c>
      <c r="F108" s="18">
        <v>27000</v>
      </c>
      <c r="G108" s="3"/>
      <c r="H108" s="3"/>
      <c r="I108" s="3">
        <f t="shared" si="4"/>
        <v>1800</v>
      </c>
      <c r="J108" s="22">
        <f t="shared" si="5"/>
        <v>29000</v>
      </c>
      <c r="K108" s="22">
        <f t="shared" si="6"/>
        <v>29000</v>
      </c>
      <c r="L108" s="3"/>
    </row>
    <row r="109" spans="1:12" x14ac:dyDescent="0.3">
      <c r="A109" s="3">
        <v>104</v>
      </c>
      <c r="B109" s="3" t="s">
        <v>15</v>
      </c>
      <c r="C109" s="3" t="s">
        <v>197</v>
      </c>
      <c r="D109" s="3" t="s">
        <v>198</v>
      </c>
      <c r="E109" s="4">
        <v>30000</v>
      </c>
      <c r="F109" s="18">
        <v>32000</v>
      </c>
      <c r="G109" s="3"/>
      <c r="H109" s="3"/>
      <c r="I109" s="3">
        <f t="shared" si="4"/>
        <v>2100</v>
      </c>
      <c r="J109" s="22">
        <f t="shared" si="5"/>
        <v>35000</v>
      </c>
      <c r="K109" s="22">
        <f t="shared" si="6"/>
        <v>35000</v>
      </c>
      <c r="L109" s="3"/>
    </row>
    <row r="110" spans="1:12" x14ac:dyDescent="0.3">
      <c r="A110" s="3">
        <v>105</v>
      </c>
      <c r="B110" s="3" t="s">
        <v>120</v>
      </c>
      <c r="C110" s="3" t="s">
        <v>199</v>
      </c>
      <c r="D110" s="3" t="s">
        <v>200</v>
      </c>
      <c r="E110" s="4">
        <v>30000</v>
      </c>
      <c r="F110" s="18">
        <v>32000</v>
      </c>
      <c r="G110" s="3"/>
      <c r="H110" s="3"/>
      <c r="I110" s="3">
        <f t="shared" si="4"/>
        <v>2100</v>
      </c>
      <c r="J110" s="22">
        <f t="shared" si="5"/>
        <v>35000</v>
      </c>
      <c r="K110" s="22">
        <f t="shared" si="6"/>
        <v>35000</v>
      </c>
      <c r="L110" s="3"/>
    </row>
    <row r="111" spans="1:12" x14ac:dyDescent="0.3">
      <c r="A111" s="3">
        <v>106</v>
      </c>
      <c r="B111" s="3" t="s">
        <v>142</v>
      </c>
      <c r="C111" s="3" t="s">
        <v>201</v>
      </c>
      <c r="D111" s="3" t="s">
        <v>152</v>
      </c>
      <c r="E111" s="4">
        <v>30000</v>
      </c>
      <c r="F111" s="18">
        <v>32000</v>
      </c>
      <c r="G111" s="3"/>
      <c r="H111" s="3"/>
      <c r="I111" s="3">
        <f t="shared" si="4"/>
        <v>2100</v>
      </c>
      <c r="J111" s="22">
        <f t="shared" si="5"/>
        <v>35000</v>
      </c>
      <c r="K111" s="22">
        <f t="shared" si="6"/>
        <v>35000</v>
      </c>
      <c r="L111" s="3"/>
    </row>
    <row r="112" spans="1:12" x14ac:dyDescent="0.3">
      <c r="A112" s="3">
        <v>107</v>
      </c>
      <c r="B112" s="3" t="s">
        <v>132</v>
      </c>
      <c r="C112" s="3" t="s">
        <v>202</v>
      </c>
      <c r="D112" s="3" t="s">
        <v>134</v>
      </c>
      <c r="E112" s="4">
        <v>30000</v>
      </c>
      <c r="F112" s="18">
        <v>32000</v>
      </c>
      <c r="G112" s="3"/>
      <c r="H112" s="3"/>
      <c r="I112" s="3">
        <f t="shared" si="4"/>
        <v>2100</v>
      </c>
      <c r="J112" s="22">
        <f t="shared" si="5"/>
        <v>35000</v>
      </c>
      <c r="K112" s="22">
        <f t="shared" si="6"/>
        <v>35000</v>
      </c>
      <c r="L112" s="3"/>
    </row>
    <row r="113" spans="1:12" x14ac:dyDescent="0.3">
      <c r="A113" s="3">
        <v>108</v>
      </c>
      <c r="B113" s="3" t="s">
        <v>7</v>
      </c>
      <c r="C113" s="3" t="s">
        <v>8</v>
      </c>
      <c r="D113" s="3" t="s">
        <v>203</v>
      </c>
      <c r="E113" s="4">
        <v>25000</v>
      </c>
      <c r="F113" s="18">
        <v>27000</v>
      </c>
      <c r="G113" s="3"/>
      <c r="H113" s="3"/>
      <c r="I113" s="3">
        <f t="shared" si="4"/>
        <v>1800</v>
      </c>
      <c r="J113" s="22">
        <f t="shared" si="5"/>
        <v>29000</v>
      </c>
      <c r="K113" s="22">
        <f t="shared" si="6"/>
        <v>29000</v>
      </c>
      <c r="L113" s="3"/>
    </row>
    <row r="114" spans="1:12" x14ac:dyDescent="0.3">
      <c r="A114" s="3">
        <v>109</v>
      </c>
      <c r="B114" s="3" t="s">
        <v>7</v>
      </c>
      <c r="C114" s="3" t="s">
        <v>13</v>
      </c>
      <c r="D114" s="3" t="s">
        <v>204</v>
      </c>
      <c r="E114" s="4">
        <v>40000</v>
      </c>
      <c r="F114" s="18">
        <v>43000</v>
      </c>
      <c r="G114" s="3"/>
      <c r="H114" s="3"/>
      <c r="I114" s="3">
        <f t="shared" si="4"/>
        <v>2800</v>
      </c>
      <c r="J114" s="22">
        <f t="shared" si="5"/>
        <v>46000</v>
      </c>
      <c r="K114" s="22">
        <f t="shared" si="6"/>
        <v>46000</v>
      </c>
      <c r="L114" s="3"/>
    </row>
    <row r="115" spans="1:12" x14ac:dyDescent="0.3">
      <c r="A115" s="3">
        <v>110</v>
      </c>
      <c r="B115" s="3" t="s">
        <v>29</v>
      </c>
      <c r="C115" s="3" t="s">
        <v>205</v>
      </c>
      <c r="D115" s="3" t="s">
        <v>108</v>
      </c>
      <c r="E115" s="4">
        <v>30000</v>
      </c>
      <c r="F115" s="18">
        <v>32000</v>
      </c>
      <c r="G115" s="3"/>
      <c r="H115" s="3"/>
      <c r="I115" s="3">
        <f t="shared" si="4"/>
        <v>2100</v>
      </c>
      <c r="J115" s="22">
        <f t="shared" si="5"/>
        <v>35000</v>
      </c>
      <c r="K115" s="22">
        <f t="shared" si="6"/>
        <v>35000</v>
      </c>
      <c r="L115" s="3"/>
    </row>
    <row r="116" spans="1:12" x14ac:dyDescent="0.3">
      <c r="A116" s="3">
        <v>111</v>
      </c>
      <c r="B116" s="3" t="s">
        <v>206</v>
      </c>
      <c r="C116" s="3" t="s">
        <v>207</v>
      </c>
      <c r="D116" s="3" t="s">
        <v>108</v>
      </c>
      <c r="E116" s="4">
        <v>37500</v>
      </c>
      <c r="F116" s="18">
        <v>40000</v>
      </c>
      <c r="G116" s="3"/>
      <c r="H116" s="3"/>
      <c r="I116" s="3">
        <f t="shared" si="4"/>
        <v>2600</v>
      </c>
      <c r="J116" s="22">
        <f t="shared" si="5"/>
        <v>43000</v>
      </c>
      <c r="K116" s="22">
        <f t="shared" si="6"/>
        <v>43000</v>
      </c>
      <c r="L116" s="3"/>
    </row>
    <row r="117" spans="1:12" x14ac:dyDescent="0.3">
      <c r="A117" s="3">
        <v>112</v>
      </c>
      <c r="B117" s="3" t="s">
        <v>7</v>
      </c>
      <c r="C117" s="3" t="s">
        <v>208</v>
      </c>
      <c r="D117" s="3" t="s">
        <v>152</v>
      </c>
      <c r="E117" s="4">
        <v>25000</v>
      </c>
      <c r="F117" s="18">
        <v>27000</v>
      </c>
      <c r="G117" s="3"/>
      <c r="H117" s="3"/>
      <c r="I117" s="3">
        <f t="shared" si="4"/>
        <v>1800</v>
      </c>
      <c r="J117" s="22">
        <f t="shared" si="5"/>
        <v>29000</v>
      </c>
      <c r="K117" s="22">
        <f t="shared" si="6"/>
        <v>29000</v>
      </c>
      <c r="L117" s="3"/>
    </row>
    <row r="118" spans="1:12" x14ac:dyDescent="0.3">
      <c r="A118" s="3">
        <v>113</v>
      </c>
      <c r="B118" s="3" t="s">
        <v>132</v>
      </c>
      <c r="C118" s="3" t="s">
        <v>209</v>
      </c>
      <c r="D118" s="3" t="s">
        <v>124</v>
      </c>
      <c r="E118" s="4">
        <v>30000</v>
      </c>
      <c r="F118" s="18">
        <v>32000</v>
      </c>
      <c r="G118" s="13"/>
      <c r="H118" s="3"/>
      <c r="I118" s="3">
        <f t="shared" si="4"/>
        <v>2100</v>
      </c>
      <c r="J118" s="22">
        <f t="shared" si="5"/>
        <v>35000</v>
      </c>
      <c r="K118" s="22">
        <f t="shared" si="6"/>
        <v>35000</v>
      </c>
      <c r="L118" s="3"/>
    </row>
    <row r="119" spans="1:12" x14ac:dyDescent="0.3">
      <c r="A119" s="3">
        <v>114</v>
      </c>
      <c r="B119" s="19" t="s">
        <v>33</v>
      </c>
      <c r="C119" s="19" t="s">
        <v>210</v>
      </c>
      <c r="D119" s="19" t="s">
        <v>124</v>
      </c>
      <c r="E119" s="11"/>
      <c r="F119" s="20">
        <v>43000</v>
      </c>
      <c r="G119" s="3"/>
      <c r="H119" s="3"/>
      <c r="I119" s="3">
        <f t="shared" si="4"/>
        <v>2800</v>
      </c>
      <c r="J119" s="22">
        <f t="shared" si="5"/>
        <v>46000</v>
      </c>
      <c r="K119" s="22">
        <f t="shared" si="6"/>
        <v>46000</v>
      </c>
      <c r="L119" s="3" t="s">
        <v>332</v>
      </c>
    </row>
    <row r="120" spans="1:12" x14ac:dyDescent="0.3">
      <c r="A120" s="75" t="s">
        <v>285</v>
      </c>
      <c r="B120" s="76"/>
      <c r="C120" s="76"/>
      <c r="D120" s="77"/>
      <c r="E120" s="5">
        <f>SUM(E5:E119)</f>
        <v>3662000</v>
      </c>
      <c r="F120" s="22">
        <f>SUM(F27:F119)</f>
        <v>3080000</v>
      </c>
      <c r="G120" s="3"/>
      <c r="H120" s="3"/>
      <c r="I120" s="3"/>
      <c r="J120" s="3"/>
      <c r="K120" s="9">
        <f>SUM(K27:K119)</f>
        <v>3329000</v>
      </c>
      <c r="L120" s="3"/>
    </row>
    <row r="121" spans="1:12" x14ac:dyDescent="0.3">
      <c r="K121" s="47">
        <v>46226</v>
      </c>
    </row>
  </sheetData>
  <mergeCells count="3">
    <mergeCell ref="A120:D120"/>
    <mergeCell ref="A1:E1"/>
    <mergeCell ref="A2:E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6CF0C-31A0-4702-A524-96F9F3A9BAEE}">
  <dimension ref="A1:I15"/>
  <sheetViews>
    <sheetView workbookViewId="0">
      <selection activeCell="C24" sqref="C24"/>
    </sheetView>
  </sheetViews>
  <sheetFormatPr defaultColWidth="9.109375" defaultRowHeight="14.4" x14ac:dyDescent="0.3"/>
  <cols>
    <col min="1" max="1" width="23.44140625" style="1" bestFit="1" customWidth="1"/>
    <col min="2" max="2" width="67.33203125" style="1" bestFit="1" customWidth="1"/>
    <col min="3" max="3" width="17" style="1" customWidth="1"/>
    <col min="4" max="4" width="9.109375" style="1"/>
    <col min="5" max="5" width="12.5546875" style="1" bestFit="1" customWidth="1"/>
    <col min="6" max="6" width="9.109375" style="1"/>
    <col min="7" max="7" width="15.33203125" style="1" bestFit="1" customWidth="1"/>
    <col min="8" max="8" width="9.109375" style="1"/>
    <col min="9" max="9" width="12.5546875" style="1" bestFit="1" customWidth="1"/>
    <col min="10" max="16384" width="9.109375" style="1"/>
  </cols>
  <sheetData>
    <row r="1" spans="1:9" ht="21" x14ac:dyDescent="0.4">
      <c r="A1" s="73" t="s">
        <v>0</v>
      </c>
      <c r="B1" s="73"/>
      <c r="C1" s="73"/>
      <c r="D1" s="73"/>
    </row>
    <row r="2" spans="1:9" ht="21" x14ac:dyDescent="0.4">
      <c r="A2" s="73" t="s">
        <v>333</v>
      </c>
      <c r="B2" s="73"/>
      <c r="C2" s="73"/>
      <c r="D2" s="73"/>
    </row>
    <row r="4" spans="1:9" x14ac:dyDescent="0.3">
      <c r="A4" s="6" t="s">
        <v>266</v>
      </c>
      <c r="B4" s="6" t="s">
        <v>5</v>
      </c>
      <c r="C4" s="7" t="s">
        <v>287</v>
      </c>
      <c r="D4" s="15" t="s">
        <v>288</v>
      </c>
      <c r="G4" s="11">
        <f>'25-27 Planning'!E120</f>
        <v>3662000</v>
      </c>
      <c r="H4" s="1" t="s">
        <v>334</v>
      </c>
    </row>
    <row r="5" spans="1:9" x14ac:dyDescent="0.3">
      <c r="A5" s="3" t="s">
        <v>335</v>
      </c>
      <c r="B5" s="3" t="s">
        <v>336</v>
      </c>
      <c r="C5" s="4">
        <v>2000000</v>
      </c>
      <c r="D5" s="15" t="s">
        <v>294</v>
      </c>
      <c r="G5" s="11">
        <f>'25-27 Construction'!E61</f>
        <v>307760000</v>
      </c>
      <c r="H5" s="1" t="s">
        <v>337</v>
      </c>
    </row>
    <row r="6" spans="1:9" x14ac:dyDescent="0.3">
      <c r="A6" s="3" t="s">
        <v>269</v>
      </c>
      <c r="B6" s="3" t="s">
        <v>338</v>
      </c>
      <c r="C6" s="4">
        <v>788000</v>
      </c>
      <c r="D6" s="15" t="s">
        <v>294</v>
      </c>
      <c r="G6" s="11">
        <f>C14</f>
        <v>27371000</v>
      </c>
      <c r="H6" s="1" t="s">
        <v>339</v>
      </c>
    </row>
    <row r="7" spans="1:9" x14ac:dyDescent="0.3">
      <c r="A7" s="3" t="s">
        <v>271</v>
      </c>
      <c r="B7" s="3" t="s">
        <v>340</v>
      </c>
      <c r="C7" s="4">
        <v>4216000</v>
      </c>
      <c r="D7" s="15" t="s">
        <v>294</v>
      </c>
      <c r="G7" s="11">
        <f>SUM(G4:G6)</f>
        <v>338793000</v>
      </c>
      <c r="H7" s="1" t="s">
        <v>66</v>
      </c>
    </row>
    <row r="8" spans="1:9" x14ac:dyDescent="0.3">
      <c r="A8" s="3" t="s">
        <v>273</v>
      </c>
      <c r="B8" s="3" t="s">
        <v>341</v>
      </c>
      <c r="C8" s="4">
        <v>2687000</v>
      </c>
      <c r="D8" s="15" t="s">
        <v>294</v>
      </c>
      <c r="G8" s="11">
        <v>140584000</v>
      </c>
      <c r="H8" s="1" t="s">
        <v>342</v>
      </c>
    </row>
    <row r="9" spans="1:9" x14ac:dyDescent="0.3">
      <c r="A9" s="3" t="s">
        <v>343</v>
      </c>
      <c r="B9" s="3" t="s">
        <v>344</v>
      </c>
      <c r="C9" s="4">
        <v>855000</v>
      </c>
      <c r="D9" s="15" t="s">
        <v>294</v>
      </c>
      <c r="G9" s="10">
        <v>192711000</v>
      </c>
      <c r="H9" s="1" t="s">
        <v>345</v>
      </c>
    </row>
    <row r="10" spans="1:9" x14ac:dyDescent="0.3">
      <c r="A10" s="3" t="s">
        <v>275</v>
      </c>
      <c r="B10" s="3" t="s">
        <v>346</v>
      </c>
      <c r="C10" s="4">
        <v>2609000</v>
      </c>
      <c r="D10" s="15" t="s">
        <v>294</v>
      </c>
    </row>
    <row r="11" spans="1:9" x14ac:dyDescent="0.3">
      <c r="A11" s="3" t="s">
        <v>277</v>
      </c>
      <c r="B11" s="3" t="s">
        <v>347</v>
      </c>
      <c r="C11" s="4">
        <v>5481000</v>
      </c>
      <c r="D11" s="15" t="s">
        <v>294</v>
      </c>
      <c r="I11" s="10"/>
    </row>
    <row r="12" spans="1:9" x14ac:dyDescent="0.3">
      <c r="A12" s="3" t="s">
        <v>279</v>
      </c>
      <c r="B12" s="3" t="s">
        <v>348</v>
      </c>
      <c r="C12" s="4">
        <v>2735000</v>
      </c>
      <c r="D12" s="15" t="s">
        <v>294</v>
      </c>
      <c r="I12" s="10"/>
    </row>
    <row r="13" spans="1:9" x14ac:dyDescent="0.3">
      <c r="A13" s="3" t="s">
        <v>283</v>
      </c>
      <c r="B13" s="3" t="s">
        <v>349</v>
      </c>
      <c r="C13" s="4">
        <v>6000000</v>
      </c>
      <c r="D13" s="15" t="s">
        <v>294</v>
      </c>
      <c r="I13" s="10"/>
    </row>
    <row r="14" spans="1:9" x14ac:dyDescent="0.3">
      <c r="A14" s="74" t="s">
        <v>285</v>
      </c>
      <c r="B14" s="74"/>
      <c r="C14" s="9">
        <f>SUM(C5:C13)</f>
        <v>27371000</v>
      </c>
      <c r="D14" s="3"/>
    </row>
    <row r="15" spans="1:9" x14ac:dyDescent="0.3">
      <c r="I15" s="10"/>
    </row>
  </sheetData>
  <mergeCells count="3">
    <mergeCell ref="A1:D1"/>
    <mergeCell ref="A2:D2"/>
    <mergeCell ref="A14:B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Appendix A-SDM Construction </vt:lpstr>
      <vt:lpstr>Appendix B-SDM Planning</vt:lpstr>
      <vt:lpstr>Appendix C-27-29 STECs </vt:lpstr>
      <vt:lpstr>25-27 Construction</vt:lpstr>
      <vt:lpstr>25-27 Planning</vt:lpstr>
      <vt:lpstr>25-27 STECs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Kirti Vijay</dc:creator>
  <cp:keywords/>
  <dc:description/>
  <cp:lastModifiedBy>Jennifer Kelley (OSPI)</cp:lastModifiedBy>
  <cp:revision/>
  <dcterms:created xsi:type="dcterms:W3CDTF">2015-06-05T18:17:20Z</dcterms:created>
  <dcterms:modified xsi:type="dcterms:W3CDTF">2026-09-14T23:18:43Z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145f431-4c8c-42c6-a5a5-ba6d3bdea585_Enabled">
    <vt:lpwstr>true</vt:lpwstr>
  </property>
  <property fmtid="{D5CDD505-2E9C-101B-9397-08002B2CF9AE}" pid="3" name="MSIP_Label_9145f431-4c8c-42c6-a5a5-ba6d3bdea585_SetDate">
    <vt:lpwstr>2024-09-11T17:17:38Z</vt:lpwstr>
  </property>
  <property fmtid="{D5CDD505-2E9C-101B-9397-08002B2CF9AE}" pid="4" name="MSIP_Label_9145f431-4c8c-42c6-a5a5-ba6d3bdea585_Method">
    <vt:lpwstr>Standard</vt:lpwstr>
  </property>
  <property fmtid="{D5CDD505-2E9C-101B-9397-08002B2CF9AE}" pid="5" name="MSIP_Label_9145f431-4c8c-42c6-a5a5-ba6d3bdea585_Name">
    <vt:lpwstr>defa4170-0d19-0005-0004-bc88714345d2</vt:lpwstr>
  </property>
  <property fmtid="{D5CDD505-2E9C-101B-9397-08002B2CF9AE}" pid="6" name="MSIP_Label_9145f431-4c8c-42c6-a5a5-ba6d3bdea585_SiteId">
    <vt:lpwstr>b2fe5ccf-10a5-46fe-ae45-a0267412af7a</vt:lpwstr>
  </property>
  <property fmtid="{D5CDD505-2E9C-101B-9397-08002B2CF9AE}" pid="7" name="MSIP_Label_9145f431-4c8c-42c6-a5a5-ba6d3bdea585_ActionId">
    <vt:lpwstr>9063ae1a-e187-495e-aa12-25da50c0c1a1</vt:lpwstr>
  </property>
  <property fmtid="{D5CDD505-2E9C-101B-9397-08002B2CF9AE}" pid="8" name="MSIP_Label_9145f431-4c8c-42c6-a5a5-ba6d3bdea585_ContentBits">
    <vt:lpwstr>0</vt:lpwstr>
  </property>
</Properties>
</file>