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tables/table3.xml" ContentType="application/vnd.openxmlformats-officedocument.spreadsheetml.table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P:\S Drive Files\Safety Net\2026-27\"/>
    </mc:Choice>
  </mc:AlternateContent>
  <xr:revisionPtr revIDLastSave="0" documentId="13_ncr:1_{A2BDC7DF-01E7-40C7-84FE-6C98B64CEB7E}" xr6:coauthVersionLast="47" xr6:coauthVersionMax="47" xr10:uidLastSave="{00000000-0000-0000-0000-000000000000}"/>
  <bookViews>
    <workbookView xWindow="-108" yWindow="-108" windowWidth="23256" windowHeight="12456" activeTab="1" xr2:uid="{1CE68544-6228-445B-8DBF-C98AAC1A172A}"/>
  </bookViews>
  <sheets>
    <sheet name="Threshold" sheetId="4" r:id="rId1"/>
    <sheet name="Pathway A - Out of State" sheetId="1" r:id="rId2"/>
    <sheet name="Pathway B-Previously Submitted" sheetId="2" r:id="rId3"/>
    <sheet name="Pathway B-New Applications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3" l="1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" i="3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" i="2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" i="1"/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" i="1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" i="2"/>
  <c r="G2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tc={F51CDC0D-0206-4321-B60F-E3DA00F11BD8}</author>
    <author>tc={4DE2004A-0189-4876-AD9E-6A478C784F57}</author>
  </authors>
  <commentList>
    <comment ref="E1" authorId="0" shapeId="0" xr:uid="{F51CDC0D-0206-4321-B60F-E3DA00F11BD8}">
      <text>
        <t>[Threaded comment]
Your version of Excel allows you to read this threaded comment; however, any edits to it will get removed if the file is opened in a newer version of Excel. Learn more: https://go.microsoft.com/fwlink/?linkid=870924
Comment:
    Lookup field.</t>
      </text>
    </comment>
    <comment ref="F1" authorId="1" shapeId="0" xr:uid="{4DE2004A-0189-4876-AD9E-6A478C784F57}">
      <text>
        <t>[Threaded comment]
Your version of Excel allows you to read this threaded comment; however, any edits to it will get removed if the file is opened in a newer version of Excel. Learn more: https://go.microsoft.com/fwlink/?linkid=870924
Comment:
    Calculated Field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tc={8CC409EF-B5C8-4C5E-9048-6CAF81D46366}</author>
    <author>tc={8C6642F3-1C15-4D71-9EE0-DFF8AAFAF0BA}</author>
  </authors>
  <commentList>
    <comment ref="E1" authorId="0" shapeId="0" xr:uid="{8CC409EF-B5C8-4C5E-9048-6CAF81D46366}">
      <text>
        <t>[Threaded comment]
Your version of Excel allows you to read this threaded comment; however, any edits to it will get removed if the file is opened in a newer version of Excel. Learn more: https://go.microsoft.com/fwlink/?linkid=870924
Comment:
    Lookup field.</t>
      </text>
    </comment>
    <comment ref="F1" authorId="1" shapeId="0" xr:uid="{8C6642F3-1C15-4D71-9EE0-DFF8AAFAF0BA}">
      <text>
        <t>[Threaded comment]
Your version of Excel allows you to read this threaded comment; however, any edits to it will get removed if the file is opened in a newer version of Excel. Learn more: https://go.microsoft.com/fwlink/?linkid=870924
Comment:
    Calculated Field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tc={A41ED2B1-E1CA-4DA9-ACA1-DB33D335AAF0}</author>
    <author>tc={F8300C80-C503-4230-B12C-5CCB636F155A}</author>
  </authors>
  <commentList>
    <comment ref="F1" authorId="0" shapeId="0" xr:uid="{A41ED2B1-E1CA-4DA9-ACA1-DB33D335AAF0}">
      <text>
        <t>[Threaded comment]
Your version of Excel allows you to read this threaded comment; however, any edits to it will get removed if the file is opened in a newer version of Excel. Learn more: https://go.microsoft.com/fwlink/?linkid=870924
Comment:
    Lookup field.</t>
      </text>
    </comment>
    <comment ref="G1" authorId="1" shapeId="0" xr:uid="{F8300C80-C503-4230-B12C-5CCB636F155A}">
      <text>
        <t>[Threaded comment]
Your version of Excel allows you to read this threaded comment; however, any edits to it will get removed if the file is opened in a newer version of Excel. Learn more: https://go.microsoft.com/fwlink/?linkid=870924
Comment:
    Calculated Field</t>
      </text>
    </comment>
  </commentList>
</comments>
</file>

<file path=xl/sharedStrings.xml><?xml version="1.0" encoding="utf-8"?>
<sst xmlns="http://schemas.openxmlformats.org/spreadsheetml/2006/main" count="712" uniqueCount="672">
  <si>
    <t>CoDist</t>
  </si>
  <si>
    <t>SSID</t>
  </si>
  <si>
    <t>Threshold</t>
  </si>
  <si>
    <t>Brief Summary of Services Provided</t>
  </si>
  <si>
    <t>LEA</t>
  </si>
  <si>
    <t>Yes</t>
  </si>
  <si>
    <t>No</t>
  </si>
  <si>
    <t>Projected Annual Cost for 2026–27</t>
  </si>
  <si>
    <t>Potential Amount Eligible for Quarterly Payment</t>
  </si>
  <si>
    <t>DistrictCode</t>
  </si>
  <si>
    <t>DistrictName</t>
  </si>
  <si>
    <t>Coop</t>
  </si>
  <si>
    <t>multiplier</t>
  </si>
  <si>
    <t>Notes</t>
  </si>
  <si>
    <t>14005</t>
  </si>
  <si>
    <t>Aberdeen School District</t>
  </si>
  <si>
    <t>21226</t>
  </si>
  <si>
    <t>Adna School District</t>
  </si>
  <si>
    <t>22017</t>
  </si>
  <si>
    <t>Almira School District</t>
  </si>
  <si>
    <t>29103</t>
  </si>
  <si>
    <t>Anacortes School District</t>
  </si>
  <si>
    <t>31016</t>
  </si>
  <si>
    <t>Arlington School District</t>
  </si>
  <si>
    <t>02420</t>
  </si>
  <si>
    <t>Asotin-Anatone School District</t>
  </si>
  <si>
    <t>17408</t>
  </si>
  <si>
    <t>Auburn School District</t>
  </si>
  <si>
    <t>18303</t>
  </si>
  <si>
    <t>Bainbridge Island School District</t>
  </si>
  <si>
    <t>06119</t>
  </si>
  <si>
    <t>Battle Ground School District</t>
  </si>
  <si>
    <t>17405</t>
  </si>
  <si>
    <t>Bellevue School District</t>
  </si>
  <si>
    <t>37501</t>
  </si>
  <si>
    <t>Bellingham School District</t>
  </si>
  <si>
    <t>01122</t>
  </si>
  <si>
    <t>Benge School District</t>
  </si>
  <si>
    <t>27403</t>
  </si>
  <si>
    <t>Bethel School District</t>
  </si>
  <si>
    <t>20203</t>
  </si>
  <si>
    <t>Bickleton School District</t>
  </si>
  <si>
    <t>ESA 112</t>
  </si>
  <si>
    <t>37503</t>
  </si>
  <si>
    <t>Blaine School District</t>
  </si>
  <si>
    <t>21234</t>
  </si>
  <si>
    <t>Boistfort School District</t>
  </si>
  <si>
    <t>18100</t>
  </si>
  <si>
    <t>Bremerton School District</t>
  </si>
  <si>
    <t>24111</t>
  </si>
  <si>
    <t>Brewster School District</t>
  </si>
  <si>
    <t>09075</t>
  </si>
  <si>
    <t>Bridgeport School District</t>
  </si>
  <si>
    <t>16046</t>
  </si>
  <si>
    <t>Brinnon School District</t>
  </si>
  <si>
    <t>29100</t>
  </si>
  <si>
    <t>Burlington-Edison School District</t>
  </si>
  <si>
    <t>06117</t>
  </si>
  <si>
    <t>Camas School District</t>
  </si>
  <si>
    <t>05401</t>
  </si>
  <si>
    <t>Cape Flattery School District</t>
  </si>
  <si>
    <t>27019</t>
  </si>
  <si>
    <t>Carbonado School District</t>
  </si>
  <si>
    <t>04228</t>
  </si>
  <si>
    <t>Cascade School District</t>
  </si>
  <si>
    <t>04222</t>
  </si>
  <si>
    <t>Cashmere School District</t>
  </si>
  <si>
    <t>08401</t>
  </si>
  <si>
    <t>Castle Rock School District</t>
  </si>
  <si>
    <t>18901</t>
  </si>
  <si>
    <t>Catalyst Public Schools</t>
  </si>
  <si>
    <t>20215</t>
  </si>
  <si>
    <t>Centerville School District</t>
  </si>
  <si>
    <t>18401</t>
  </si>
  <si>
    <t>Central Kitsap School District</t>
  </si>
  <si>
    <t>32356</t>
  </si>
  <si>
    <t>Central Valley School District</t>
  </si>
  <si>
    <t>21401</t>
  </si>
  <si>
    <t>Centralia School District</t>
  </si>
  <si>
    <t>21302</t>
  </si>
  <si>
    <t>Chehalis School District</t>
  </si>
  <si>
    <t>32360</t>
  </si>
  <si>
    <t>Cheney School District</t>
  </si>
  <si>
    <t>33036</t>
  </si>
  <si>
    <t>Chewelah School District</t>
  </si>
  <si>
    <t>27901</t>
  </si>
  <si>
    <t>Chief Leschi Schools</t>
  </si>
  <si>
    <t>16049</t>
  </si>
  <si>
    <t>Chimacum School District</t>
  </si>
  <si>
    <t>02250</t>
  </si>
  <si>
    <t>Clarkston School District</t>
  </si>
  <si>
    <t>19404</t>
  </si>
  <si>
    <t>Cle Elum-Roslyn School District</t>
  </si>
  <si>
    <t>27400</t>
  </si>
  <si>
    <t>Clover Park School District</t>
  </si>
  <si>
    <t>38300</t>
  </si>
  <si>
    <t>Colfax School District</t>
  </si>
  <si>
    <t>36250</t>
  </si>
  <si>
    <t>College Place School District</t>
  </si>
  <si>
    <t>38306</t>
  </si>
  <si>
    <t>Colton School District</t>
  </si>
  <si>
    <t>33206</t>
  </si>
  <si>
    <t>Columbia (Stevens) School District</t>
  </si>
  <si>
    <t>36400</t>
  </si>
  <si>
    <t>Columbia (Walla Walla) School District</t>
  </si>
  <si>
    <t>33115</t>
  </si>
  <si>
    <t>Colville School District</t>
  </si>
  <si>
    <t>29011</t>
  </si>
  <si>
    <t>Concrete School District</t>
  </si>
  <si>
    <t>29317</t>
  </si>
  <si>
    <t>Conway School District</t>
  </si>
  <si>
    <t>14099</t>
  </si>
  <si>
    <t>Cosmopolis School District</t>
  </si>
  <si>
    <t>13151</t>
  </si>
  <si>
    <t>Coulee-Hartline School District</t>
  </si>
  <si>
    <t>15204</t>
  </si>
  <si>
    <t>Coupeville School District</t>
  </si>
  <si>
    <t>05313</t>
  </si>
  <si>
    <t>Crescent School District</t>
  </si>
  <si>
    <t>22073</t>
  </si>
  <si>
    <t>Creston School District</t>
  </si>
  <si>
    <t>10050</t>
  </si>
  <si>
    <t>Curlew School District</t>
  </si>
  <si>
    <t>26059</t>
  </si>
  <si>
    <t>Cusick School District</t>
  </si>
  <si>
    <t>19007</t>
  </si>
  <si>
    <t>Damman School District</t>
  </si>
  <si>
    <t>31330</t>
  </si>
  <si>
    <t>Darrington School District</t>
  </si>
  <si>
    <t>22207</t>
  </si>
  <si>
    <t>Davenport School District</t>
  </si>
  <si>
    <t>07002</t>
  </si>
  <si>
    <t>Dayton School District</t>
  </si>
  <si>
    <t>32414</t>
  </si>
  <si>
    <t>Deer Park School District</t>
  </si>
  <si>
    <t>27343</t>
  </si>
  <si>
    <t>Dieringer School District</t>
  </si>
  <si>
    <t>36101</t>
  </si>
  <si>
    <t>Dixie School District</t>
  </si>
  <si>
    <t>32361</t>
  </si>
  <si>
    <t>East Valley School District (Spokane)</t>
  </si>
  <si>
    <t>39090</t>
  </si>
  <si>
    <t>East Valley School District (Yakima)</t>
  </si>
  <si>
    <t>09206</t>
  </si>
  <si>
    <t>Eastmont School District</t>
  </si>
  <si>
    <t>19028</t>
  </si>
  <si>
    <t>Easton School District</t>
  </si>
  <si>
    <t>27404</t>
  </si>
  <si>
    <t>Eatonville School District</t>
  </si>
  <si>
    <t>31015</t>
  </si>
  <si>
    <t>Edmonds School District</t>
  </si>
  <si>
    <t>19401</t>
  </si>
  <si>
    <t>Ellensburg School District</t>
  </si>
  <si>
    <t>14068</t>
  </si>
  <si>
    <t>Elma School District</t>
  </si>
  <si>
    <t>38308</t>
  </si>
  <si>
    <t>Endicott School District</t>
  </si>
  <si>
    <t>04127</t>
  </si>
  <si>
    <t>Entiat School District</t>
  </si>
  <si>
    <t>17216</t>
  </si>
  <si>
    <t>Enumclaw School District</t>
  </si>
  <si>
    <t>13165</t>
  </si>
  <si>
    <t>Ephrata School District</t>
  </si>
  <si>
    <t>32801</t>
  </si>
  <si>
    <t>ESD 101 acting as a school district</t>
  </si>
  <si>
    <t>39801</t>
  </si>
  <si>
    <t>ESD 105 acting as a school district</t>
  </si>
  <si>
    <t>06801</t>
  </si>
  <si>
    <t>ESD 112 (ESA 112 for Safety Net purposes)</t>
  </si>
  <si>
    <t>The average enrollment of member districts was used. The average enrollment was 430. Two times the APPE was used for ESA 112.</t>
  </si>
  <si>
    <t>34801</t>
  </si>
  <si>
    <t>ESD 113 acting as a school district</t>
  </si>
  <si>
    <t>18801</t>
  </si>
  <si>
    <t>ESD 114 acting as a school district</t>
  </si>
  <si>
    <t>11801</t>
  </si>
  <si>
    <t>ESD 123 acting as a school district</t>
  </si>
  <si>
    <t>29801</t>
  </si>
  <si>
    <t>ESD 189 acting as a school district</t>
  </si>
  <si>
    <t>21036</t>
  </si>
  <si>
    <t>Evaline School District</t>
  </si>
  <si>
    <t>31002</t>
  </si>
  <si>
    <t>Everett School District</t>
  </si>
  <si>
    <t>06114</t>
  </si>
  <si>
    <t>Evergreen School District (Clark)</t>
  </si>
  <si>
    <t>33205</t>
  </si>
  <si>
    <t>Evergreen School District (Stevens)</t>
  </si>
  <si>
    <t>17210</t>
  </si>
  <si>
    <t>Federal Way School District</t>
  </si>
  <si>
    <t>37502</t>
  </si>
  <si>
    <t>Ferndale School District</t>
  </si>
  <si>
    <t>27417</t>
  </si>
  <si>
    <t>Fife School District</t>
  </si>
  <si>
    <t>03053</t>
  </si>
  <si>
    <t>Finley School District</t>
  </si>
  <si>
    <t>27402</t>
  </si>
  <si>
    <t>Franklin Pierce School District</t>
  </si>
  <si>
    <t>32358</t>
  </si>
  <si>
    <t>Freeman School District</t>
  </si>
  <si>
    <t>38302</t>
  </si>
  <si>
    <t>Garfield School District</t>
  </si>
  <si>
    <t>20401</t>
  </si>
  <si>
    <t>Glenwood School District</t>
  </si>
  <si>
    <t>20404</t>
  </si>
  <si>
    <t>Goldendale School District</t>
  </si>
  <si>
    <t>13301</t>
  </si>
  <si>
    <t>Grand Coulee Dam School District</t>
  </si>
  <si>
    <t>39200</t>
  </si>
  <si>
    <t>Grandview School District</t>
  </si>
  <si>
    <t>39204</t>
  </si>
  <si>
    <t>Granger School District</t>
  </si>
  <si>
    <t>31332</t>
  </si>
  <si>
    <t>Granite Falls School District</t>
  </si>
  <si>
    <t>23054</t>
  </si>
  <si>
    <t>Grapeview School District</t>
  </si>
  <si>
    <t>32312</t>
  </si>
  <si>
    <t>Great Northern School District</t>
  </si>
  <si>
    <t>06103</t>
  </si>
  <si>
    <t>Green Mountain School District</t>
  </si>
  <si>
    <t>34324</t>
  </si>
  <si>
    <t>Griffin School District</t>
  </si>
  <si>
    <t>22204</t>
  </si>
  <si>
    <t>Harrington School District</t>
  </si>
  <si>
    <t>39203</t>
  </si>
  <si>
    <t>Highland School District</t>
  </si>
  <si>
    <t>17401</t>
  </si>
  <si>
    <t>Highline School District</t>
  </si>
  <si>
    <t>06098</t>
  </si>
  <si>
    <t>Hockinson School District</t>
  </si>
  <si>
    <t>23404</t>
  </si>
  <si>
    <t>Hood Canal School District</t>
  </si>
  <si>
    <t>14028</t>
  </si>
  <si>
    <t>Hoquiam School District</t>
  </si>
  <si>
    <t>27902</t>
  </si>
  <si>
    <t>Impact | Commencement Bay Elementary</t>
  </si>
  <si>
    <t>17911</t>
  </si>
  <si>
    <t>Impact | Puget Sound Elementary</t>
  </si>
  <si>
    <t>17916</t>
  </si>
  <si>
    <t>Impact | Salish Sea Elementary</t>
  </si>
  <si>
    <t>10070</t>
  </si>
  <si>
    <t>Inchelium School District</t>
  </si>
  <si>
    <t>31063</t>
  </si>
  <si>
    <t>Index Elementary School District 63</t>
  </si>
  <si>
    <t>37902</t>
  </si>
  <si>
    <t>Intergenerational High School</t>
  </si>
  <si>
    <t>17411</t>
  </si>
  <si>
    <t>Issaquah School District</t>
  </si>
  <si>
    <t>11056</t>
  </si>
  <si>
    <t>Kahlotus School District</t>
  </si>
  <si>
    <t>08402</t>
  </si>
  <si>
    <t>Kalama School District</t>
  </si>
  <si>
    <t>10003</t>
  </si>
  <si>
    <t>Keller School District</t>
  </si>
  <si>
    <t>08458</t>
  </si>
  <si>
    <t>Kelso School District</t>
  </si>
  <si>
    <t>03017</t>
  </si>
  <si>
    <t>Kennewick School District</t>
  </si>
  <si>
    <t>17415</t>
  </si>
  <si>
    <t>Kent School District</t>
  </si>
  <si>
    <t>33212</t>
  </si>
  <si>
    <t>Kettle Falls School District</t>
  </si>
  <si>
    <t>03052</t>
  </si>
  <si>
    <t>Kiona-Benton City School District</t>
  </si>
  <si>
    <t>19403</t>
  </si>
  <si>
    <t>Kittitas School District</t>
  </si>
  <si>
    <t>20402</t>
  </si>
  <si>
    <t>Klickitat School District</t>
  </si>
  <si>
    <t>06101</t>
  </si>
  <si>
    <t>La Center School District</t>
  </si>
  <si>
    <t>29311</t>
  </si>
  <si>
    <t>La Conner School District</t>
  </si>
  <si>
    <t>38126</t>
  </si>
  <si>
    <t>LaCrosse School District</t>
  </si>
  <si>
    <t>04129</t>
  </si>
  <si>
    <t>Lake Chelan School District</t>
  </si>
  <si>
    <t>14097</t>
  </si>
  <si>
    <t>Lake Quinault School District</t>
  </si>
  <si>
    <t>31004</t>
  </si>
  <si>
    <t>Lake Stevens School District</t>
  </si>
  <si>
    <t>17937</t>
  </si>
  <si>
    <t>Lake Washington Institute of Technology</t>
  </si>
  <si>
    <t>17414</t>
  </si>
  <si>
    <t>Lake Washington School District</t>
  </si>
  <si>
    <t>31306</t>
  </si>
  <si>
    <t>Lakewood School District</t>
  </si>
  <si>
    <t>38264</t>
  </si>
  <si>
    <t>Lamont School District</t>
  </si>
  <si>
    <t>32362</t>
  </si>
  <si>
    <t>Liberty School District</t>
  </si>
  <si>
    <t>01158</t>
  </si>
  <si>
    <t>Lind School District</t>
  </si>
  <si>
    <t>08122</t>
  </si>
  <si>
    <t>Longview School District</t>
  </si>
  <si>
    <t>33183</t>
  </si>
  <si>
    <t>Loon Lake School District</t>
  </si>
  <si>
    <t>28144</t>
  </si>
  <si>
    <t>Lopez School District</t>
  </si>
  <si>
    <t>32903</t>
  </si>
  <si>
    <t>Lumen Public School</t>
  </si>
  <si>
    <t>37903</t>
  </si>
  <si>
    <t>Lummi Tribal Agency</t>
  </si>
  <si>
    <t>20406</t>
  </si>
  <si>
    <t>Lyle School District</t>
  </si>
  <si>
    <t>37504</t>
  </si>
  <si>
    <t>Lynden School District</t>
  </si>
  <si>
    <t>39120</t>
  </si>
  <si>
    <t>Mabton School District</t>
  </si>
  <si>
    <t>09207</t>
  </si>
  <si>
    <t>Mansfield School District</t>
  </si>
  <si>
    <t>04019</t>
  </si>
  <si>
    <t>Manson School District</t>
  </si>
  <si>
    <t>23311</t>
  </si>
  <si>
    <t>Mary M Knight School District</t>
  </si>
  <si>
    <t>33207</t>
  </si>
  <si>
    <t>Mary Walker School District</t>
  </si>
  <si>
    <t>31025</t>
  </si>
  <si>
    <t>Marysville School District</t>
  </si>
  <si>
    <t>14065</t>
  </si>
  <si>
    <t>McCleary School District</t>
  </si>
  <si>
    <t>32354</t>
  </si>
  <si>
    <t>Mead School District</t>
  </si>
  <si>
    <t>32326</t>
  </si>
  <si>
    <t>Medical Lake School District</t>
  </si>
  <si>
    <t>17400</t>
  </si>
  <si>
    <t>Mercer Island School District</t>
  </si>
  <si>
    <t>37505</t>
  </si>
  <si>
    <t>Meridian School District</t>
  </si>
  <si>
    <t>24350</t>
  </si>
  <si>
    <t>Methow Valley School District</t>
  </si>
  <si>
    <t>30031</t>
  </si>
  <si>
    <t>Mill A School District</t>
  </si>
  <si>
    <t>31103</t>
  </si>
  <si>
    <t>Monroe School District</t>
  </si>
  <si>
    <t>14066</t>
  </si>
  <si>
    <t>Montesano School District</t>
  </si>
  <si>
    <t>21214</t>
  </si>
  <si>
    <t>Morton School District</t>
  </si>
  <si>
    <t>13161</t>
  </si>
  <si>
    <t>Moses Lake School District</t>
  </si>
  <si>
    <t>21206</t>
  </si>
  <si>
    <t>Mossyrock School District</t>
  </si>
  <si>
    <t>39209</t>
  </si>
  <si>
    <t>Mount Adams School District</t>
  </si>
  <si>
    <t>37507</t>
  </si>
  <si>
    <t>Mount Baker School District</t>
  </si>
  <si>
    <t>30029</t>
  </si>
  <si>
    <t>Mount Pleasant School District</t>
  </si>
  <si>
    <t>29320</t>
  </si>
  <si>
    <t>Mount Vernon School District</t>
  </si>
  <si>
    <t>17903</t>
  </si>
  <si>
    <t>Muckleshoot Indian Tribe</t>
  </si>
  <si>
    <t>31006</t>
  </si>
  <si>
    <t>Mukilteo School District</t>
  </si>
  <si>
    <t>39003</t>
  </si>
  <si>
    <t>Naches Valley School District</t>
  </si>
  <si>
    <t>21014</t>
  </si>
  <si>
    <t>Napavine School District</t>
  </si>
  <si>
    <t>25155</t>
  </si>
  <si>
    <t>Naselle-Grays River Valley School District</t>
  </si>
  <si>
    <t>24014</t>
  </si>
  <si>
    <t>Nespelem School District</t>
  </si>
  <si>
    <t>26056</t>
  </si>
  <si>
    <t>Newport School District</t>
  </si>
  <si>
    <t>32325</t>
  </si>
  <si>
    <t>Nine Mile Falls School District</t>
  </si>
  <si>
    <t>37506</t>
  </si>
  <si>
    <t>Nooksack Valley School District</t>
  </si>
  <si>
    <t>14064</t>
  </si>
  <si>
    <t>North Beach School District No. 64</t>
  </si>
  <si>
    <t>11051</t>
  </si>
  <si>
    <t>North Franklin School District</t>
  </si>
  <si>
    <t>18400</t>
  </si>
  <si>
    <t>North Kitsap School District</t>
  </si>
  <si>
    <t>23403</t>
  </si>
  <si>
    <t>North Mason School District</t>
  </si>
  <si>
    <t>25200</t>
  </si>
  <si>
    <t>North River School District</t>
  </si>
  <si>
    <t>34003</t>
  </si>
  <si>
    <t>North Thurston Public Schools</t>
  </si>
  <si>
    <t>33211</t>
  </si>
  <si>
    <t>Northport School District</t>
  </si>
  <si>
    <t>17417</t>
  </si>
  <si>
    <t>Northshore School District</t>
  </si>
  <si>
    <t>15201</t>
  </si>
  <si>
    <t>Oak Harbor School District</t>
  </si>
  <si>
    <t>38324</t>
  </si>
  <si>
    <t>Oakesdale School District</t>
  </si>
  <si>
    <t>14400</t>
  </si>
  <si>
    <t>Oakville School District</t>
  </si>
  <si>
    <t>25101</t>
  </si>
  <si>
    <t>Ocean Beach School District</t>
  </si>
  <si>
    <t>14172</t>
  </si>
  <si>
    <t>Ocosta School District</t>
  </si>
  <si>
    <t>22105</t>
  </si>
  <si>
    <t>Odessa School District</t>
  </si>
  <si>
    <t>34974</t>
  </si>
  <si>
    <t>Office of the Governor (Sch for Blind)</t>
  </si>
  <si>
    <t>24105</t>
  </si>
  <si>
    <t>Okanogan School District</t>
  </si>
  <si>
    <t>34111</t>
  </si>
  <si>
    <t>Olympia School District</t>
  </si>
  <si>
    <t>24019</t>
  </si>
  <si>
    <t>Omak School District</t>
  </si>
  <si>
    <t>21300</t>
  </si>
  <si>
    <t>Onalaska School District</t>
  </si>
  <si>
    <t>33030</t>
  </si>
  <si>
    <t>Onion Creek School District</t>
  </si>
  <si>
    <t>28137</t>
  </si>
  <si>
    <t>Orcas Island School District</t>
  </si>
  <si>
    <t>32123</t>
  </si>
  <si>
    <t>Orchard Prairie School District</t>
  </si>
  <si>
    <t>10065</t>
  </si>
  <si>
    <t>Orient School District</t>
  </si>
  <si>
    <t>09013</t>
  </si>
  <si>
    <t>Orondo School District</t>
  </si>
  <si>
    <t>24410</t>
  </si>
  <si>
    <t>Oroville School District</t>
  </si>
  <si>
    <t>27344</t>
  </si>
  <si>
    <t>Orting School District</t>
  </si>
  <si>
    <t>01147</t>
  </si>
  <si>
    <t>Othello School District</t>
  </si>
  <si>
    <t>09102</t>
  </si>
  <si>
    <t>Palisades School District</t>
  </si>
  <si>
    <t>38301</t>
  </si>
  <si>
    <t>Palouse School District</t>
  </si>
  <si>
    <t>11001</t>
  </si>
  <si>
    <t>Pasco School District</t>
  </si>
  <si>
    <t>24122</t>
  </si>
  <si>
    <t>Pateros School District</t>
  </si>
  <si>
    <t>03050</t>
  </si>
  <si>
    <t>Paterson School District</t>
  </si>
  <si>
    <t>21301</t>
  </si>
  <si>
    <t>Pe Ell School District</t>
  </si>
  <si>
    <t>27401</t>
  </si>
  <si>
    <t>Peninsula School District</t>
  </si>
  <si>
    <t>04901</t>
  </si>
  <si>
    <t>Pinnacles Prep Charter School</t>
  </si>
  <si>
    <t>23402</t>
  </si>
  <si>
    <t>Pioneer School District</t>
  </si>
  <si>
    <t>12110</t>
  </si>
  <si>
    <t>Pomeroy School District</t>
  </si>
  <si>
    <t>05121</t>
  </si>
  <si>
    <t>Port Angeles School District</t>
  </si>
  <si>
    <t>16050</t>
  </si>
  <si>
    <t>Port Townsend School District</t>
  </si>
  <si>
    <t>36402</t>
  </si>
  <si>
    <t>Prescott School District</t>
  </si>
  <si>
    <t>32907</t>
  </si>
  <si>
    <t>PRIDE Prep Charter School District</t>
  </si>
  <si>
    <t>03116</t>
  </si>
  <si>
    <t>Prosser School District</t>
  </si>
  <si>
    <t>38901</t>
  </si>
  <si>
    <t>Pullman Community Montessori</t>
  </si>
  <si>
    <t>38267</t>
  </si>
  <si>
    <t>Pullman School District</t>
  </si>
  <si>
    <t>27003</t>
  </si>
  <si>
    <t>Puyallup School District</t>
  </si>
  <si>
    <t>16020</t>
  </si>
  <si>
    <t>Queets-Clearwater School District</t>
  </si>
  <si>
    <t>16048</t>
  </si>
  <si>
    <t>Quilcene School District</t>
  </si>
  <si>
    <t>05903</t>
  </si>
  <si>
    <t>Quileute Tribal School District</t>
  </si>
  <si>
    <t>05402</t>
  </si>
  <si>
    <t>Quillayute Valley School District</t>
  </si>
  <si>
    <t>13144</t>
  </si>
  <si>
    <t>Quincy School District</t>
  </si>
  <si>
    <t>17908</t>
  </si>
  <si>
    <t>Rainier Prep Charter School District</t>
  </si>
  <si>
    <t>34307</t>
  </si>
  <si>
    <t>Rainier School District</t>
  </si>
  <si>
    <t>17910</t>
  </si>
  <si>
    <t>Rainier Valley Leadership Academy</t>
  </si>
  <si>
    <t>25116</t>
  </si>
  <si>
    <t>Raymond School District</t>
  </si>
  <si>
    <t>22009</t>
  </si>
  <si>
    <t>Reardan-Edwall School District</t>
  </si>
  <si>
    <t>17403</t>
  </si>
  <si>
    <t>Renton School District</t>
  </si>
  <si>
    <t>17941</t>
  </si>
  <si>
    <t>Renton Technical College</t>
  </si>
  <si>
    <t>10309</t>
  </si>
  <si>
    <t>Republic School District</t>
  </si>
  <si>
    <t>03400</t>
  </si>
  <si>
    <t>Richland School District</t>
  </si>
  <si>
    <t>06122</t>
  </si>
  <si>
    <t>Ridgefield School District</t>
  </si>
  <si>
    <t>01160</t>
  </si>
  <si>
    <t>Ritzville School District</t>
  </si>
  <si>
    <t>32416</t>
  </si>
  <si>
    <t>Riverside School District</t>
  </si>
  <si>
    <t>17407</t>
  </si>
  <si>
    <t>Riverview School District</t>
  </si>
  <si>
    <t>34401</t>
  </si>
  <si>
    <t>Rochester School District</t>
  </si>
  <si>
    <t>20403</t>
  </si>
  <si>
    <t>Roosevelt School District</t>
  </si>
  <si>
    <t>38320</t>
  </si>
  <si>
    <t>Rosalia School District</t>
  </si>
  <si>
    <t>13160</t>
  </si>
  <si>
    <t>Royal School District</t>
  </si>
  <si>
    <t>28149</t>
  </si>
  <si>
    <t>San Juan Island School District</t>
  </si>
  <si>
    <t>14104</t>
  </si>
  <si>
    <t>Satsop School District</t>
  </si>
  <si>
    <t>17001</t>
  </si>
  <si>
    <t>Seattle School District No. 1</t>
  </si>
  <si>
    <t>29101</t>
  </si>
  <si>
    <t>Sedro-Woolley School District</t>
  </si>
  <si>
    <t>39119</t>
  </si>
  <si>
    <t>Selah School District</t>
  </si>
  <si>
    <t>26070</t>
  </si>
  <si>
    <t>Selkirk School District</t>
  </si>
  <si>
    <t>05323</t>
  </si>
  <si>
    <t>Sequim School District</t>
  </si>
  <si>
    <t>28010</t>
  </si>
  <si>
    <t>Shaw Island School District</t>
  </si>
  <si>
    <t>23309</t>
  </si>
  <si>
    <t>Shelton School District</t>
  </si>
  <si>
    <t>17412</t>
  </si>
  <si>
    <t>Shoreline School District</t>
  </si>
  <si>
    <t>30002</t>
  </si>
  <si>
    <t>Skamania School District</t>
  </si>
  <si>
    <t>17404</t>
  </si>
  <si>
    <t>Skykomish School District</t>
  </si>
  <si>
    <t>31201</t>
  </si>
  <si>
    <t>Snohomish School District</t>
  </si>
  <si>
    <t>17410</t>
  </si>
  <si>
    <t>Snoqualmie Valley School District</t>
  </si>
  <si>
    <t>13156</t>
  </si>
  <si>
    <t>Soap Lake School District</t>
  </si>
  <si>
    <t>25118</t>
  </si>
  <si>
    <t>South Bend School District</t>
  </si>
  <si>
    <t>18402</t>
  </si>
  <si>
    <t>South Kitsap School District</t>
  </si>
  <si>
    <t>15206</t>
  </si>
  <si>
    <t>South Whidbey School District</t>
  </si>
  <si>
    <t>23042</t>
  </si>
  <si>
    <t>Southside School District</t>
  </si>
  <si>
    <t>32901</t>
  </si>
  <si>
    <t>Spokane International Academy</t>
  </si>
  <si>
    <t>32081</t>
  </si>
  <si>
    <t>Spokane School District</t>
  </si>
  <si>
    <t>22008</t>
  </si>
  <si>
    <t>Sprague School District</t>
  </si>
  <si>
    <t>38322</t>
  </si>
  <si>
    <t>St. John School District</t>
  </si>
  <si>
    <t>31401</t>
  </si>
  <si>
    <t>Stanwood-Camano School District</t>
  </si>
  <si>
    <t>11054</t>
  </si>
  <si>
    <t>Star School District No. 054</t>
  </si>
  <si>
    <t>04069</t>
  </si>
  <si>
    <t>Stehekin School District</t>
  </si>
  <si>
    <t>27001</t>
  </si>
  <si>
    <t>Steilacoom Hist. School District</t>
  </si>
  <si>
    <t>38304</t>
  </si>
  <si>
    <t>Steptoe School District</t>
  </si>
  <si>
    <t>30303</t>
  </si>
  <si>
    <t>Stevenson-Carson School District</t>
  </si>
  <si>
    <t>31311</t>
  </si>
  <si>
    <t>Sultan School District</t>
  </si>
  <si>
    <t>17905</t>
  </si>
  <si>
    <t>Summit Public School: Atlas</t>
  </si>
  <si>
    <t>27905</t>
  </si>
  <si>
    <t>Summit Public School: Olympus</t>
  </si>
  <si>
    <t>17902</t>
  </si>
  <si>
    <t>Summit Public School: Sierra</t>
  </si>
  <si>
    <t>33202</t>
  </si>
  <si>
    <t>Summit Valley School District</t>
  </si>
  <si>
    <t>27320</t>
  </si>
  <si>
    <t>Sumner School District</t>
  </si>
  <si>
    <t>39201</t>
  </si>
  <si>
    <t>Sunnyside School District</t>
  </si>
  <si>
    <t>18902</t>
  </si>
  <si>
    <t>Suquamish Tribal Education Department</t>
  </si>
  <si>
    <t>27010</t>
  </si>
  <si>
    <t>Tacoma School District</t>
  </si>
  <si>
    <t>14077</t>
  </si>
  <si>
    <t>Taholah School District</t>
  </si>
  <si>
    <t>17409</t>
  </si>
  <si>
    <t>Tahoma School District</t>
  </si>
  <si>
    <t>38265</t>
  </si>
  <si>
    <t>Tekoa School District</t>
  </si>
  <si>
    <t>34402</t>
  </si>
  <si>
    <t>Tenino School District</t>
  </si>
  <si>
    <t>19400</t>
  </si>
  <si>
    <t>Thorp School District</t>
  </si>
  <si>
    <t>21237</t>
  </si>
  <si>
    <t>Toledo School District</t>
  </si>
  <si>
    <t>24404</t>
  </si>
  <si>
    <t>Tonasket School District</t>
  </si>
  <si>
    <t>39202</t>
  </si>
  <si>
    <t>Toppenish School District</t>
  </si>
  <si>
    <t>36300</t>
  </si>
  <si>
    <t>Touchet School District</t>
  </si>
  <si>
    <t>08130</t>
  </si>
  <si>
    <t>Toutle Lake School District</t>
  </si>
  <si>
    <t>20400</t>
  </si>
  <si>
    <t>Trout Lake School District</t>
  </si>
  <si>
    <t>17406</t>
  </si>
  <si>
    <t>Tukwila School District</t>
  </si>
  <si>
    <t>34033</t>
  </si>
  <si>
    <t>Tumwater School District</t>
  </si>
  <si>
    <t>39002</t>
  </si>
  <si>
    <t>Union Gap School District</t>
  </si>
  <si>
    <t>27083</t>
  </si>
  <si>
    <t>University Place School District</t>
  </si>
  <si>
    <t>33070</t>
  </si>
  <si>
    <t>Valley School District</t>
  </si>
  <si>
    <t>06037</t>
  </si>
  <si>
    <t>Vancouver School District</t>
  </si>
  <si>
    <t>17402</t>
  </si>
  <si>
    <t>Vashon Island School District</t>
  </si>
  <si>
    <t>34901</t>
  </si>
  <si>
    <t>WA HE LUT Indian School Agency</t>
  </si>
  <si>
    <t>35200</t>
  </si>
  <si>
    <t>Wahkiakum School District</t>
  </si>
  <si>
    <t>13073</t>
  </si>
  <si>
    <t>Wahluke School District</t>
  </si>
  <si>
    <t>36401</t>
  </si>
  <si>
    <t>Waitsburg School District</t>
  </si>
  <si>
    <t>36140</t>
  </si>
  <si>
    <t>Walla Walla Public Schools</t>
  </si>
  <si>
    <t>39207</t>
  </si>
  <si>
    <t>Wapato School District</t>
  </si>
  <si>
    <t>13146</t>
  </si>
  <si>
    <t>Warden School District</t>
  </si>
  <si>
    <t>34975</t>
  </si>
  <si>
    <t>Washington Center for Deaf and Hard of Hearing Youth</t>
  </si>
  <si>
    <t>34979</t>
  </si>
  <si>
    <t>Washington Military Department</t>
  </si>
  <si>
    <t>06112</t>
  </si>
  <si>
    <t>Washougal School District</t>
  </si>
  <si>
    <t>01109</t>
  </si>
  <si>
    <t>Washtucna School District</t>
  </si>
  <si>
    <t>09209</t>
  </si>
  <si>
    <t>Waterville School District</t>
  </si>
  <si>
    <t>33049</t>
  </si>
  <si>
    <t>Wellpinit School District #49</t>
  </si>
  <si>
    <t>04246</t>
  </si>
  <si>
    <t>Wenatchee School District</t>
  </si>
  <si>
    <t>32363</t>
  </si>
  <si>
    <t>West Valley School District (Spokane)</t>
  </si>
  <si>
    <t>39208</t>
  </si>
  <si>
    <t>West Valley School District (Yakima)</t>
  </si>
  <si>
    <t>21303</t>
  </si>
  <si>
    <t>White Pass School District</t>
  </si>
  <si>
    <t>27416</t>
  </si>
  <si>
    <t>White River School District</t>
  </si>
  <si>
    <t>20405</t>
  </si>
  <si>
    <t>White Salmon Valley School District</t>
  </si>
  <si>
    <t>17917</t>
  </si>
  <si>
    <t>Why Not You Academy</t>
  </si>
  <si>
    <t>22200</t>
  </si>
  <si>
    <t>Wilbur School District</t>
  </si>
  <si>
    <t>25160</t>
  </si>
  <si>
    <t>Willapa Valley School District</t>
  </si>
  <si>
    <t>13167</t>
  </si>
  <si>
    <t>Wilson Creek School District</t>
  </si>
  <si>
    <t>21232</t>
  </si>
  <si>
    <t>Winlock School District</t>
  </si>
  <si>
    <t>14117</t>
  </si>
  <si>
    <t>Wishkah Valley School District</t>
  </si>
  <si>
    <t>20094</t>
  </si>
  <si>
    <t>Wishram School District</t>
  </si>
  <si>
    <t>08404</t>
  </si>
  <si>
    <t>Woodland School District</t>
  </si>
  <si>
    <t>39007</t>
  </si>
  <si>
    <t>Yakima School District</t>
  </si>
  <si>
    <t>34002</t>
  </si>
  <si>
    <t>Yelm School District</t>
  </si>
  <si>
    <t>39205</t>
  </si>
  <si>
    <t>Zillah School District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</si>
</sst>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5" formatCode="&quot;$&quot;#,##0_);\(&quot;$&quot;#,##0\)"/>
    <numFmt numFmtId="44" formatCode="_(&quot;$&quot;* #,##0.00_);_(&quot;$&quot;* \(#,##0.00\);_(&quot;$&quot;* &quot;-&quot;??_);_(@_)"/>
    <numFmt numFmtId="164" formatCode="&quot;$&quot;#,##0"/>
  </numFmts>
  <fonts count="5" x14ac:knownFonts="1">
    <font>
      <sz val="11"/>
      <color theme="1"/>
      <name val="Segoe UI"/>
      <family val="2"/>
    </font>
    <font>
      <sz val="8"/>
      <name val="Segoe UI"/>
      <family val="2"/>
    </font>
    <font>
      <sz val="11"/>
      <color theme="1"/>
      <name val="Segoe UI"/>
      <family val="2"/>
    </font>
    <font>
      <b/>
      <sz val="11"/>
      <color theme="1"/>
      <name val="Segoe UI"/>
      <family val="2"/>
    </font>
    <font>
      <sz val="1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4">
    <xf numFmtId="0" fontId="0" fillId="0" borderId="0" xfId="0"/>
    <xf numFmtId="49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wrapText="1"/>
    </xf>
    <xf numFmtId="0" fontId="3" fillId="2" borderId="1" xfId="0" applyFont="1" applyFill="1" applyBorder="1"/>
    <xf numFmtId="0" fontId="3" fillId="2" borderId="0" xfId="0" applyFont="1" applyFill="1"/>
    <xf numFmtId="0" fontId="3" fillId="0" borderId="1" xfId="0" applyFont="1" applyBorder="1"/>
    <xf numFmtId="0" fontId="4" fillId="0" borderId="0" xfId="0" applyFont="1"/>
    <xf numFmtId="5" fontId="4" fillId="0" borderId="0" xfId="1" applyNumberFormat="1" applyFont="1"/>
    <xf numFmtId="0" fontId="4" fillId="0" borderId="0" xfId="0" applyFont="1" applyAlignment="1">
      <alignment wrapText="1"/>
    </xf>
    <xf numFmtId="164" fontId="0" fillId="0" borderId="0" xfId="0" applyNumberFormat="1" applyAlignment="1">
      <alignment horizontal="right"/>
    </xf>
    <xf numFmtId="49" fontId="0" fillId="0" borderId="0" xfId="0" quotePrefix="1" applyNumberFormat="1"/>
  </cellXfs>
  <cellStyles count="2">
    <cellStyle name="Currency" xfId="1" builtinId="4"/>
    <cellStyle name="Normal" xfId="0" builtinId="0"/>
  </cellStyles>
  <dxfs count="10">
    <dxf>
      <numFmt numFmtId="164" formatCode="&quot;$&quot;#,##0"/>
    </dxf>
    <dxf>
      <numFmt numFmtId="164" formatCode="&quot;$&quot;#,##0"/>
    </dxf>
    <dxf>
      <numFmt numFmtId="30" formatCode="@"/>
    </dxf>
    <dxf>
      <numFmt numFmtId="164" formatCode="&quot;$&quot;#,##0"/>
    </dxf>
    <dxf>
      <numFmt numFmtId="30" formatCode="@"/>
    </dxf>
    <dxf>
      <alignment horizontal="center" vertical="center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30" formatCode="@"/>
    </dxf>
    <dxf>
      <alignment horizontal="center" vertical="center" textRotation="0" indent="0" justifyLastLine="0" shrinkToFit="0" readingOrder="0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mber O’Donnell (OSPI)" id="{2260C1C3-5AC7-491E-B21C-3B372175E875}" userId="S::Amber.ODonnell@k12.wa.us::2a9332cc-c283-4ced-bfda-2127e6bc7f20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24ACDC0-025B-4A57-BEEF-62285E23FEC3}" name="Table3" displayName="Table3" ref="A1:F25" totalsRowShown="0">
  <autoFilter ref="A1:F25" xr:uid="{B24ACDC0-025B-4A57-BEEF-62285E23FEC3}"/>
  <tableColumns count="6">
    <tableColumn id="1" xr3:uid="{E826259F-DE2B-4EEC-9D03-010F391AF8F6}" name="CoDist" dataDxfId="9"/>
    <tableColumn id="2" xr3:uid="{CEE15544-A0AB-4744-B703-72E6355EEED9}" name="LEA"/>
    <tableColumn id="3" xr3:uid="{90868E24-00C2-42B3-8282-359958335862}" name="SSID"/>
    <tableColumn id="6" xr3:uid="{A27D2A90-8AF5-4E2A-9377-D0B9FB415AE5}" name="Projected Annual Cost for 2026–27"/>
    <tableColumn id="7" xr3:uid="{3FE1AEAA-D8E0-45A6-9525-5BC5C70117DF}" name="Threshold">
      <calculatedColumnFormula>IFERROR(VLOOKUP(Table3[[#This Row],[CoDist]],Threshold!$A$2:$E$329,5,0),"0")</calculatedColumnFormula>
    </tableColumn>
    <tableColumn id="8" xr3:uid="{0893495D-1274-4AA8-8332-A8A315219198}" name="Potential Amount Eligible for Quarterly Payment">
      <calculatedColumnFormula>ROUND(Table3[[#This Row],[Projected Annual Cost for 2026–27]]-Table3[[#This Row],[Threshold]],0)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74C5822-D99C-4F87-AFB0-261D908C82E0}" name="Table2" displayName="Table2" ref="A1:F23" totalsRowShown="0" headerRowDxfId="8">
  <autoFilter ref="A1:F23" xr:uid="{174C5822-D99C-4F87-AFB0-261D908C82E0}"/>
  <tableColumns count="6">
    <tableColumn id="1" xr3:uid="{C2ECA53E-BA13-4AF6-B7AB-3E0DD48F41F3}" name="CoDist" dataDxfId="7"/>
    <tableColumn id="2" xr3:uid="{9A3FE2F4-1BCB-417E-8822-2E0100DB5393}" name="LEA"/>
    <tableColumn id="3" xr3:uid="{E242DF7D-A2A5-4158-AA05-C5B7F6A792B9}" name="SSID"/>
    <tableColumn id="4" xr3:uid="{D67F82EC-60A1-4700-BE00-DE5CFC2481F2}" name="Projected Annual Cost for 2026–27"/>
    <tableColumn id="6" xr3:uid="{7A1932BF-848B-41C3-A1E8-723ACEEBF8B2}" name="Threshold">
      <calculatedColumnFormula>IFERROR(VLOOKUP(Table2[[#This Row],[CoDist]],Threshold!$A$2:$E$329,5,0),"0")</calculatedColumnFormula>
    </tableColumn>
    <tableColumn id="5" xr3:uid="{822C06DC-8417-4EAF-A318-AE1E2C3A7078}" name="Potential Amount Eligible for Quarterly Payment" dataDxfId="6">
      <calculatedColumnFormula>ROUND(Table2[[#This Row],[Projected Annual Cost for 2026–27]]-Table2[[#This Row],[Threshold]],0)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FE1455A-4EA9-4C28-97F5-594963D9F702}" name="Table1" displayName="Table1" ref="A1:G27" totalsRowShown="0" headerRowDxfId="5">
  <autoFilter ref="A1:G27" xr:uid="{8FE1455A-4EA9-4C28-97F5-594963D9F702}"/>
  <tableColumns count="7">
    <tableColumn id="1" xr3:uid="{95A94CBD-CD5B-42D0-826F-CCD3A06BE4A7}" name="CoDist" dataDxfId="4"/>
    <tableColumn id="2" xr3:uid="{E9DE91B8-9DA3-4BA5-ADEC-B0AD14BEC406}" name="LEA"/>
    <tableColumn id="3" xr3:uid="{11D5B61A-A99B-4A45-8EEE-7447E0A649D2}" name="SSID"/>
    <tableColumn id="4" xr3:uid="{E1D304C6-1AE3-4D49-B788-072DBFD78059}" name="Projected Annual Cost for 2026–27" dataDxfId="3"/>
    <tableColumn id="5" xr3:uid="{7C87973E-0EE5-47E9-B10C-80D86EC215E6}" name="Brief Summary of Services Provided" dataDxfId="2"/>
    <tableColumn id="6" xr3:uid="{5D1963E0-93B7-4349-A505-E4709907C313}" name="Threshold" dataDxfId="1">
      <calculatedColumnFormula>IFERROR(VLOOKUP(Table1[[#This Row],[CoDist]],Threshold!$A$2:$E$329,5,0),"0")</calculatedColumnFormula>
    </tableColumn>
    <tableColumn id="7" xr3:uid="{3E4E4B44-B27B-45D2-BE12-8D8D52923981}" name="Potential Amount Eligible for Quarterly Payment" dataDxfId="0">
      <calculatedColumnFormula>Table1[[#This Row],[Projected Annual Cost for 2026–27]]-Table1[[#This Row],[Threshold]]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1" dT="2026-08-19T20:49:26.65" personId="{2260C1C3-5AC7-491E-B21C-3B372175E875}" id="{F51CDC0D-0206-4321-B60F-E3DA00F11BD8}">
    <text>Lookup field.</text>
  </threadedComment>
  <threadedComment ref="F1" dT="2026-08-19T20:44:39.88" personId="{2260C1C3-5AC7-491E-B21C-3B372175E875}" id="{4DE2004A-0189-4876-AD9E-6A478C784F57}">
    <text>Calculated Field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E1" dT="2026-08-19T20:49:26.65" personId="{2260C1C3-5AC7-491E-B21C-3B372175E875}" id="{8CC409EF-B5C8-4C5E-9048-6CAF81D46366}">
    <text>Lookup field.</text>
  </threadedComment>
  <threadedComment ref="F1" dT="2026-08-19T20:44:39.88" personId="{2260C1C3-5AC7-491E-B21C-3B372175E875}" id="{8C6642F3-1C15-4D71-9EE0-DFF8AAFAF0BA}">
    <text>Calculated Field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F1" dT="2026-08-19T20:49:26.65" personId="{2260C1C3-5AC7-491E-B21C-3B372175E875}" id="{A41ED2B1-E1CA-4DA9-ACA1-DB33D335AAF0}">
    <text>Lookup field.</text>
  </threadedComment>
  <threadedComment ref="G1" dT="2026-08-19T20:44:39.88" personId="{2260C1C3-5AC7-491E-B21C-3B372175E875}" id="{F8300C80-C503-4230-B12C-5CCB636F155A}">
    <text>Calculated Field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microsoft.com/office/2017/10/relationships/threadedComment" Target="../threadedComments/threadedComment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2.xml"/><Relationship Id="rId1" Type="http://schemas.openxmlformats.org/officeDocument/2006/relationships/vmlDrawing" Target="../drawings/vmlDrawing2.vml"/><Relationship Id="rId4" Type="http://schemas.microsoft.com/office/2017/10/relationships/threadedComment" Target="../threadedComments/threadedComment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table" Target="../tables/table3.xml"/><Relationship Id="rId1" Type="http://schemas.openxmlformats.org/officeDocument/2006/relationships/vmlDrawing" Target="../drawings/vmlDrawing3.vml"/><Relationship Id="rId4" Type="http://schemas.microsoft.com/office/2017/10/relationships/threadedComment" Target="../threadedComments/threadedComment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1E978-25EC-4031-AB3A-DE9C77133334}">
  <dimension ref="A1:F329"/>
  <sheetViews>
    <sheetView topLeftCell="A308" workbookViewId="0">
      <selection sqref="A1:F329"/>
    </sheetView>
  </sheetViews>
  <sheetFormatPr defaultRowHeight="16.8" x14ac:dyDescent="0.4"/>
  <sheetData>
    <row r="1" spans="1:6" x14ac:dyDescent="0.4">
      <c r="A1" s="6" t="s">
        <v>9</v>
      </c>
      <c r="B1" s="6" t="s">
        <v>10</v>
      </c>
      <c r="C1" s="6" t="s">
        <v>11</v>
      </c>
      <c r="D1" s="7" t="s">
        <v>12</v>
      </c>
      <c r="E1" s="7" t="s">
        <v>2</v>
      </c>
      <c r="F1" s="7" t="s">
        <v>13</v>
      </c>
    </row>
    <row r="2" spans="1:6" x14ac:dyDescent="0.4">
      <c r="A2" s="8" t="s">
        <v>14</v>
      </c>
      <c r="B2" s="9" t="s">
        <v>15</v>
      </c>
      <c r="C2" s="9"/>
      <c r="D2" s="9">
        <v>1.8</v>
      </c>
      <c r="E2" s="10">
        <v>35503</v>
      </c>
    </row>
    <row r="3" spans="1:6" x14ac:dyDescent="0.4">
      <c r="A3" s="8" t="s">
        <v>16</v>
      </c>
      <c r="B3" s="9" t="s">
        <v>17</v>
      </c>
      <c r="C3" s="9"/>
      <c r="D3" s="9">
        <v>1.8</v>
      </c>
      <c r="E3" s="10">
        <v>35503</v>
      </c>
    </row>
    <row r="4" spans="1:6" x14ac:dyDescent="0.4">
      <c r="A4" s="8" t="s">
        <v>18</v>
      </c>
      <c r="B4" s="9" t="s">
        <v>19</v>
      </c>
      <c r="C4" s="9"/>
      <c r="D4" s="9">
        <v>1.8</v>
      </c>
      <c r="E4" s="10">
        <v>35503</v>
      </c>
    </row>
    <row r="5" spans="1:6" x14ac:dyDescent="0.4">
      <c r="A5" s="8" t="s">
        <v>20</v>
      </c>
      <c r="B5" s="9" t="s">
        <v>21</v>
      </c>
      <c r="C5" s="9"/>
      <c r="D5" s="9">
        <v>2</v>
      </c>
      <c r="E5" s="10">
        <v>39448</v>
      </c>
    </row>
    <row r="6" spans="1:6" x14ac:dyDescent="0.4">
      <c r="A6" s="8" t="s">
        <v>22</v>
      </c>
      <c r="B6" s="9" t="s">
        <v>23</v>
      </c>
      <c r="C6" s="9"/>
      <c r="D6" s="9">
        <v>2</v>
      </c>
      <c r="E6" s="10">
        <v>39448</v>
      </c>
    </row>
    <row r="7" spans="1:6" x14ac:dyDescent="0.4">
      <c r="A7" s="8" t="s">
        <v>24</v>
      </c>
      <c r="B7" s="9" t="s">
        <v>25</v>
      </c>
      <c r="C7" s="9"/>
      <c r="D7" s="9">
        <v>1.8</v>
      </c>
      <c r="E7" s="10">
        <v>35503</v>
      </c>
    </row>
    <row r="8" spans="1:6" x14ac:dyDescent="0.4">
      <c r="A8" s="8" t="s">
        <v>26</v>
      </c>
      <c r="B8" s="9" t="s">
        <v>27</v>
      </c>
      <c r="C8" s="9"/>
      <c r="D8" s="9">
        <v>2</v>
      </c>
      <c r="E8" s="10">
        <v>39448</v>
      </c>
    </row>
    <row r="9" spans="1:6" x14ac:dyDescent="0.4">
      <c r="A9" s="8" t="s">
        <v>28</v>
      </c>
      <c r="B9" s="9" t="s">
        <v>29</v>
      </c>
      <c r="C9" s="9"/>
      <c r="D9" s="9">
        <v>2</v>
      </c>
      <c r="E9" s="10">
        <v>39448</v>
      </c>
    </row>
    <row r="10" spans="1:6" x14ac:dyDescent="0.4">
      <c r="A10" s="8" t="s">
        <v>30</v>
      </c>
      <c r="B10" s="9" t="s">
        <v>31</v>
      </c>
      <c r="C10" s="9"/>
      <c r="D10" s="9">
        <v>2</v>
      </c>
      <c r="E10" s="10">
        <v>39448</v>
      </c>
    </row>
    <row r="11" spans="1:6" x14ac:dyDescent="0.4">
      <c r="A11" s="8" t="s">
        <v>32</v>
      </c>
      <c r="B11" s="9" t="s">
        <v>33</v>
      </c>
      <c r="C11" s="9"/>
      <c r="D11" s="9">
        <v>2</v>
      </c>
      <c r="E11" s="10">
        <v>39448</v>
      </c>
    </row>
    <row r="12" spans="1:6" x14ac:dyDescent="0.4">
      <c r="A12" s="8" t="s">
        <v>34</v>
      </c>
      <c r="B12" s="9" t="s">
        <v>35</v>
      </c>
      <c r="C12" s="9"/>
      <c r="D12" s="9">
        <v>2</v>
      </c>
      <c r="E12" s="10">
        <v>39448</v>
      </c>
    </row>
    <row r="13" spans="1:6" x14ac:dyDescent="0.4">
      <c r="A13" s="8" t="s">
        <v>36</v>
      </c>
      <c r="B13" s="9" t="s">
        <v>37</v>
      </c>
      <c r="C13" s="9"/>
      <c r="D13" s="9">
        <v>1.8</v>
      </c>
      <c r="E13" s="10">
        <v>35503</v>
      </c>
    </row>
    <row r="14" spans="1:6" x14ac:dyDescent="0.4">
      <c r="A14" s="8" t="s">
        <v>38</v>
      </c>
      <c r="B14" s="9" t="s">
        <v>39</v>
      </c>
      <c r="C14" s="9"/>
      <c r="D14" s="9">
        <v>2</v>
      </c>
      <c r="E14" s="10">
        <v>39448</v>
      </c>
    </row>
    <row r="15" spans="1:6" x14ac:dyDescent="0.4">
      <c r="A15" s="8" t="s">
        <v>40</v>
      </c>
      <c r="B15" s="9" t="s">
        <v>41</v>
      </c>
      <c r="C15" s="9" t="s">
        <v>42</v>
      </c>
      <c r="D15" s="9">
        <v>1.8</v>
      </c>
      <c r="E15" s="10">
        <v>35503</v>
      </c>
    </row>
    <row r="16" spans="1:6" x14ac:dyDescent="0.4">
      <c r="A16" s="8" t="s">
        <v>43</v>
      </c>
      <c r="B16" s="9" t="s">
        <v>44</v>
      </c>
      <c r="C16" s="9"/>
      <c r="D16" s="9">
        <v>2</v>
      </c>
      <c r="E16" s="10">
        <v>39448</v>
      </c>
    </row>
    <row r="17" spans="1:5" x14ac:dyDescent="0.4">
      <c r="A17" s="8" t="s">
        <v>45</v>
      </c>
      <c r="B17" s="9" t="s">
        <v>46</v>
      </c>
      <c r="C17" s="9"/>
      <c r="D17" s="9">
        <v>1.8</v>
      </c>
      <c r="E17" s="10">
        <v>35503</v>
      </c>
    </row>
    <row r="18" spans="1:5" x14ac:dyDescent="0.4">
      <c r="A18" s="8" t="s">
        <v>47</v>
      </c>
      <c r="B18" s="9" t="s">
        <v>48</v>
      </c>
      <c r="C18" s="9"/>
      <c r="D18" s="9">
        <v>2</v>
      </c>
      <c r="E18" s="10">
        <v>39448</v>
      </c>
    </row>
    <row r="19" spans="1:5" x14ac:dyDescent="0.4">
      <c r="A19" s="8" t="s">
        <v>49</v>
      </c>
      <c r="B19" s="9" t="s">
        <v>50</v>
      </c>
      <c r="C19" s="9"/>
      <c r="D19" s="9">
        <v>1.8</v>
      </c>
      <c r="E19" s="10">
        <v>35503</v>
      </c>
    </row>
    <row r="20" spans="1:5" x14ac:dyDescent="0.4">
      <c r="A20" s="8" t="s">
        <v>51</v>
      </c>
      <c r="B20" s="9" t="s">
        <v>52</v>
      </c>
      <c r="C20" s="9"/>
      <c r="D20" s="9">
        <v>1.8</v>
      </c>
      <c r="E20" s="10">
        <v>35503</v>
      </c>
    </row>
    <row r="21" spans="1:5" x14ac:dyDescent="0.4">
      <c r="A21" s="8" t="s">
        <v>53</v>
      </c>
      <c r="B21" s="9" t="s">
        <v>54</v>
      </c>
      <c r="C21" s="9"/>
      <c r="D21" s="9">
        <v>1.8</v>
      </c>
      <c r="E21" s="10">
        <v>35503</v>
      </c>
    </row>
    <row r="22" spans="1:5" x14ac:dyDescent="0.4">
      <c r="A22" s="8" t="s">
        <v>55</v>
      </c>
      <c r="B22" s="9" t="s">
        <v>56</v>
      </c>
      <c r="C22" s="9"/>
      <c r="D22" s="9">
        <v>2</v>
      </c>
      <c r="E22" s="10">
        <v>39448</v>
      </c>
    </row>
    <row r="23" spans="1:5" x14ac:dyDescent="0.4">
      <c r="A23" s="8" t="s">
        <v>57</v>
      </c>
      <c r="B23" s="9" t="s">
        <v>58</v>
      </c>
      <c r="C23" s="9"/>
      <c r="D23" s="9">
        <v>2</v>
      </c>
      <c r="E23" s="10">
        <v>39448</v>
      </c>
    </row>
    <row r="24" spans="1:5" x14ac:dyDescent="0.4">
      <c r="A24" s="8" t="s">
        <v>59</v>
      </c>
      <c r="B24" s="9" t="s">
        <v>60</v>
      </c>
      <c r="C24" s="9"/>
      <c r="D24" s="9">
        <v>1.8</v>
      </c>
      <c r="E24" s="10">
        <v>35503</v>
      </c>
    </row>
    <row r="25" spans="1:5" x14ac:dyDescent="0.4">
      <c r="A25" s="8" t="s">
        <v>61</v>
      </c>
      <c r="B25" s="9" t="s">
        <v>62</v>
      </c>
      <c r="C25" s="9"/>
      <c r="D25" s="9">
        <v>1.8</v>
      </c>
      <c r="E25" s="10">
        <v>35503</v>
      </c>
    </row>
    <row r="26" spans="1:5" x14ac:dyDescent="0.4">
      <c r="A26" s="8" t="s">
        <v>63</v>
      </c>
      <c r="B26" s="9" t="s">
        <v>64</v>
      </c>
      <c r="C26" s="9"/>
      <c r="D26" s="9">
        <v>2</v>
      </c>
      <c r="E26" s="10">
        <v>39448</v>
      </c>
    </row>
    <row r="27" spans="1:5" x14ac:dyDescent="0.4">
      <c r="A27" s="8" t="s">
        <v>65</v>
      </c>
      <c r="B27" s="9" t="s">
        <v>66</v>
      </c>
      <c r="C27" s="9"/>
      <c r="D27" s="9">
        <v>2</v>
      </c>
      <c r="E27" s="10">
        <v>39448</v>
      </c>
    </row>
    <row r="28" spans="1:5" x14ac:dyDescent="0.4">
      <c r="A28" s="8" t="s">
        <v>67</v>
      </c>
      <c r="B28" s="9" t="s">
        <v>68</v>
      </c>
      <c r="C28" s="9"/>
      <c r="D28" s="9">
        <v>2</v>
      </c>
      <c r="E28" s="10">
        <v>39448</v>
      </c>
    </row>
    <row r="29" spans="1:5" x14ac:dyDescent="0.4">
      <c r="A29" s="8" t="s">
        <v>69</v>
      </c>
      <c r="B29" s="9" t="s">
        <v>70</v>
      </c>
      <c r="C29" s="9"/>
      <c r="D29" s="9">
        <v>1.8</v>
      </c>
      <c r="E29" s="10">
        <v>35503</v>
      </c>
    </row>
    <row r="30" spans="1:5" x14ac:dyDescent="0.4">
      <c r="A30" s="8" t="s">
        <v>71</v>
      </c>
      <c r="B30" s="9" t="s">
        <v>72</v>
      </c>
      <c r="C30" s="9" t="s">
        <v>42</v>
      </c>
      <c r="D30" s="9">
        <v>1.8</v>
      </c>
      <c r="E30" s="10">
        <v>35503</v>
      </c>
    </row>
    <row r="31" spans="1:5" x14ac:dyDescent="0.4">
      <c r="A31" s="8" t="s">
        <v>73</v>
      </c>
      <c r="B31" s="9" t="s">
        <v>74</v>
      </c>
      <c r="C31" s="9"/>
      <c r="D31" s="9">
        <v>2</v>
      </c>
      <c r="E31" s="10">
        <v>39448</v>
      </c>
    </row>
    <row r="32" spans="1:5" x14ac:dyDescent="0.4">
      <c r="A32" s="8" t="s">
        <v>75</v>
      </c>
      <c r="B32" s="9" t="s">
        <v>76</v>
      </c>
      <c r="C32" s="9"/>
      <c r="D32" s="9">
        <v>2</v>
      </c>
      <c r="E32" s="10">
        <v>39448</v>
      </c>
    </row>
    <row r="33" spans="1:5" x14ac:dyDescent="0.4">
      <c r="A33" s="8" t="s">
        <v>77</v>
      </c>
      <c r="B33" s="9" t="s">
        <v>78</v>
      </c>
      <c r="C33" s="9"/>
      <c r="D33" s="9">
        <v>1.8</v>
      </c>
      <c r="E33" s="10">
        <v>35503</v>
      </c>
    </row>
    <row r="34" spans="1:5" x14ac:dyDescent="0.4">
      <c r="A34" s="8" t="s">
        <v>79</v>
      </c>
      <c r="B34" s="9" t="s">
        <v>80</v>
      </c>
      <c r="C34" s="9"/>
      <c r="D34" s="9">
        <v>2</v>
      </c>
      <c r="E34" s="10">
        <v>39448</v>
      </c>
    </row>
    <row r="35" spans="1:5" x14ac:dyDescent="0.4">
      <c r="A35" s="8" t="s">
        <v>81</v>
      </c>
      <c r="B35" s="9" t="s">
        <v>82</v>
      </c>
      <c r="C35" s="9"/>
      <c r="D35" s="9">
        <v>2</v>
      </c>
      <c r="E35" s="10">
        <v>39448</v>
      </c>
    </row>
    <row r="36" spans="1:5" x14ac:dyDescent="0.4">
      <c r="A36" s="8" t="s">
        <v>83</v>
      </c>
      <c r="B36" s="9" t="s">
        <v>84</v>
      </c>
      <c r="C36" s="9"/>
      <c r="D36" s="9">
        <v>1.8</v>
      </c>
      <c r="E36" s="10">
        <v>35503</v>
      </c>
    </row>
    <row r="37" spans="1:5" x14ac:dyDescent="0.4">
      <c r="A37" s="8" t="s">
        <v>85</v>
      </c>
      <c r="B37" s="9" t="s">
        <v>86</v>
      </c>
      <c r="C37" s="9"/>
      <c r="D37" s="9">
        <v>1.8</v>
      </c>
      <c r="E37" s="10">
        <v>35503</v>
      </c>
    </row>
    <row r="38" spans="1:5" x14ac:dyDescent="0.4">
      <c r="A38" s="8" t="s">
        <v>87</v>
      </c>
      <c r="B38" s="9" t="s">
        <v>88</v>
      </c>
      <c r="C38" s="9"/>
      <c r="D38" s="9">
        <v>1.8</v>
      </c>
      <c r="E38" s="10">
        <v>35503</v>
      </c>
    </row>
    <row r="39" spans="1:5" x14ac:dyDescent="0.4">
      <c r="A39" s="8" t="s">
        <v>89</v>
      </c>
      <c r="B39" s="9" t="s">
        <v>90</v>
      </c>
      <c r="C39" s="9"/>
      <c r="D39" s="9">
        <v>2</v>
      </c>
      <c r="E39" s="10">
        <v>39448</v>
      </c>
    </row>
    <row r="40" spans="1:5" x14ac:dyDescent="0.4">
      <c r="A40" s="8" t="s">
        <v>91</v>
      </c>
      <c r="B40" s="9" t="s">
        <v>92</v>
      </c>
      <c r="C40" s="9"/>
      <c r="D40" s="9">
        <v>1.8</v>
      </c>
      <c r="E40" s="10">
        <v>35503</v>
      </c>
    </row>
    <row r="41" spans="1:5" x14ac:dyDescent="0.4">
      <c r="A41" s="8" t="s">
        <v>93</v>
      </c>
      <c r="B41" s="9" t="s">
        <v>94</v>
      </c>
      <c r="C41" s="9"/>
      <c r="D41" s="9">
        <v>2</v>
      </c>
      <c r="E41" s="10">
        <v>39448</v>
      </c>
    </row>
    <row r="42" spans="1:5" x14ac:dyDescent="0.4">
      <c r="A42" s="8" t="s">
        <v>95</v>
      </c>
      <c r="B42" s="9" t="s">
        <v>96</v>
      </c>
      <c r="C42" s="9"/>
      <c r="D42" s="9">
        <v>1.8</v>
      </c>
      <c r="E42" s="10">
        <v>35503</v>
      </c>
    </row>
    <row r="43" spans="1:5" x14ac:dyDescent="0.4">
      <c r="A43" s="8" t="s">
        <v>97</v>
      </c>
      <c r="B43" s="9" t="s">
        <v>98</v>
      </c>
      <c r="C43" s="9"/>
      <c r="D43" s="9">
        <v>2</v>
      </c>
      <c r="E43" s="10">
        <v>39448</v>
      </c>
    </row>
    <row r="44" spans="1:5" x14ac:dyDescent="0.4">
      <c r="A44" s="8" t="s">
        <v>99</v>
      </c>
      <c r="B44" s="9" t="s">
        <v>100</v>
      </c>
      <c r="C44" s="9"/>
      <c r="D44" s="9">
        <v>1.8</v>
      </c>
      <c r="E44" s="10">
        <v>35503</v>
      </c>
    </row>
    <row r="45" spans="1:5" x14ac:dyDescent="0.4">
      <c r="A45" s="8" t="s">
        <v>101</v>
      </c>
      <c r="B45" s="9" t="s">
        <v>102</v>
      </c>
      <c r="C45" s="9"/>
      <c r="D45" s="9">
        <v>1.8</v>
      </c>
      <c r="E45" s="10">
        <v>35503</v>
      </c>
    </row>
    <row r="46" spans="1:5" x14ac:dyDescent="0.4">
      <c r="A46" s="8" t="s">
        <v>103</v>
      </c>
      <c r="B46" s="9" t="s">
        <v>104</v>
      </c>
      <c r="C46" s="9"/>
      <c r="D46" s="9">
        <v>1.8</v>
      </c>
      <c r="E46" s="10">
        <v>35503</v>
      </c>
    </row>
    <row r="47" spans="1:5" x14ac:dyDescent="0.4">
      <c r="A47" s="8" t="s">
        <v>105</v>
      </c>
      <c r="B47" s="9" t="s">
        <v>106</v>
      </c>
      <c r="C47" s="9"/>
      <c r="D47" s="9">
        <v>2</v>
      </c>
      <c r="E47" s="10">
        <v>39448</v>
      </c>
    </row>
    <row r="48" spans="1:5" x14ac:dyDescent="0.4">
      <c r="A48" s="8" t="s">
        <v>107</v>
      </c>
      <c r="B48" s="9" t="s">
        <v>108</v>
      </c>
      <c r="C48" s="9"/>
      <c r="D48" s="9">
        <v>1.8</v>
      </c>
      <c r="E48" s="10">
        <v>35503</v>
      </c>
    </row>
    <row r="49" spans="1:5" x14ac:dyDescent="0.4">
      <c r="A49" s="8" t="s">
        <v>109</v>
      </c>
      <c r="B49" s="9" t="s">
        <v>110</v>
      </c>
      <c r="C49" s="9"/>
      <c r="D49" s="9">
        <v>1.8</v>
      </c>
      <c r="E49" s="10">
        <v>35503</v>
      </c>
    </row>
    <row r="50" spans="1:5" x14ac:dyDescent="0.4">
      <c r="A50" s="8" t="s">
        <v>111</v>
      </c>
      <c r="B50" s="9" t="s">
        <v>112</v>
      </c>
      <c r="C50" s="9"/>
      <c r="D50" s="9">
        <v>1.8</v>
      </c>
      <c r="E50" s="10">
        <v>35503</v>
      </c>
    </row>
    <row r="51" spans="1:5" x14ac:dyDescent="0.4">
      <c r="A51" s="8" t="s">
        <v>113</v>
      </c>
      <c r="B51" s="9" t="s">
        <v>114</v>
      </c>
      <c r="C51" s="9"/>
      <c r="D51" s="9">
        <v>1.8</v>
      </c>
      <c r="E51" s="10">
        <v>35503</v>
      </c>
    </row>
    <row r="52" spans="1:5" x14ac:dyDescent="0.4">
      <c r="A52" s="8" t="s">
        <v>115</v>
      </c>
      <c r="B52" s="9" t="s">
        <v>116</v>
      </c>
      <c r="C52" s="9"/>
      <c r="D52" s="9">
        <v>2</v>
      </c>
      <c r="E52" s="10">
        <v>39448</v>
      </c>
    </row>
    <row r="53" spans="1:5" x14ac:dyDescent="0.4">
      <c r="A53" s="8" t="s">
        <v>117</v>
      </c>
      <c r="B53" s="9" t="s">
        <v>118</v>
      </c>
      <c r="C53" s="9"/>
      <c r="D53" s="9">
        <v>1.8</v>
      </c>
      <c r="E53" s="10">
        <v>35503</v>
      </c>
    </row>
    <row r="54" spans="1:5" x14ac:dyDescent="0.4">
      <c r="A54" s="8" t="s">
        <v>119</v>
      </c>
      <c r="B54" s="9" t="s">
        <v>120</v>
      </c>
      <c r="C54" s="9"/>
      <c r="D54" s="9">
        <v>1.8</v>
      </c>
      <c r="E54" s="10">
        <v>35503</v>
      </c>
    </row>
    <row r="55" spans="1:5" x14ac:dyDescent="0.4">
      <c r="A55" s="8" t="s">
        <v>121</v>
      </c>
      <c r="B55" s="9" t="s">
        <v>122</v>
      </c>
      <c r="C55" s="9"/>
      <c r="D55" s="9">
        <v>1.8</v>
      </c>
      <c r="E55" s="10">
        <v>35503</v>
      </c>
    </row>
    <row r="56" spans="1:5" x14ac:dyDescent="0.4">
      <c r="A56" s="8" t="s">
        <v>123</v>
      </c>
      <c r="B56" s="9" t="s">
        <v>124</v>
      </c>
      <c r="C56" s="9"/>
      <c r="D56" s="9">
        <v>1.8</v>
      </c>
      <c r="E56" s="10">
        <v>35503</v>
      </c>
    </row>
    <row r="57" spans="1:5" x14ac:dyDescent="0.4">
      <c r="A57" s="8" t="s">
        <v>125</v>
      </c>
      <c r="B57" s="9" t="s">
        <v>126</v>
      </c>
      <c r="C57" s="9"/>
      <c r="D57" s="9">
        <v>1.8</v>
      </c>
      <c r="E57" s="10">
        <v>35503</v>
      </c>
    </row>
    <row r="58" spans="1:5" x14ac:dyDescent="0.4">
      <c r="A58" s="8" t="s">
        <v>127</v>
      </c>
      <c r="B58" s="9" t="s">
        <v>128</v>
      </c>
      <c r="C58" s="9"/>
      <c r="D58" s="9">
        <v>1.8</v>
      </c>
      <c r="E58" s="10">
        <v>35503</v>
      </c>
    </row>
    <row r="59" spans="1:5" x14ac:dyDescent="0.4">
      <c r="A59" s="8" t="s">
        <v>129</v>
      </c>
      <c r="B59" s="9" t="s">
        <v>130</v>
      </c>
      <c r="C59" s="9"/>
      <c r="D59" s="9">
        <v>1.8</v>
      </c>
      <c r="E59" s="10">
        <v>35503</v>
      </c>
    </row>
    <row r="60" spans="1:5" x14ac:dyDescent="0.4">
      <c r="A60" s="8" t="s">
        <v>131</v>
      </c>
      <c r="B60" s="9" t="s">
        <v>132</v>
      </c>
      <c r="C60" s="9" t="s">
        <v>42</v>
      </c>
      <c r="D60" s="9">
        <v>1.8</v>
      </c>
      <c r="E60" s="10">
        <v>35503</v>
      </c>
    </row>
    <row r="61" spans="1:5" x14ac:dyDescent="0.4">
      <c r="A61" s="8" t="s">
        <v>133</v>
      </c>
      <c r="B61" s="9" t="s">
        <v>134</v>
      </c>
      <c r="C61" s="9"/>
      <c r="D61" s="9">
        <v>2</v>
      </c>
      <c r="E61" s="10">
        <v>39448</v>
      </c>
    </row>
    <row r="62" spans="1:5" x14ac:dyDescent="0.4">
      <c r="A62" s="8" t="s">
        <v>135</v>
      </c>
      <c r="B62" s="9" t="s">
        <v>136</v>
      </c>
      <c r="C62" s="9"/>
      <c r="D62" s="9">
        <v>2</v>
      </c>
      <c r="E62" s="10">
        <v>39448</v>
      </c>
    </row>
    <row r="63" spans="1:5" x14ac:dyDescent="0.4">
      <c r="A63" s="8" t="s">
        <v>137</v>
      </c>
      <c r="B63" s="9" t="s">
        <v>138</v>
      </c>
      <c r="C63" s="9" t="s">
        <v>42</v>
      </c>
      <c r="D63" s="9">
        <v>1.8</v>
      </c>
      <c r="E63" s="10">
        <v>35503</v>
      </c>
    </row>
    <row r="64" spans="1:5" x14ac:dyDescent="0.4">
      <c r="A64" s="8" t="s">
        <v>139</v>
      </c>
      <c r="B64" s="9" t="s">
        <v>140</v>
      </c>
      <c r="C64" s="9"/>
      <c r="D64" s="9">
        <v>2</v>
      </c>
      <c r="E64" s="10">
        <v>39448</v>
      </c>
    </row>
    <row r="65" spans="1:6" x14ac:dyDescent="0.4">
      <c r="A65" s="8" t="s">
        <v>141</v>
      </c>
      <c r="B65" s="9" t="s">
        <v>142</v>
      </c>
      <c r="C65" s="9"/>
      <c r="D65" s="9">
        <v>2</v>
      </c>
      <c r="E65" s="10">
        <v>39448</v>
      </c>
    </row>
    <row r="66" spans="1:6" x14ac:dyDescent="0.4">
      <c r="A66" s="8" t="s">
        <v>143</v>
      </c>
      <c r="B66" s="9" t="s">
        <v>144</v>
      </c>
      <c r="C66" s="9"/>
      <c r="D66" s="9">
        <v>2</v>
      </c>
      <c r="E66" s="10">
        <v>39448</v>
      </c>
    </row>
    <row r="67" spans="1:6" x14ac:dyDescent="0.4">
      <c r="A67" s="8" t="s">
        <v>145</v>
      </c>
      <c r="B67" s="9" t="s">
        <v>146</v>
      </c>
      <c r="C67" s="9"/>
      <c r="D67" s="9">
        <v>1.8</v>
      </c>
      <c r="E67" s="10">
        <v>35503</v>
      </c>
    </row>
    <row r="68" spans="1:6" x14ac:dyDescent="0.4">
      <c r="A68" s="8" t="s">
        <v>147</v>
      </c>
      <c r="B68" s="9" t="s">
        <v>148</v>
      </c>
      <c r="C68" s="9"/>
      <c r="D68" s="9">
        <v>2</v>
      </c>
      <c r="E68" s="10">
        <v>39448</v>
      </c>
    </row>
    <row r="69" spans="1:6" x14ac:dyDescent="0.4">
      <c r="A69" s="8" t="s">
        <v>149</v>
      </c>
      <c r="B69" s="9" t="s">
        <v>150</v>
      </c>
      <c r="C69" s="9"/>
      <c r="D69" s="9">
        <v>2</v>
      </c>
      <c r="E69" s="10">
        <v>39448</v>
      </c>
    </row>
    <row r="70" spans="1:6" x14ac:dyDescent="0.4">
      <c r="A70" s="8" t="s">
        <v>151</v>
      </c>
      <c r="B70" s="9" t="s">
        <v>152</v>
      </c>
      <c r="C70" s="9"/>
      <c r="D70" s="9">
        <v>2</v>
      </c>
      <c r="E70" s="10">
        <v>39448</v>
      </c>
    </row>
    <row r="71" spans="1:6" x14ac:dyDescent="0.4">
      <c r="A71" s="8" t="s">
        <v>153</v>
      </c>
      <c r="B71" s="9" t="s">
        <v>154</v>
      </c>
      <c r="C71" s="9"/>
      <c r="D71" s="9">
        <v>2</v>
      </c>
      <c r="E71" s="10">
        <v>39448</v>
      </c>
    </row>
    <row r="72" spans="1:6" x14ac:dyDescent="0.4">
      <c r="A72" s="8" t="s">
        <v>155</v>
      </c>
      <c r="B72" s="9" t="s">
        <v>156</v>
      </c>
      <c r="C72" s="9"/>
      <c r="D72" s="9">
        <v>1.8</v>
      </c>
      <c r="E72" s="10">
        <v>35503</v>
      </c>
    </row>
    <row r="73" spans="1:6" x14ac:dyDescent="0.4">
      <c r="A73" s="8" t="s">
        <v>157</v>
      </c>
      <c r="B73" s="9" t="s">
        <v>158</v>
      </c>
      <c r="C73" s="9"/>
      <c r="D73" s="9">
        <v>1.8</v>
      </c>
      <c r="E73" s="10">
        <v>35503</v>
      </c>
    </row>
    <row r="74" spans="1:6" x14ac:dyDescent="0.4">
      <c r="A74" s="8" t="s">
        <v>159</v>
      </c>
      <c r="B74" s="9" t="s">
        <v>160</v>
      </c>
      <c r="C74" s="9"/>
      <c r="D74" s="9">
        <v>2</v>
      </c>
      <c r="E74" s="10">
        <v>39448</v>
      </c>
    </row>
    <row r="75" spans="1:6" x14ac:dyDescent="0.4">
      <c r="A75" s="8" t="s">
        <v>161</v>
      </c>
      <c r="B75" s="9" t="s">
        <v>162</v>
      </c>
      <c r="C75" s="9"/>
      <c r="D75" s="9">
        <v>2</v>
      </c>
      <c r="E75" s="10">
        <v>39448</v>
      </c>
    </row>
    <row r="76" spans="1:6" x14ac:dyDescent="0.4">
      <c r="A76" s="8" t="s">
        <v>163</v>
      </c>
      <c r="B76" s="9" t="s">
        <v>164</v>
      </c>
      <c r="C76" s="9"/>
      <c r="D76" s="9">
        <v>1.8</v>
      </c>
      <c r="E76" s="10">
        <v>35503</v>
      </c>
    </row>
    <row r="77" spans="1:6" x14ac:dyDescent="0.4">
      <c r="A77" s="8" t="s">
        <v>165</v>
      </c>
      <c r="B77" s="9" t="s">
        <v>166</v>
      </c>
      <c r="C77" s="9"/>
      <c r="D77" s="9">
        <v>1.8</v>
      </c>
      <c r="E77" s="10">
        <v>35503</v>
      </c>
    </row>
    <row r="78" spans="1:6" ht="268.8" x14ac:dyDescent="0.4">
      <c r="A78" s="8" t="s">
        <v>167</v>
      </c>
      <c r="B78" s="9" t="s">
        <v>168</v>
      </c>
      <c r="C78" s="9"/>
      <c r="D78" s="9">
        <v>1.8</v>
      </c>
      <c r="E78" s="10">
        <v>35503</v>
      </c>
      <c r="F78" s="11" t="s">
        <v>169</v>
      </c>
    </row>
    <row r="79" spans="1:6" x14ac:dyDescent="0.4">
      <c r="A79" s="8" t="s">
        <v>170</v>
      </c>
      <c r="B79" s="9" t="s">
        <v>171</v>
      </c>
      <c r="C79" s="9"/>
      <c r="D79" s="9">
        <v>1.8</v>
      </c>
      <c r="E79" s="10">
        <v>35503</v>
      </c>
    </row>
    <row r="80" spans="1:6" x14ac:dyDescent="0.4">
      <c r="A80" s="8" t="s">
        <v>172</v>
      </c>
      <c r="B80" s="9" t="s">
        <v>173</v>
      </c>
      <c r="C80" s="9"/>
      <c r="D80" s="9">
        <v>1.8</v>
      </c>
      <c r="E80" s="10">
        <v>35503</v>
      </c>
    </row>
    <row r="81" spans="1:5" x14ac:dyDescent="0.4">
      <c r="A81" s="8" t="s">
        <v>174</v>
      </c>
      <c r="B81" s="9" t="s">
        <v>175</v>
      </c>
      <c r="C81" s="9"/>
      <c r="D81" s="9">
        <v>1.8</v>
      </c>
      <c r="E81" s="10">
        <v>35503</v>
      </c>
    </row>
    <row r="82" spans="1:5" x14ac:dyDescent="0.4">
      <c r="A82" s="8" t="s">
        <v>176</v>
      </c>
      <c r="B82" s="9" t="s">
        <v>177</v>
      </c>
      <c r="C82" s="9"/>
      <c r="D82" s="9">
        <v>1.8</v>
      </c>
      <c r="E82" s="10">
        <v>35503</v>
      </c>
    </row>
    <row r="83" spans="1:5" x14ac:dyDescent="0.4">
      <c r="A83" s="8" t="s">
        <v>178</v>
      </c>
      <c r="B83" s="9" t="s">
        <v>179</v>
      </c>
      <c r="C83" s="9"/>
      <c r="D83" s="9">
        <v>1.8</v>
      </c>
      <c r="E83" s="10">
        <v>35503</v>
      </c>
    </row>
    <row r="84" spans="1:5" x14ac:dyDescent="0.4">
      <c r="A84" s="8" t="s">
        <v>180</v>
      </c>
      <c r="B84" s="9" t="s">
        <v>181</v>
      </c>
      <c r="C84" s="9"/>
      <c r="D84" s="9">
        <v>2</v>
      </c>
      <c r="E84" s="10">
        <v>39448</v>
      </c>
    </row>
    <row r="85" spans="1:5" x14ac:dyDescent="0.4">
      <c r="A85" s="8" t="s">
        <v>182</v>
      </c>
      <c r="B85" s="9" t="s">
        <v>183</v>
      </c>
      <c r="C85" s="9"/>
      <c r="D85" s="9">
        <v>2</v>
      </c>
      <c r="E85" s="10">
        <v>39448</v>
      </c>
    </row>
    <row r="86" spans="1:5" x14ac:dyDescent="0.4">
      <c r="A86" s="8" t="s">
        <v>184</v>
      </c>
      <c r="B86" s="9" t="s">
        <v>185</v>
      </c>
      <c r="C86" s="9"/>
      <c r="D86" s="9">
        <v>1.8</v>
      </c>
      <c r="E86" s="10">
        <v>35503</v>
      </c>
    </row>
    <row r="87" spans="1:5" x14ac:dyDescent="0.4">
      <c r="A87" s="8" t="s">
        <v>186</v>
      </c>
      <c r="B87" s="9" t="s">
        <v>187</v>
      </c>
      <c r="C87" s="9"/>
      <c r="D87" s="9">
        <v>2</v>
      </c>
      <c r="E87" s="10">
        <v>39448</v>
      </c>
    </row>
    <row r="88" spans="1:5" x14ac:dyDescent="0.4">
      <c r="A88" s="8" t="s">
        <v>188</v>
      </c>
      <c r="B88" s="9" t="s">
        <v>189</v>
      </c>
      <c r="C88" s="9"/>
      <c r="D88" s="9">
        <v>2</v>
      </c>
      <c r="E88" s="10">
        <v>39448</v>
      </c>
    </row>
    <row r="89" spans="1:5" x14ac:dyDescent="0.4">
      <c r="A89" s="8" t="s">
        <v>190</v>
      </c>
      <c r="B89" s="9" t="s">
        <v>191</v>
      </c>
      <c r="C89" s="9"/>
      <c r="D89" s="9">
        <v>2</v>
      </c>
      <c r="E89" s="10">
        <v>39448</v>
      </c>
    </row>
    <row r="90" spans="1:5" x14ac:dyDescent="0.4">
      <c r="A90" s="8" t="s">
        <v>192</v>
      </c>
      <c r="B90" s="9" t="s">
        <v>193</v>
      </c>
      <c r="C90" s="9"/>
      <c r="D90" s="9">
        <v>1.8</v>
      </c>
      <c r="E90" s="10">
        <v>35503</v>
      </c>
    </row>
    <row r="91" spans="1:5" x14ac:dyDescent="0.4">
      <c r="A91" s="8" t="s">
        <v>194</v>
      </c>
      <c r="B91" s="9" t="s">
        <v>195</v>
      </c>
      <c r="C91" s="9"/>
      <c r="D91" s="9">
        <v>2</v>
      </c>
      <c r="E91" s="10">
        <v>39448</v>
      </c>
    </row>
    <row r="92" spans="1:5" x14ac:dyDescent="0.4">
      <c r="A92" s="8" t="s">
        <v>196</v>
      </c>
      <c r="B92" s="9" t="s">
        <v>197</v>
      </c>
      <c r="C92" s="9"/>
      <c r="D92" s="9">
        <v>1.8</v>
      </c>
      <c r="E92" s="10">
        <v>35503</v>
      </c>
    </row>
    <row r="93" spans="1:5" x14ac:dyDescent="0.4">
      <c r="A93" s="8" t="s">
        <v>198</v>
      </c>
      <c r="B93" s="9" t="s">
        <v>199</v>
      </c>
      <c r="C93" s="9"/>
      <c r="D93" s="9">
        <v>1.8</v>
      </c>
      <c r="E93" s="10">
        <v>35503</v>
      </c>
    </row>
    <row r="94" spans="1:5" x14ac:dyDescent="0.4">
      <c r="A94" s="8" t="s">
        <v>200</v>
      </c>
      <c r="B94" s="9" t="s">
        <v>201</v>
      </c>
      <c r="C94" s="9" t="s">
        <v>42</v>
      </c>
      <c r="D94" s="9">
        <v>1.8</v>
      </c>
      <c r="E94" s="10">
        <v>35503</v>
      </c>
    </row>
    <row r="95" spans="1:5" x14ac:dyDescent="0.4">
      <c r="A95" s="8" t="s">
        <v>202</v>
      </c>
      <c r="B95" s="9" t="s">
        <v>203</v>
      </c>
      <c r="C95" s="9" t="s">
        <v>42</v>
      </c>
      <c r="D95" s="9">
        <v>2</v>
      </c>
      <c r="E95" s="10">
        <v>39448</v>
      </c>
    </row>
    <row r="96" spans="1:5" x14ac:dyDescent="0.4">
      <c r="A96" s="8" t="s">
        <v>204</v>
      </c>
      <c r="B96" s="9" t="s">
        <v>205</v>
      </c>
      <c r="C96" s="9"/>
      <c r="D96" s="9">
        <v>1.8</v>
      </c>
      <c r="E96" s="10">
        <v>35503</v>
      </c>
    </row>
    <row r="97" spans="1:5" x14ac:dyDescent="0.4">
      <c r="A97" s="8" t="s">
        <v>206</v>
      </c>
      <c r="B97" s="9" t="s">
        <v>207</v>
      </c>
      <c r="C97" s="9"/>
      <c r="D97" s="9">
        <v>1.8</v>
      </c>
      <c r="E97" s="10">
        <v>35503</v>
      </c>
    </row>
    <row r="98" spans="1:5" x14ac:dyDescent="0.4">
      <c r="A98" s="8" t="s">
        <v>208</v>
      </c>
      <c r="B98" s="9" t="s">
        <v>209</v>
      </c>
      <c r="C98" s="9"/>
      <c r="D98" s="9">
        <v>1.8</v>
      </c>
      <c r="E98" s="10">
        <v>35503</v>
      </c>
    </row>
    <row r="99" spans="1:5" x14ac:dyDescent="0.4">
      <c r="A99" s="8" t="s">
        <v>210</v>
      </c>
      <c r="B99" s="9" t="s">
        <v>211</v>
      </c>
      <c r="C99" s="9"/>
      <c r="D99" s="9">
        <v>2</v>
      </c>
      <c r="E99" s="10">
        <v>39448</v>
      </c>
    </row>
    <row r="100" spans="1:5" x14ac:dyDescent="0.4">
      <c r="A100" s="8" t="s">
        <v>212</v>
      </c>
      <c r="B100" s="9" t="s">
        <v>213</v>
      </c>
      <c r="C100" s="9"/>
      <c r="D100" s="9">
        <v>1.8</v>
      </c>
      <c r="E100" s="10">
        <v>35503</v>
      </c>
    </row>
    <row r="101" spans="1:5" x14ac:dyDescent="0.4">
      <c r="A101" s="8" t="s">
        <v>214</v>
      </c>
      <c r="B101" s="9" t="s">
        <v>215</v>
      </c>
      <c r="C101" s="9"/>
      <c r="D101" s="9">
        <v>1.8</v>
      </c>
      <c r="E101" s="10">
        <v>35503</v>
      </c>
    </row>
    <row r="102" spans="1:5" x14ac:dyDescent="0.4">
      <c r="A102" s="8" t="s">
        <v>216</v>
      </c>
      <c r="B102" s="9" t="s">
        <v>217</v>
      </c>
      <c r="C102" s="9" t="s">
        <v>42</v>
      </c>
      <c r="D102" s="9">
        <v>1.8</v>
      </c>
      <c r="E102" s="10">
        <v>35503</v>
      </c>
    </row>
    <row r="103" spans="1:5" x14ac:dyDescent="0.4">
      <c r="A103" s="8" t="s">
        <v>218</v>
      </c>
      <c r="B103" s="9" t="s">
        <v>219</v>
      </c>
      <c r="C103" s="9"/>
      <c r="D103" s="9">
        <v>1.8</v>
      </c>
      <c r="E103" s="10">
        <v>35503</v>
      </c>
    </row>
    <row r="104" spans="1:5" x14ac:dyDescent="0.4">
      <c r="A104" s="8" t="s">
        <v>220</v>
      </c>
      <c r="B104" s="9" t="s">
        <v>221</v>
      </c>
      <c r="C104" s="9"/>
      <c r="D104" s="9">
        <v>1.8</v>
      </c>
      <c r="E104" s="10">
        <v>35503</v>
      </c>
    </row>
    <row r="105" spans="1:5" x14ac:dyDescent="0.4">
      <c r="A105" s="8" t="s">
        <v>222</v>
      </c>
      <c r="B105" s="9" t="s">
        <v>223</v>
      </c>
      <c r="C105" s="9"/>
      <c r="D105" s="9">
        <v>2</v>
      </c>
      <c r="E105" s="10">
        <v>39448</v>
      </c>
    </row>
    <row r="106" spans="1:5" x14ac:dyDescent="0.4">
      <c r="A106" s="8" t="s">
        <v>224</v>
      </c>
      <c r="B106" s="9" t="s">
        <v>225</v>
      </c>
      <c r="C106" s="9"/>
      <c r="D106" s="9">
        <v>2</v>
      </c>
      <c r="E106" s="10">
        <v>39448</v>
      </c>
    </row>
    <row r="107" spans="1:5" x14ac:dyDescent="0.4">
      <c r="A107" s="8" t="s">
        <v>226</v>
      </c>
      <c r="B107" s="9" t="s">
        <v>227</v>
      </c>
      <c r="C107" s="9"/>
      <c r="D107" s="9">
        <v>2</v>
      </c>
      <c r="E107" s="10">
        <v>39448</v>
      </c>
    </row>
    <row r="108" spans="1:5" x14ac:dyDescent="0.4">
      <c r="A108" s="8" t="s">
        <v>228</v>
      </c>
      <c r="B108" s="9" t="s">
        <v>229</v>
      </c>
      <c r="C108" s="9"/>
      <c r="D108" s="9">
        <v>1.8</v>
      </c>
      <c r="E108" s="10">
        <v>35503</v>
      </c>
    </row>
    <row r="109" spans="1:5" x14ac:dyDescent="0.4">
      <c r="A109" s="8" t="s">
        <v>230</v>
      </c>
      <c r="B109" s="9" t="s">
        <v>231</v>
      </c>
      <c r="C109" s="9"/>
      <c r="D109" s="9">
        <v>2</v>
      </c>
      <c r="E109" s="10">
        <v>39448</v>
      </c>
    </row>
    <row r="110" spans="1:5" x14ac:dyDescent="0.4">
      <c r="A110" s="8" t="s">
        <v>232</v>
      </c>
      <c r="B110" s="9" t="s">
        <v>233</v>
      </c>
      <c r="C110" s="9"/>
      <c r="D110" s="9">
        <v>1.8</v>
      </c>
      <c r="E110" s="10">
        <v>35503</v>
      </c>
    </row>
    <row r="111" spans="1:5" x14ac:dyDescent="0.4">
      <c r="A111" s="8" t="s">
        <v>234</v>
      </c>
      <c r="B111" s="9" t="s">
        <v>235</v>
      </c>
      <c r="C111" s="9"/>
      <c r="D111" s="9">
        <v>1.8</v>
      </c>
      <c r="E111" s="10">
        <v>35503</v>
      </c>
    </row>
    <row r="112" spans="1:5" x14ac:dyDescent="0.4">
      <c r="A112" s="8" t="s">
        <v>236</v>
      </c>
      <c r="B112" s="9" t="s">
        <v>237</v>
      </c>
      <c r="C112" s="9"/>
      <c r="D112" s="9">
        <v>1.8</v>
      </c>
      <c r="E112" s="10">
        <v>35503</v>
      </c>
    </row>
    <row r="113" spans="1:5" x14ac:dyDescent="0.4">
      <c r="A113" s="8" t="s">
        <v>238</v>
      </c>
      <c r="B113" s="9" t="s">
        <v>239</v>
      </c>
      <c r="C113" s="9"/>
      <c r="D113" s="9">
        <v>1.8</v>
      </c>
      <c r="E113" s="10">
        <v>35503</v>
      </c>
    </row>
    <row r="114" spans="1:5" x14ac:dyDescent="0.4">
      <c r="A114" s="8" t="s">
        <v>240</v>
      </c>
      <c r="B114" s="9" t="s">
        <v>241</v>
      </c>
      <c r="C114" s="9"/>
      <c r="D114" s="9">
        <v>1.8</v>
      </c>
      <c r="E114" s="10">
        <v>35503</v>
      </c>
    </row>
    <row r="115" spans="1:5" x14ac:dyDescent="0.4">
      <c r="A115" s="8" t="s">
        <v>242</v>
      </c>
      <c r="B115" s="9" t="s">
        <v>243</v>
      </c>
      <c r="C115" s="9"/>
      <c r="D115" s="9">
        <v>1.8</v>
      </c>
      <c r="E115" s="10">
        <v>35503</v>
      </c>
    </row>
    <row r="116" spans="1:5" x14ac:dyDescent="0.4">
      <c r="A116" s="8" t="s">
        <v>244</v>
      </c>
      <c r="B116" s="9" t="s">
        <v>245</v>
      </c>
      <c r="C116" s="9"/>
      <c r="D116" s="9">
        <v>2</v>
      </c>
      <c r="E116" s="10">
        <v>39448</v>
      </c>
    </row>
    <row r="117" spans="1:5" x14ac:dyDescent="0.4">
      <c r="A117" s="8" t="s">
        <v>246</v>
      </c>
      <c r="B117" s="9" t="s">
        <v>247</v>
      </c>
      <c r="C117" s="9" t="s">
        <v>42</v>
      </c>
      <c r="D117" s="9">
        <v>1.8</v>
      </c>
      <c r="E117" s="10">
        <v>35503</v>
      </c>
    </row>
    <row r="118" spans="1:5" x14ac:dyDescent="0.4">
      <c r="A118" s="8" t="s">
        <v>248</v>
      </c>
      <c r="B118" s="9" t="s">
        <v>249</v>
      </c>
      <c r="C118" s="9" t="s">
        <v>42</v>
      </c>
      <c r="D118" s="9">
        <v>2</v>
      </c>
      <c r="E118" s="10">
        <v>39448</v>
      </c>
    </row>
    <row r="119" spans="1:5" x14ac:dyDescent="0.4">
      <c r="A119" s="8" t="s">
        <v>250</v>
      </c>
      <c r="B119" s="9" t="s">
        <v>251</v>
      </c>
      <c r="C119" s="9"/>
      <c r="D119" s="9">
        <v>1.8</v>
      </c>
      <c r="E119" s="10">
        <v>35503</v>
      </c>
    </row>
    <row r="120" spans="1:5" x14ac:dyDescent="0.4">
      <c r="A120" s="8" t="s">
        <v>252</v>
      </c>
      <c r="B120" s="9" t="s">
        <v>253</v>
      </c>
      <c r="C120" s="9"/>
      <c r="D120" s="9">
        <v>2</v>
      </c>
      <c r="E120" s="10">
        <v>39448</v>
      </c>
    </row>
    <row r="121" spans="1:5" x14ac:dyDescent="0.4">
      <c r="A121" s="8" t="s">
        <v>254</v>
      </c>
      <c r="B121" s="9" t="s">
        <v>255</v>
      </c>
      <c r="C121" s="9"/>
      <c r="D121" s="9">
        <v>2</v>
      </c>
      <c r="E121" s="10">
        <v>39448</v>
      </c>
    </row>
    <row r="122" spans="1:5" x14ac:dyDescent="0.4">
      <c r="A122" s="8" t="s">
        <v>256</v>
      </c>
      <c r="B122" s="9" t="s">
        <v>257</v>
      </c>
      <c r="C122" s="9"/>
      <c r="D122" s="9">
        <v>2</v>
      </c>
      <c r="E122" s="10">
        <v>39448</v>
      </c>
    </row>
    <row r="123" spans="1:5" x14ac:dyDescent="0.4">
      <c r="A123" s="8" t="s">
        <v>258</v>
      </c>
      <c r="B123" s="9" t="s">
        <v>259</v>
      </c>
      <c r="C123" s="9"/>
      <c r="D123" s="9">
        <v>2</v>
      </c>
      <c r="E123" s="10">
        <v>39448</v>
      </c>
    </row>
    <row r="124" spans="1:5" x14ac:dyDescent="0.4">
      <c r="A124" s="8" t="s">
        <v>260</v>
      </c>
      <c r="B124" s="9" t="s">
        <v>261</v>
      </c>
      <c r="C124" s="9"/>
      <c r="D124" s="9">
        <v>2</v>
      </c>
      <c r="E124" s="10">
        <v>39448</v>
      </c>
    </row>
    <row r="125" spans="1:5" x14ac:dyDescent="0.4">
      <c r="A125" s="8" t="s">
        <v>262</v>
      </c>
      <c r="B125" s="9" t="s">
        <v>263</v>
      </c>
      <c r="C125" s="9"/>
      <c r="D125" s="9">
        <v>1.8</v>
      </c>
      <c r="E125" s="10">
        <v>35503</v>
      </c>
    </row>
    <row r="126" spans="1:5" x14ac:dyDescent="0.4">
      <c r="A126" s="8" t="s">
        <v>264</v>
      </c>
      <c r="B126" s="9" t="s">
        <v>265</v>
      </c>
      <c r="C126" s="9" t="s">
        <v>42</v>
      </c>
      <c r="D126" s="9">
        <v>1.8</v>
      </c>
      <c r="E126" s="10">
        <v>35503</v>
      </c>
    </row>
    <row r="127" spans="1:5" x14ac:dyDescent="0.4">
      <c r="A127" s="8" t="s">
        <v>266</v>
      </c>
      <c r="B127" s="9" t="s">
        <v>267</v>
      </c>
      <c r="C127" s="9"/>
      <c r="D127" s="9">
        <v>2</v>
      </c>
      <c r="E127" s="10">
        <v>39448</v>
      </c>
    </row>
    <row r="128" spans="1:5" x14ac:dyDescent="0.4">
      <c r="A128" s="8" t="s">
        <v>268</v>
      </c>
      <c r="B128" s="9" t="s">
        <v>269</v>
      </c>
      <c r="C128" s="9"/>
      <c r="D128" s="9">
        <v>1.8</v>
      </c>
      <c r="E128" s="10">
        <v>35503</v>
      </c>
    </row>
    <row r="129" spans="1:5" x14ac:dyDescent="0.4">
      <c r="A129" s="8" t="s">
        <v>270</v>
      </c>
      <c r="B129" s="9" t="s">
        <v>271</v>
      </c>
      <c r="C129" s="9"/>
      <c r="D129" s="9">
        <v>1.8</v>
      </c>
      <c r="E129" s="10">
        <v>35503</v>
      </c>
    </row>
    <row r="130" spans="1:5" x14ac:dyDescent="0.4">
      <c r="A130" s="8" t="s">
        <v>272</v>
      </c>
      <c r="B130" s="9" t="s">
        <v>273</v>
      </c>
      <c r="C130" s="9"/>
      <c r="D130" s="9">
        <v>2</v>
      </c>
      <c r="E130" s="10">
        <v>39448</v>
      </c>
    </row>
    <row r="131" spans="1:5" x14ac:dyDescent="0.4">
      <c r="A131" s="8" t="s">
        <v>274</v>
      </c>
      <c r="B131" s="9" t="s">
        <v>275</v>
      </c>
      <c r="C131" s="9" t="s">
        <v>42</v>
      </c>
      <c r="D131" s="9">
        <v>1.8</v>
      </c>
      <c r="E131" s="10">
        <v>35503</v>
      </c>
    </row>
    <row r="132" spans="1:5" x14ac:dyDescent="0.4">
      <c r="A132" s="8" t="s">
        <v>276</v>
      </c>
      <c r="B132" s="9" t="s">
        <v>277</v>
      </c>
      <c r="C132" s="9"/>
      <c r="D132" s="9">
        <v>2</v>
      </c>
      <c r="E132" s="10">
        <v>39448</v>
      </c>
    </row>
    <row r="133" spans="1:5" x14ac:dyDescent="0.4">
      <c r="A133" s="8" t="s">
        <v>278</v>
      </c>
      <c r="B133" s="9" t="s">
        <v>279</v>
      </c>
      <c r="C133" s="9"/>
      <c r="D133" s="9">
        <v>1.8</v>
      </c>
      <c r="E133" s="10">
        <v>35503</v>
      </c>
    </row>
    <row r="134" spans="1:5" x14ac:dyDescent="0.4">
      <c r="A134" s="8" t="s">
        <v>280</v>
      </c>
      <c r="B134" s="9" t="s">
        <v>281</v>
      </c>
      <c r="C134" s="9"/>
      <c r="D134" s="9">
        <v>2</v>
      </c>
      <c r="E134" s="10">
        <v>39448</v>
      </c>
    </row>
    <row r="135" spans="1:5" x14ac:dyDescent="0.4">
      <c r="A135" s="8" t="s">
        <v>282</v>
      </c>
      <c r="B135" s="9" t="s">
        <v>283</v>
      </c>
      <c r="C135" s="9"/>
      <c r="D135" s="9">
        <v>2</v>
      </c>
      <c r="E135" s="10">
        <v>39448</v>
      </c>
    </row>
    <row r="136" spans="1:5" x14ac:dyDescent="0.4">
      <c r="A136" s="8" t="s">
        <v>284</v>
      </c>
      <c r="B136" s="9" t="s">
        <v>285</v>
      </c>
      <c r="C136" s="9"/>
      <c r="D136" s="9">
        <v>1.8</v>
      </c>
      <c r="E136" s="10">
        <v>35503</v>
      </c>
    </row>
    <row r="137" spans="1:5" x14ac:dyDescent="0.4">
      <c r="A137" s="8" t="s">
        <v>286</v>
      </c>
      <c r="B137" s="9" t="s">
        <v>287</v>
      </c>
      <c r="C137" s="9"/>
      <c r="D137" s="9">
        <v>1.8</v>
      </c>
      <c r="E137" s="10">
        <v>35503</v>
      </c>
    </row>
    <row r="138" spans="1:5" x14ac:dyDescent="0.4">
      <c r="A138" s="8" t="s">
        <v>288</v>
      </c>
      <c r="B138" s="9" t="s">
        <v>289</v>
      </c>
      <c r="C138" s="9"/>
      <c r="D138" s="9">
        <v>1.8</v>
      </c>
      <c r="E138" s="10">
        <v>35503</v>
      </c>
    </row>
    <row r="139" spans="1:5" x14ac:dyDescent="0.4">
      <c r="A139" s="8" t="s">
        <v>290</v>
      </c>
      <c r="B139" s="9" t="s">
        <v>291</v>
      </c>
      <c r="C139" s="9"/>
      <c r="D139" s="9">
        <v>2</v>
      </c>
      <c r="E139" s="10">
        <v>39448</v>
      </c>
    </row>
    <row r="140" spans="1:5" x14ac:dyDescent="0.4">
      <c r="A140" s="8" t="s">
        <v>292</v>
      </c>
      <c r="B140" s="9" t="s">
        <v>293</v>
      </c>
      <c r="C140" s="9"/>
      <c r="D140" s="9">
        <v>1.8</v>
      </c>
      <c r="E140" s="10">
        <v>35503</v>
      </c>
    </row>
    <row r="141" spans="1:5" x14ac:dyDescent="0.4">
      <c r="A141" s="8" t="s">
        <v>294</v>
      </c>
      <c r="B141" s="9" t="s">
        <v>295</v>
      </c>
      <c r="C141" s="9"/>
      <c r="D141" s="9">
        <v>1.8</v>
      </c>
      <c r="E141" s="10">
        <v>35503</v>
      </c>
    </row>
    <row r="142" spans="1:5" x14ac:dyDescent="0.4">
      <c r="A142" s="8" t="s">
        <v>296</v>
      </c>
      <c r="B142" s="9" t="s">
        <v>297</v>
      </c>
      <c r="C142" s="9"/>
      <c r="D142" s="9">
        <v>1.8</v>
      </c>
      <c r="E142" s="10">
        <v>35503</v>
      </c>
    </row>
    <row r="143" spans="1:5" x14ac:dyDescent="0.4">
      <c r="A143" s="8" t="s">
        <v>298</v>
      </c>
      <c r="B143" s="9" t="s">
        <v>299</v>
      </c>
      <c r="C143" s="9"/>
      <c r="D143" s="9">
        <v>1.8</v>
      </c>
      <c r="E143" s="10">
        <v>35503</v>
      </c>
    </row>
    <row r="144" spans="1:5" x14ac:dyDescent="0.4">
      <c r="A144" s="8" t="s">
        <v>300</v>
      </c>
      <c r="B144" s="9" t="s">
        <v>301</v>
      </c>
      <c r="C144" s="9" t="s">
        <v>42</v>
      </c>
      <c r="D144" s="9">
        <v>1.8</v>
      </c>
      <c r="E144" s="10">
        <v>35503</v>
      </c>
    </row>
    <row r="145" spans="1:5" x14ac:dyDescent="0.4">
      <c r="A145" s="8" t="s">
        <v>302</v>
      </c>
      <c r="B145" s="9" t="s">
        <v>303</v>
      </c>
      <c r="C145" s="9"/>
      <c r="D145" s="9">
        <v>2</v>
      </c>
      <c r="E145" s="10">
        <v>39448</v>
      </c>
    </row>
    <row r="146" spans="1:5" x14ac:dyDescent="0.4">
      <c r="A146" s="8" t="s">
        <v>304</v>
      </c>
      <c r="B146" s="9" t="s">
        <v>305</v>
      </c>
      <c r="C146" s="9"/>
      <c r="D146" s="9">
        <v>1.8</v>
      </c>
      <c r="E146" s="10">
        <v>35503</v>
      </c>
    </row>
    <row r="147" spans="1:5" x14ac:dyDescent="0.4">
      <c r="A147" s="8" t="s">
        <v>306</v>
      </c>
      <c r="B147" s="9" t="s">
        <v>307</v>
      </c>
      <c r="C147" s="9"/>
      <c r="D147" s="9">
        <v>1.8</v>
      </c>
      <c r="E147" s="10">
        <v>35503</v>
      </c>
    </row>
    <row r="148" spans="1:5" x14ac:dyDescent="0.4">
      <c r="A148" s="8" t="s">
        <v>308</v>
      </c>
      <c r="B148" s="9" t="s">
        <v>309</v>
      </c>
      <c r="C148" s="9"/>
      <c r="D148" s="9">
        <v>1.8</v>
      </c>
      <c r="E148" s="10">
        <v>35503</v>
      </c>
    </row>
    <row r="149" spans="1:5" x14ac:dyDescent="0.4">
      <c r="A149" s="8" t="s">
        <v>310</v>
      </c>
      <c r="B149" s="9" t="s">
        <v>311</v>
      </c>
      <c r="C149" s="9"/>
      <c r="D149" s="9">
        <v>1.8</v>
      </c>
      <c r="E149" s="10">
        <v>35503</v>
      </c>
    </row>
    <row r="150" spans="1:5" x14ac:dyDescent="0.4">
      <c r="A150" s="8" t="s">
        <v>312</v>
      </c>
      <c r="B150" s="9" t="s">
        <v>313</v>
      </c>
      <c r="C150" s="9"/>
      <c r="D150" s="9">
        <v>1.8</v>
      </c>
      <c r="E150" s="10">
        <v>35503</v>
      </c>
    </row>
    <row r="151" spans="1:5" x14ac:dyDescent="0.4">
      <c r="A151" s="8" t="s">
        <v>314</v>
      </c>
      <c r="B151" s="9" t="s">
        <v>315</v>
      </c>
      <c r="C151" s="9"/>
      <c r="D151" s="9">
        <v>2</v>
      </c>
      <c r="E151" s="10">
        <v>39448</v>
      </c>
    </row>
    <row r="152" spans="1:5" x14ac:dyDescent="0.4">
      <c r="A152" s="8" t="s">
        <v>316</v>
      </c>
      <c r="B152" s="9" t="s">
        <v>317</v>
      </c>
      <c r="C152" s="9"/>
      <c r="D152" s="9">
        <v>1.8</v>
      </c>
      <c r="E152" s="10">
        <v>35503</v>
      </c>
    </row>
    <row r="153" spans="1:5" x14ac:dyDescent="0.4">
      <c r="A153" s="8" t="s">
        <v>318</v>
      </c>
      <c r="B153" s="9" t="s">
        <v>319</v>
      </c>
      <c r="C153" s="9"/>
      <c r="D153" s="9">
        <v>2</v>
      </c>
      <c r="E153" s="10">
        <v>39448</v>
      </c>
    </row>
    <row r="154" spans="1:5" x14ac:dyDescent="0.4">
      <c r="A154" s="8" t="s">
        <v>320</v>
      </c>
      <c r="B154" s="9" t="s">
        <v>321</v>
      </c>
      <c r="C154" s="9"/>
      <c r="D154" s="9">
        <v>2</v>
      </c>
      <c r="E154" s="10">
        <v>39448</v>
      </c>
    </row>
    <row r="155" spans="1:5" x14ac:dyDescent="0.4">
      <c r="A155" s="8" t="s">
        <v>322</v>
      </c>
      <c r="B155" s="9" t="s">
        <v>323</v>
      </c>
      <c r="C155" s="9"/>
      <c r="D155" s="9">
        <v>2</v>
      </c>
      <c r="E155" s="10">
        <v>39448</v>
      </c>
    </row>
    <row r="156" spans="1:5" x14ac:dyDescent="0.4">
      <c r="A156" s="8" t="s">
        <v>324</v>
      </c>
      <c r="B156" s="9" t="s">
        <v>325</v>
      </c>
      <c r="C156" s="9"/>
      <c r="D156" s="9">
        <v>2</v>
      </c>
      <c r="E156" s="10">
        <v>39448</v>
      </c>
    </row>
    <row r="157" spans="1:5" x14ac:dyDescent="0.4">
      <c r="A157" s="8" t="s">
        <v>326</v>
      </c>
      <c r="B157" s="9" t="s">
        <v>327</v>
      </c>
      <c r="C157" s="9" t="s">
        <v>42</v>
      </c>
      <c r="D157" s="9">
        <v>1.8</v>
      </c>
      <c r="E157" s="10">
        <v>35503</v>
      </c>
    </row>
    <row r="158" spans="1:5" x14ac:dyDescent="0.4">
      <c r="A158" s="8" t="s">
        <v>328</v>
      </c>
      <c r="B158" s="9" t="s">
        <v>329</v>
      </c>
      <c r="C158" s="9" t="s">
        <v>42</v>
      </c>
      <c r="D158" s="9">
        <v>1.8</v>
      </c>
      <c r="E158" s="10">
        <v>35503</v>
      </c>
    </row>
    <row r="159" spans="1:5" x14ac:dyDescent="0.4">
      <c r="A159" s="8" t="s">
        <v>330</v>
      </c>
      <c r="B159" s="9" t="s">
        <v>331</v>
      </c>
      <c r="C159" s="9"/>
      <c r="D159" s="9">
        <v>2</v>
      </c>
      <c r="E159" s="10">
        <v>39448</v>
      </c>
    </row>
    <row r="160" spans="1:5" x14ac:dyDescent="0.4">
      <c r="A160" s="8" t="s">
        <v>332</v>
      </c>
      <c r="B160" s="9" t="s">
        <v>333</v>
      </c>
      <c r="C160" s="9"/>
      <c r="D160" s="9">
        <v>2</v>
      </c>
      <c r="E160" s="10">
        <v>39448</v>
      </c>
    </row>
    <row r="161" spans="1:5" x14ac:dyDescent="0.4">
      <c r="A161" s="8" t="s">
        <v>334</v>
      </c>
      <c r="B161" s="9" t="s">
        <v>335</v>
      </c>
      <c r="C161" s="9"/>
      <c r="D161" s="9">
        <v>1.8</v>
      </c>
      <c r="E161" s="10">
        <v>35503</v>
      </c>
    </row>
    <row r="162" spans="1:5" x14ac:dyDescent="0.4">
      <c r="A162" s="8" t="s">
        <v>336</v>
      </c>
      <c r="B162" s="9" t="s">
        <v>337</v>
      </c>
      <c r="C162" s="9"/>
      <c r="D162" s="9">
        <v>2</v>
      </c>
      <c r="E162" s="10">
        <v>39448</v>
      </c>
    </row>
    <row r="163" spans="1:5" x14ac:dyDescent="0.4">
      <c r="A163" s="8" t="s">
        <v>338</v>
      </c>
      <c r="B163" s="9" t="s">
        <v>339</v>
      </c>
      <c r="C163" s="9"/>
      <c r="D163" s="9">
        <v>1.8</v>
      </c>
      <c r="E163" s="10">
        <v>35503</v>
      </c>
    </row>
    <row r="164" spans="1:5" x14ac:dyDescent="0.4">
      <c r="A164" s="8" t="s">
        <v>340</v>
      </c>
      <c r="B164" s="9" t="s">
        <v>341</v>
      </c>
      <c r="C164" s="9"/>
      <c r="D164" s="9">
        <v>1.8</v>
      </c>
      <c r="E164" s="10">
        <v>35503</v>
      </c>
    </row>
    <row r="165" spans="1:5" x14ac:dyDescent="0.4">
      <c r="A165" s="8" t="s">
        <v>342</v>
      </c>
      <c r="B165" s="9" t="s">
        <v>343</v>
      </c>
      <c r="C165" s="9"/>
      <c r="D165" s="9">
        <v>2</v>
      </c>
      <c r="E165" s="10">
        <v>39448</v>
      </c>
    </row>
    <row r="166" spans="1:5" x14ac:dyDescent="0.4">
      <c r="A166" s="8" t="s">
        <v>344</v>
      </c>
      <c r="B166" s="9" t="s">
        <v>345</v>
      </c>
      <c r="C166" s="9" t="s">
        <v>42</v>
      </c>
      <c r="D166" s="9">
        <v>1.8</v>
      </c>
      <c r="E166" s="10">
        <v>35503</v>
      </c>
    </row>
    <row r="167" spans="1:5" x14ac:dyDescent="0.4">
      <c r="A167" s="8" t="s">
        <v>346</v>
      </c>
      <c r="B167" s="9" t="s">
        <v>347</v>
      </c>
      <c r="C167" s="9"/>
      <c r="D167" s="9">
        <v>2</v>
      </c>
      <c r="E167" s="10">
        <v>39448</v>
      </c>
    </row>
    <row r="168" spans="1:5" x14ac:dyDescent="0.4">
      <c r="A168" s="8" t="s">
        <v>348</v>
      </c>
      <c r="B168" s="9" t="s">
        <v>349</v>
      </c>
      <c r="C168" s="9"/>
      <c r="D168" s="9">
        <v>1.8</v>
      </c>
      <c r="E168" s="10">
        <v>35503</v>
      </c>
    </row>
    <row r="169" spans="1:5" x14ac:dyDescent="0.4">
      <c r="A169" s="8" t="s">
        <v>350</v>
      </c>
      <c r="B169" s="9" t="s">
        <v>351</v>
      </c>
      <c r="C169" s="9"/>
      <c r="D169" s="9">
        <v>2</v>
      </c>
      <c r="E169" s="10">
        <v>39448</v>
      </c>
    </row>
    <row r="170" spans="1:5" x14ac:dyDescent="0.4">
      <c r="A170" s="8" t="s">
        <v>352</v>
      </c>
      <c r="B170" s="9" t="s">
        <v>353</v>
      </c>
      <c r="C170" s="9"/>
      <c r="D170" s="9">
        <v>2</v>
      </c>
      <c r="E170" s="10">
        <v>39448</v>
      </c>
    </row>
    <row r="171" spans="1:5" x14ac:dyDescent="0.4">
      <c r="A171" s="8" t="s">
        <v>354</v>
      </c>
      <c r="B171" s="9" t="s">
        <v>355</v>
      </c>
      <c r="C171" s="9"/>
      <c r="D171" s="9">
        <v>1.8</v>
      </c>
      <c r="E171" s="10">
        <v>35503</v>
      </c>
    </row>
    <row r="172" spans="1:5" x14ac:dyDescent="0.4">
      <c r="A172" s="8" t="s">
        <v>356</v>
      </c>
      <c r="B172" s="9" t="s">
        <v>357</v>
      </c>
      <c r="C172" s="9" t="s">
        <v>42</v>
      </c>
      <c r="D172" s="9">
        <v>1.8</v>
      </c>
      <c r="E172" s="10">
        <v>35503</v>
      </c>
    </row>
    <row r="173" spans="1:5" x14ac:dyDescent="0.4">
      <c r="A173" s="8" t="s">
        <v>358</v>
      </c>
      <c r="B173" s="9" t="s">
        <v>359</v>
      </c>
      <c r="C173" s="9"/>
      <c r="D173" s="9">
        <v>1.8</v>
      </c>
      <c r="E173" s="10">
        <v>35503</v>
      </c>
    </row>
    <row r="174" spans="1:5" x14ac:dyDescent="0.4">
      <c r="A174" s="8" t="s">
        <v>360</v>
      </c>
      <c r="B174" s="9" t="s">
        <v>361</v>
      </c>
      <c r="C174" s="9"/>
      <c r="D174" s="9">
        <v>2</v>
      </c>
      <c r="E174" s="10">
        <v>39448</v>
      </c>
    </row>
    <row r="175" spans="1:5" x14ac:dyDescent="0.4">
      <c r="A175" s="8" t="s">
        <v>362</v>
      </c>
      <c r="B175" s="9" t="s">
        <v>363</v>
      </c>
      <c r="C175" s="9"/>
      <c r="D175" s="9">
        <v>2</v>
      </c>
      <c r="E175" s="10">
        <v>39448</v>
      </c>
    </row>
    <row r="176" spans="1:5" x14ac:dyDescent="0.4">
      <c r="A176" s="8" t="s">
        <v>364</v>
      </c>
      <c r="B176" s="9" t="s">
        <v>365</v>
      </c>
      <c r="C176" s="9"/>
      <c r="D176" s="9">
        <v>2</v>
      </c>
      <c r="E176" s="10">
        <v>39448</v>
      </c>
    </row>
    <row r="177" spans="1:5" x14ac:dyDescent="0.4">
      <c r="A177" s="8" t="s">
        <v>366</v>
      </c>
      <c r="B177" s="9" t="s">
        <v>367</v>
      </c>
      <c r="C177" s="9"/>
      <c r="D177" s="9">
        <v>1.8</v>
      </c>
      <c r="E177" s="10">
        <v>35503</v>
      </c>
    </row>
    <row r="178" spans="1:5" x14ac:dyDescent="0.4">
      <c r="A178" s="8" t="s">
        <v>368</v>
      </c>
      <c r="B178" s="9" t="s">
        <v>369</v>
      </c>
      <c r="C178" s="9"/>
      <c r="D178" s="9">
        <v>2</v>
      </c>
      <c r="E178" s="10">
        <v>39448</v>
      </c>
    </row>
    <row r="179" spans="1:5" x14ac:dyDescent="0.4">
      <c r="A179" s="8" t="s">
        <v>370</v>
      </c>
      <c r="B179" s="9" t="s">
        <v>371</v>
      </c>
      <c r="C179" s="9"/>
      <c r="D179" s="9">
        <v>2</v>
      </c>
      <c r="E179" s="10">
        <v>39448</v>
      </c>
    </row>
    <row r="180" spans="1:5" x14ac:dyDescent="0.4">
      <c r="A180" s="8" t="s">
        <v>372</v>
      </c>
      <c r="B180" s="9" t="s">
        <v>373</v>
      </c>
      <c r="C180" s="9"/>
      <c r="D180" s="9">
        <v>2</v>
      </c>
      <c r="E180" s="10">
        <v>39448</v>
      </c>
    </row>
    <row r="181" spans="1:5" x14ac:dyDescent="0.4">
      <c r="A181" s="8" t="s">
        <v>374</v>
      </c>
      <c r="B181" s="9" t="s">
        <v>375</v>
      </c>
      <c r="C181" s="9"/>
      <c r="D181" s="9">
        <v>1.8</v>
      </c>
      <c r="E181" s="10">
        <v>35503</v>
      </c>
    </row>
    <row r="182" spans="1:5" x14ac:dyDescent="0.4">
      <c r="A182" s="8" t="s">
        <v>376</v>
      </c>
      <c r="B182" s="9" t="s">
        <v>377</v>
      </c>
      <c r="C182" s="9"/>
      <c r="D182" s="9">
        <v>2</v>
      </c>
      <c r="E182" s="10">
        <v>39448</v>
      </c>
    </row>
    <row r="183" spans="1:5" x14ac:dyDescent="0.4">
      <c r="A183" s="8" t="s">
        <v>378</v>
      </c>
      <c r="B183" s="9" t="s">
        <v>379</v>
      </c>
      <c r="C183" s="9"/>
      <c r="D183" s="9">
        <v>1.8</v>
      </c>
      <c r="E183" s="10">
        <v>35503</v>
      </c>
    </row>
    <row r="184" spans="1:5" x14ac:dyDescent="0.4">
      <c r="A184" s="8" t="s">
        <v>380</v>
      </c>
      <c r="B184" s="9" t="s">
        <v>381</v>
      </c>
      <c r="C184" s="9"/>
      <c r="D184" s="9">
        <v>2</v>
      </c>
      <c r="E184" s="10">
        <v>39448</v>
      </c>
    </row>
    <row r="185" spans="1:5" x14ac:dyDescent="0.4">
      <c r="A185" s="8" t="s">
        <v>382</v>
      </c>
      <c r="B185" s="9" t="s">
        <v>383</v>
      </c>
      <c r="C185" s="9"/>
      <c r="D185" s="9">
        <v>2</v>
      </c>
      <c r="E185" s="10">
        <v>39448</v>
      </c>
    </row>
    <row r="186" spans="1:5" x14ac:dyDescent="0.4">
      <c r="A186" s="8" t="s">
        <v>384</v>
      </c>
      <c r="B186" s="9" t="s">
        <v>385</v>
      </c>
      <c r="C186" s="9"/>
      <c r="D186" s="9">
        <v>1.8</v>
      </c>
      <c r="E186" s="10">
        <v>35503</v>
      </c>
    </row>
    <row r="187" spans="1:5" x14ac:dyDescent="0.4">
      <c r="A187" s="8" t="s">
        <v>386</v>
      </c>
      <c r="B187" s="9" t="s">
        <v>387</v>
      </c>
      <c r="C187" s="9"/>
      <c r="D187" s="9">
        <v>1.8</v>
      </c>
      <c r="E187" s="10">
        <v>35503</v>
      </c>
    </row>
    <row r="188" spans="1:5" x14ac:dyDescent="0.4">
      <c r="A188" s="8" t="s">
        <v>388</v>
      </c>
      <c r="B188" s="9" t="s">
        <v>389</v>
      </c>
      <c r="C188" s="9" t="s">
        <v>42</v>
      </c>
      <c r="D188" s="9">
        <v>2</v>
      </c>
      <c r="E188" s="10">
        <v>39448</v>
      </c>
    </row>
    <row r="189" spans="1:5" x14ac:dyDescent="0.4">
      <c r="A189" s="8" t="s">
        <v>390</v>
      </c>
      <c r="B189" s="9" t="s">
        <v>391</v>
      </c>
      <c r="C189" s="9"/>
      <c r="D189" s="9">
        <v>1.8</v>
      </c>
      <c r="E189" s="10">
        <v>35503</v>
      </c>
    </row>
    <row r="190" spans="1:5" x14ac:dyDescent="0.4">
      <c r="A190" s="8" t="s">
        <v>392</v>
      </c>
      <c r="B190" s="9" t="s">
        <v>393</v>
      </c>
      <c r="C190" s="9"/>
      <c r="D190" s="9">
        <v>1.8</v>
      </c>
      <c r="E190" s="10">
        <v>35503</v>
      </c>
    </row>
    <row r="191" spans="1:5" x14ac:dyDescent="0.4">
      <c r="A191" s="8" t="s">
        <v>394</v>
      </c>
      <c r="B191" s="9" t="s">
        <v>395</v>
      </c>
      <c r="C191" s="9"/>
      <c r="D191" s="9">
        <v>1.8</v>
      </c>
      <c r="E191" s="10">
        <v>35503</v>
      </c>
    </row>
    <row r="192" spans="1:5" x14ac:dyDescent="0.4">
      <c r="A192" s="8" t="s">
        <v>396</v>
      </c>
      <c r="B192" s="9" t="s">
        <v>397</v>
      </c>
      <c r="C192" s="9"/>
      <c r="D192" s="9">
        <v>2</v>
      </c>
      <c r="E192" s="10">
        <v>39448</v>
      </c>
    </row>
    <row r="193" spans="1:5" x14ac:dyDescent="0.4">
      <c r="A193" s="8" t="s">
        <v>398</v>
      </c>
      <c r="B193" s="9" t="s">
        <v>399</v>
      </c>
      <c r="C193" s="9"/>
      <c r="D193" s="9">
        <v>2</v>
      </c>
      <c r="E193" s="10">
        <v>39448</v>
      </c>
    </row>
    <row r="194" spans="1:5" x14ac:dyDescent="0.4">
      <c r="A194" s="8" t="s">
        <v>400</v>
      </c>
      <c r="B194" s="9" t="s">
        <v>401</v>
      </c>
      <c r="C194" s="9"/>
      <c r="D194" s="9">
        <v>1.8</v>
      </c>
      <c r="E194" s="10">
        <v>35503</v>
      </c>
    </row>
    <row r="195" spans="1:5" x14ac:dyDescent="0.4">
      <c r="A195" s="8" t="s">
        <v>402</v>
      </c>
      <c r="B195" s="9" t="s">
        <v>403</v>
      </c>
      <c r="C195" s="9"/>
      <c r="D195" s="9">
        <v>1.8</v>
      </c>
      <c r="E195" s="10">
        <v>35503</v>
      </c>
    </row>
    <row r="196" spans="1:5" x14ac:dyDescent="0.4">
      <c r="A196" s="8" t="s">
        <v>404</v>
      </c>
      <c r="B196" s="9" t="s">
        <v>405</v>
      </c>
      <c r="C196" s="9"/>
      <c r="D196" s="9">
        <v>1.8</v>
      </c>
      <c r="E196" s="10">
        <v>35503</v>
      </c>
    </row>
    <row r="197" spans="1:5" x14ac:dyDescent="0.4">
      <c r="A197" s="8" t="s">
        <v>406</v>
      </c>
      <c r="B197" s="9" t="s">
        <v>407</v>
      </c>
      <c r="C197" s="9"/>
      <c r="D197" s="9">
        <v>1.8</v>
      </c>
      <c r="E197" s="10">
        <v>35503</v>
      </c>
    </row>
    <row r="198" spans="1:5" x14ac:dyDescent="0.4">
      <c r="A198" s="8" t="s">
        <v>408</v>
      </c>
      <c r="B198" s="9" t="s">
        <v>409</v>
      </c>
      <c r="C198" s="9"/>
      <c r="D198" s="9">
        <v>1.8</v>
      </c>
      <c r="E198" s="10">
        <v>35503</v>
      </c>
    </row>
    <row r="199" spans="1:5" x14ac:dyDescent="0.4">
      <c r="A199" s="8" t="s">
        <v>410</v>
      </c>
      <c r="B199" s="9" t="s">
        <v>411</v>
      </c>
      <c r="C199" s="9"/>
      <c r="D199" s="9">
        <v>1.8</v>
      </c>
      <c r="E199" s="10">
        <v>35503</v>
      </c>
    </row>
    <row r="200" spans="1:5" x14ac:dyDescent="0.4">
      <c r="A200" s="8" t="s">
        <v>412</v>
      </c>
      <c r="B200" s="9" t="s">
        <v>413</v>
      </c>
      <c r="C200" s="9" t="s">
        <v>42</v>
      </c>
      <c r="D200" s="9">
        <v>1.8</v>
      </c>
      <c r="E200" s="10">
        <v>35503</v>
      </c>
    </row>
    <row r="201" spans="1:5" x14ac:dyDescent="0.4">
      <c r="A201" s="8" t="s">
        <v>414</v>
      </c>
      <c r="B201" s="9" t="s">
        <v>415</v>
      </c>
      <c r="C201" s="9"/>
      <c r="D201" s="9">
        <v>1.8</v>
      </c>
      <c r="E201" s="10">
        <v>35503</v>
      </c>
    </row>
    <row r="202" spans="1:5" x14ac:dyDescent="0.4">
      <c r="A202" s="8" t="s">
        <v>416</v>
      </c>
      <c r="B202" s="9" t="s">
        <v>417</v>
      </c>
      <c r="C202" s="9"/>
      <c r="D202" s="9">
        <v>2</v>
      </c>
      <c r="E202" s="10">
        <v>39448</v>
      </c>
    </row>
    <row r="203" spans="1:5" x14ac:dyDescent="0.4">
      <c r="A203" s="8" t="s">
        <v>418</v>
      </c>
      <c r="B203" s="9" t="s">
        <v>419</v>
      </c>
      <c r="C203" s="9"/>
      <c r="D203" s="9">
        <v>1.8</v>
      </c>
      <c r="E203" s="10">
        <v>35503</v>
      </c>
    </row>
    <row r="204" spans="1:5" x14ac:dyDescent="0.4">
      <c r="A204" s="8" t="s">
        <v>420</v>
      </c>
      <c r="B204" s="9" t="s">
        <v>421</v>
      </c>
      <c r="C204" s="9"/>
      <c r="D204" s="9">
        <v>1.8</v>
      </c>
      <c r="E204" s="10">
        <v>35503</v>
      </c>
    </row>
    <row r="205" spans="1:5" x14ac:dyDescent="0.4">
      <c r="A205" s="8" t="s">
        <v>422</v>
      </c>
      <c r="B205" s="9" t="s">
        <v>423</v>
      </c>
      <c r="C205" s="9"/>
      <c r="D205" s="9">
        <v>1.8</v>
      </c>
      <c r="E205" s="10">
        <v>35503</v>
      </c>
    </row>
    <row r="206" spans="1:5" x14ac:dyDescent="0.4">
      <c r="A206" s="8" t="s">
        <v>424</v>
      </c>
      <c r="B206" s="9" t="s">
        <v>425</v>
      </c>
      <c r="C206" s="9"/>
      <c r="D206" s="9">
        <v>2</v>
      </c>
      <c r="E206" s="10">
        <v>39448</v>
      </c>
    </row>
    <row r="207" spans="1:5" x14ac:dyDescent="0.4">
      <c r="A207" s="8" t="s">
        <v>426</v>
      </c>
      <c r="B207" s="9" t="s">
        <v>427</v>
      </c>
      <c r="C207" s="9"/>
      <c r="D207" s="9">
        <v>1.8</v>
      </c>
      <c r="E207" s="10">
        <v>35503</v>
      </c>
    </row>
    <row r="208" spans="1:5" x14ac:dyDescent="0.4">
      <c r="A208" s="8" t="s">
        <v>428</v>
      </c>
      <c r="B208" s="9" t="s">
        <v>429</v>
      </c>
      <c r="C208" s="9"/>
      <c r="D208" s="9">
        <v>1.8</v>
      </c>
      <c r="E208" s="10">
        <v>35503</v>
      </c>
    </row>
    <row r="209" spans="1:5" x14ac:dyDescent="0.4">
      <c r="A209" s="8" t="s">
        <v>430</v>
      </c>
      <c r="B209" s="9" t="s">
        <v>431</v>
      </c>
      <c r="C209" s="9"/>
      <c r="D209" s="9">
        <v>1.8</v>
      </c>
      <c r="E209" s="10">
        <v>35503</v>
      </c>
    </row>
    <row r="210" spans="1:5" x14ac:dyDescent="0.4">
      <c r="A210" s="8" t="s">
        <v>432</v>
      </c>
      <c r="B210" s="9" t="s">
        <v>433</v>
      </c>
      <c r="C210" s="9"/>
      <c r="D210" s="9">
        <v>2</v>
      </c>
      <c r="E210" s="10">
        <v>39448</v>
      </c>
    </row>
    <row r="211" spans="1:5" x14ac:dyDescent="0.4">
      <c r="A211" s="8" t="s">
        <v>434</v>
      </c>
      <c r="B211" s="9" t="s">
        <v>435</v>
      </c>
      <c r="C211" s="9"/>
      <c r="D211" s="9">
        <v>1.8</v>
      </c>
      <c r="E211" s="10">
        <v>35503</v>
      </c>
    </row>
    <row r="212" spans="1:5" x14ac:dyDescent="0.4">
      <c r="A212" s="8" t="s">
        <v>436</v>
      </c>
      <c r="B212" s="9" t="s">
        <v>437</v>
      </c>
      <c r="C212" s="9"/>
      <c r="D212" s="9">
        <v>1.8</v>
      </c>
      <c r="E212" s="10">
        <v>35503</v>
      </c>
    </row>
    <row r="213" spans="1:5" x14ac:dyDescent="0.4">
      <c r="A213" s="8" t="s">
        <v>438</v>
      </c>
      <c r="B213" s="9" t="s">
        <v>439</v>
      </c>
      <c r="C213" s="9"/>
      <c r="D213" s="9">
        <v>1.8</v>
      </c>
      <c r="E213" s="10">
        <v>35503</v>
      </c>
    </row>
    <row r="214" spans="1:5" x14ac:dyDescent="0.4">
      <c r="A214" s="8" t="s">
        <v>440</v>
      </c>
      <c r="B214" s="9" t="s">
        <v>441</v>
      </c>
      <c r="C214" s="9"/>
      <c r="D214" s="9">
        <v>2</v>
      </c>
      <c r="E214" s="10">
        <v>39448</v>
      </c>
    </row>
    <row r="215" spans="1:5" x14ac:dyDescent="0.4">
      <c r="A215" s="8" t="s">
        <v>442</v>
      </c>
      <c r="B215" s="9" t="s">
        <v>443</v>
      </c>
      <c r="C215" s="9"/>
      <c r="D215" s="9">
        <v>2</v>
      </c>
      <c r="E215" s="10">
        <v>39448</v>
      </c>
    </row>
    <row r="216" spans="1:5" x14ac:dyDescent="0.4">
      <c r="A216" s="8" t="s">
        <v>444</v>
      </c>
      <c r="B216" s="9" t="s">
        <v>445</v>
      </c>
      <c r="C216" s="9"/>
      <c r="D216" s="9">
        <v>1.8</v>
      </c>
      <c r="E216" s="10">
        <v>35503</v>
      </c>
    </row>
    <row r="217" spans="1:5" x14ac:dyDescent="0.4">
      <c r="A217" s="8" t="s">
        <v>446</v>
      </c>
      <c r="B217" s="9" t="s">
        <v>447</v>
      </c>
      <c r="C217" s="9"/>
      <c r="D217" s="9">
        <v>1.8</v>
      </c>
      <c r="E217" s="10">
        <v>35503</v>
      </c>
    </row>
    <row r="218" spans="1:5" x14ac:dyDescent="0.4">
      <c r="A218" s="8" t="s">
        <v>448</v>
      </c>
      <c r="B218" s="9" t="s">
        <v>449</v>
      </c>
      <c r="C218" s="9"/>
      <c r="D218" s="9">
        <v>2</v>
      </c>
      <c r="E218" s="10">
        <v>39448</v>
      </c>
    </row>
    <row r="219" spans="1:5" x14ac:dyDescent="0.4">
      <c r="A219" s="8" t="s">
        <v>450</v>
      </c>
      <c r="B219" s="9" t="s">
        <v>451</v>
      </c>
      <c r="C219" s="9"/>
      <c r="D219" s="9">
        <v>1.8</v>
      </c>
      <c r="E219" s="10">
        <v>35503</v>
      </c>
    </row>
    <row r="220" spans="1:5" x14ac:dyDescent="0.4">
      <c r="A220" s="8" t="s">
        <v>452</v>
      </c>
      <c r="B220" s="9" t="s">
        <v>453</v>
      </c>
      <c r="C220" s="9"/>
      <c r="D220" s="9">
        <v>2</v>
      </c>
      <c r="E220" s="10">
        <v>39448</v>
      </c>
    </row>
    <row r="221" spans="1:5" x14ac:dyDescent="0.4">
      <c r="A221" s="8" t="s">
        <v>454</v>
      </c>
      <c r="B221" s="9" t="s">
        <v>455</v>
      </c>
      <c r="C221" s="9"/>
      <c r="D221" s="9">
        <v>2</v>
      </c>
      <c r="E221" s="10">
        <v>39448</v>
      </c>
    </row>
    <row r="222" spans="1:5" x14ac:dyDescent="0.4">
      <c r="A222" s="8" t="s">
        <v>456</v>
      </c>
      <c r="B222" s="9" t="s">
        <v>457</v>
      </c>
      <c r="C222" s="9"/>
      <c r="D222" s="9">
        <v>1.8</v>
      </c>
      <c r="E222" s="10">
        <v>35503</v>
      </c>
    </row>
    <row r="223" spans="1:5" x14ac:dyDescent="0.4">
      <c r="A223" s="8" t="s">
        <v>458</v>
      </c>
      <c r="B223" s="9" t="s">
        <v>459</v>
      </c>
      <c r="C223" s="9"/>
      <c r="D223" s="9">
        <v>1.8</v>
      </c>
      <c r="E223" s="10">
        <v>35503</v>
      </c>
    </row>
    <row r="224" spans="1:5" x14ac:dyDescent="0.4">
      <c r="A224" s="8" t="s">
        <v>460</v>
      </c>
      <c r="B224" s="9" t="s">
        <v>461</v>
      </c>
      <c r="C224" s="9"/>
      <c r="D224" s="9">
        <v>1.8</v>
      </c>
      <c r="E224" s="10">
        <v>35503</v>
      </c>
    </row>
    <row r="225" spans="1:5" x14ac:dyDescent="0.4">
      <c r="A225" s="8" t="s">
        <v>462</v>
      </c>
      <c r="B225" s="9" t="s">
        <v>463</v>
      </c>
      <c r="C225" s="9"/>
      <c r="D225" s="9">
        <v>2</v>
      </c>
      <c r="E225" s="10">
        <v>39448</v>
      </c>
    </row>
    <row r="226" spans="1:5" x14ac:dyDescent="0.4">
      <c r="A226" s="8" t="s">
        <v>464</v>
      </c>
      <c r="B226" s="9" t="s">
        <v>465</v>
      </c>
      <c r="C226" s="9"/>
      <c r="D226" s="9">
        <v>1.8</v>
      </c>
      <c r="E226" s="10">
        <v>35503</v>
      </c>
    </row>
    <row r="227" spans="1:5" x14ac:dyDescent="0.4">
      <c r="A227" s="8" t="s">
        <v>466</v>
      </c>
      <c r="B227" s="9" t="s">
        <v>467</v>
      </c>
      <c r="C227" s="9"/>
      <c r="D227" s="9">
        <v>1.8</v>
      </c>
      <c r="E227" s="10">
        <v>35503</v>
      </c>
    </row>
    <row r="228" spans="1:5" x14ac:dyDescent="0.4">
      <c r="A228" s="8" t="s">
        <v>468</v>
      </c>
      <c r="B228" s="9" t="s">
        <v>469</v>
      </c>
      <c r="C228" s="9"/>
      <c r="D228" s="9">
        <v>1.8</v>
      </c>
      <c r="E228" s="10">
        <v>35503</v>
      </c>
    </row>
    <row r="229" spans="1:5" x14ac:dyDescent="0.4">
      <c r="A229" s="8" t="s">
        <v>470</v>
      </c>
      <c r="B229" s="9" t="s">
        <v>471</v>
      </c>
      <c r="C229" s="9"/>
      <c r="D229" s="9">
        <v>1.8</v>
      </c>
      <c r="E229" s="10">
        <v>35503</v>
      </c>
    </row>
    <row r="230" spans="1:5" x14ac:dyDescent="0.4">
      <c r="A230" s="8" t="s">
        <v>472</v>
      </c>
      <c r="B230" s="9" t="s">
        <v>473</v>
      </c>
      <c r="C230" s="9" t="s">
        <v>42</v>
      </c>
      <c r="D230" s="9">
        <v>1.8</v>
      </c>
      <c r="E230" s="10">
        <v>35503</v>
      </c>
    </row>
    <row r="231" spans="1:5" x14ac:dyDescent="0.4">
      <c r="A231" s="8" t="s">
        <v>474</v>
      </c>
      <c r="B231" s="9" t="s">
        <v>475</v>
      </c>
      <c r="C231" s="9"/>
      <c r="D231" s="9">
        <v>1.8</v>
      </c>
      <c r="E231" s="10">
        <v>35503</v>
      </c>
    </row>
    <row r="232" spans="1:5" x14ac:dyDescent="0.4">
      <c r="A232" s="8" t="s">
        <v>476</v>
      </c>
      <c r="B232" s="9" t="s">
        <v>477</v>
      </c>
      <c r="C232" s="9"/>
      <c r="D232" s="9">
        <v>2</v>
      </c>
      <c r="E232" s="10">
        <v>39448</v>
      </c>
    </row>
    <row r="233" spans="1:5" x14ac:dyDescent="0.4">
      <c r="A233" s="8" t="s">
        <v>478</v>
      </c>
      <c r="B233" s="9" t="s">
        <v>479</v>
      </c>
      <c r="C233" s="9"/>
      <c r="D233" s="9">
        <v>1.8</v>
      </c>
      <c r="E233" s="10">
        <v>35503</v>
      </c>
    </row>
    <row r="234" spans="1:5" x14ac:dyDescent="0.4">
      <c r="A234" s="8" t="s">
        <v>480</v>
      </c>
      <c r="B234" s="9" t="s">
        <v>481</v>
      </c>
      <c r="C234" s="9"/>
      <c r="D234" s="9">
        <v>1.8</v>
      </c>
      <c r="E234" s="10">
        <v>35503</v>
      </c>
    </row>
    <row r="235" spans="1:5" x14ac:dyDescent="0.4">
      <c r="A235" s="8" t="s">
        <v>482</v>
      </c>
      <c r="B235" s="9" t="s">
        <v>483</v>
      </c>
      <c r="C235" s="9"/>
      <c r="D235" s="9">
        <v>2</v>
      </c>
      <c r="E235" s="10">
        <v>39448</v>
      </c>
    </row>
    <row r="236" spans="1:5" x14ac:dyDescent="0.4">
      <c r="A236" s="8" t="s">
        <v>484</v>
      </c>
      <c r="B236" s="9" t="s">
        <v>485</v>
      </c>
      <c r="C236" s="9"/>
      <c r="D236" s="9">
        <v>2</v>
      </c>
      <c r="E236" s="10">
        <v>39448</v>
      </c>
    </row>
    <row r="237" spans="1:5" x14ac:dyDescent="0.4">
      <c r="A237" s="8" t="s">
        <v>486</v>
      </c>
      <c r="B237" s="9" t="s">
        <v>487</v>
      </c>
      <c r="C237" s="9"/>
      <c r="D237" s="9">
        <v>1.8</v>
      </c>
      <c r="E237" s="10">
        <v>35503</v>
      </c>
    </row>
    <row r="238" spans="1:5" x14ac:dyDescent="0.4">
      <c r="A238" s="8" t="s">
        <v>488</v>
      </c>
      <c r="B238" s="9" t="s">
        <v>489</v>
      </c>
      <c r="C238" s="9"/>
      <c r="D238" s="9">
        <v>2</v>
      </c>
      <c r="E238" s="10">
        <v>39448</v>
      </c>
    </row>
    <row r="239" spans="1:5" x14ac:dyDescent="0.4">
      <c r="A239" s="8" t="s">
        <v>490</v>
      </c>
      <c r="B239" s="9" t="s">
        <v>491</v>
      </c>
      <c r="C239" s="9"/>
      <c r="D239" s="9">
        <v>2</v>
      </c>
      <c r="E239" s="10">
        <v>39448</v>
      </c>
    </row>
    <row r="240" spans="1:5" x14ac:dyDescent="0.4">
      <c r="A240" s="8" t="s">
        <v>492</v>
      </c>
      <c r="B240" s="9" t="s">
        <v>493</v>
      </c>
      <c r="C240" s="9"/>
      <c r="D240" s="9">
        <v>2</v>
      </c>
      <c r="E240" s="10">
        <v>39448</v>
      </c>
    </row>
    <row r="241" spans="1:5" x14ac:dyDescent="0.4">
      <c r="A241" s="8" t="s">
        <v>494</v>
      </c>
      <c r="B241" s="9" t="s">
        <v>495</v>
      </c>
      <c r="C241" s="9" t="s">
        <v>42</v>
      </c>
      <c r="D241" s="9">
        <v>1.8</v>
      </c>
      <c r="E241" s="10">
        <v>35503</v>
      </c>
    </row>
    <row r="242" spans="1:5" x14ac:dyDescent="0.4">
      <c r="A242" s="8" t="s">
        <v>496</v>
      </c>
      <c r="B242" s="9" t="s">
        <v>497</v>
      </c>
      <c r="C242" s="9"/>
      <c r="D242" s="9">
        <v>1.8</v>
      </c>
      <c r="E242" s="10">
        <v>35503</v>
      </c>
    </row>
    <row r="243" spans="1:5" x14ac:dyDescent="0.4">
      <c r="A243" s="8" t="s">
        <v>498</v>
      </c>
      <c r="B243" s="9" t="s">
        <v>499</v>
      </c>
      <c r="C243" s="9"/>
      <c r="D243" s="9">
        <v>2</v>
      </c>
      <c r="E243" s="10">
        <v>39448</v>
      </c>
    </row>
    <row r="244" spans="1:5" x14ac:dyDescent="0.4">
      <c r="A244" s="8" t="s">
        <v>500</v>
      </c>
      <c r="B244" s="9" t="s">
        <v>501</v>
      </c>
      <c r="C244" s="9"/>
      <c r="D244" s="9">
        <v>1.8</v>
      </c>
      <c r="E244" s="10">
        <v>35503</v>
      </c>
    </row>
    <row r="245" spans="1:5" x14ac:dyDescent="0.4">
      <c r="A245" s="8" t="s">
        <v>502</v>
      </c>
      <c r="B245" s="9" t="s">
        <v>503</v>
      </c>
      <c r="C245" s="9"/>
      <c r="D245" s="9">
        <v>1.8</v>
      </c>
      <c r="E245" s="10">
        <v>35503</v>
      </c>
    </row>
    <row r="246" spans="1:5" x14ac:dyDescent="0.4">
      <c r="A246" s="8" t="s">
        <v>504</v>
      </c>
      <c r="B246" s="9" t="s">
        <v>505</v>
      </c>
      <c r="C246" s="9"/>
      <c r="D246" s="9">
        <v>2</v>
      </c>
      <c r="E246" s="10">
        <v>39448</v>
      </c>
    </row>
    <row r="247" spans="1:5" x14ac:dyDescent="0.4">
      <c r="A247" s="8" t="s">
        <v>506</v>
      </c>
      <c r="B247" s="9" t="s">
        <v>507</v>
      </c>
      <c r="C247" s="9"/>
      <c r="D247" s="9">
        <v>2</v>
      </c>
      <c r="E247" s="10">
        <v>39448</v>
      </c>
    </row>
    <row r="248" spans="1:5" x14ac:dyDescent="0.4">
      <c r="A248" s="8" t="s">
        <v>508</v>
      </c>
      <c r="B248" s="9" t="s">
        <v>509</v>
      </c>
      <c r="C248" s="9"/>
      <c r="D248" s="9">
        <v>2</v>
      </c>
      <c r="E248" s="10">
        <v>39448</v>
      </c>
    </row>
    <row r="249" spans="1:5" x14ac:dyDescent="0.4">
      <c r="A249" s="8" t="s">
        <v>510</v>
      </c>
      <c r="B249" s="9" t="s">
        <v>511</v>
      </c>
      <c r="C249" s="9"/>
      <c r="D249" s="9">
        <v>1.8</v>
      </c>
      <c r="E249" s="10">
        <v>35503</v>
      </c>
    </row>
    <row r="250" spans="1:5" x14ac:dyDescent="0.4">
      <c r="A250" s="8" t="s">
        <v>512</v>
      </c>
      <c r="B250" s="9" t="s">
        <v>513</v>
      </c>
      <c r="C250" s="9"/>
      <c r="D250" s="9">
        <v>2</v>
      </c>
      <c r="E250" s="10">
        <v>39448</v>
      </c>
    </row>
    <row r="251" spans="1:5" x14ac:dyDescent="0.4">
      <c r="A251" s="8" t="s">
        <v>514</v>
      </c>
      <c r="B251" s="9" t="s">
        <v>515</v>
      </c>
      <c r="C251" s="9"/>
      <c r="D251" s="9">
        <v>1.8</v>
      </c>
      <c r="E251" s="10">
        <v>35503</v>
      </c>
    </row>
    <row r="252" spans="1:5" x14ac:dyDescent="0.4">
      <c r="A252" s="8" t="s">
        <v>516</v>
      </c>
      <c r="B252" s="9" t="s">
        <v>517</v>
      </c>
      <c r="C252" s="9"/>
      <c r="D252" s="9">
        <v>2</v>
      </c>
      <c r="E252" s="10">
        <v>39448</v>
      </c>
    </row>
    <row r="253" spans="1:5" x14ac:dyDescent="0.4">
      <c r="A253" s="8" t="s">
        <v>518</v>
      </c>
      <c r="B253" s="9" t="s">
        <v>519</v>
      </c>
      <c r="C253" s="9"/>
      <c r="D253" s="9">
        <v>2</v>
      </c>
      <c r="E253" s="10">
        <v>39448</v>
      </c>
    </row>
    <row r="254" spans="1:5" x14ac:dyDescent="0.4">
      <c r="A254" s="8" t="s">
        <v>520</v>
      </c>
      <c r="B254" s="9" t="s">
        <v>521</v>
      </c>
      <c r="C254" s="9" t="s">
        <v>42</v>
      </c>
      <c r="D254" s="9">
        <v>1.8</v>
      </c>
      <c r="E254" s="10">
        <v>35503</v>
      </c>
    </row>
    <row r="255" spans="1:5" x14ac:dyDescent="0.4">
      <c r="A255" s="8" t="s">
        <v>522</v>
      </c>
      <c r="B255" s="9" t="s">
        <v>523</v>
      </c>
      <c r="C255" s="9"/>
      <c r="D255" s="9">
        <v>1.8</v>
      </c>
      <c r="E255" s="10">
        <v>35503</v>
      </c>
    </row>
    <row r="256" spans="1:5" x14ac:dyDescent="0.4">
      <c r="A256" s="8" t="s">
        <v>524</v>
      </c>
      <c r="B256" s="9" t="s">
        <v>525</v>
      </c>
      <c r="C256" s="9"/>
      <c r="D256" s="9">
        <v>2</v>
      </c>
      <c r="E256" s="10">
        <v>39448</v>
      </c>
    </row>
    <row r="257" spans="1:5" x14ac:dyDescent="0.4">
      <c r="A257" s="8" t="s">
        <v>526</v>
      </c>
      <c r="B257" s="9" t="s">
        <v>527</v>
      </c>
      <c r="C257" s="9"/>
      <c r="D257" s="9">
        <v>2</v>
      </c>
      <c r="E257" s="10">
        <v>39448</v>
      </c>
    </row>
    <row r="258" spans="1:5" x14ac:dyDescent="0.4">
      <c r="A258" s="8" t="s">
        <v>528</v>
      </c>
      <c r="B258" s="9" t="s">
        <v>529</v>
      </c>
      <c r="C258" s="9"/>
      <c r="D258" s="9">
        <v>1.8</v>
      </c>
      <c r="E258" s="10">
        <v>35503</v>
      </c>
    </row>
    <row r="259" spans="1:5" x14ac:dyDescent="0.4">
      <c r="A259" s="8" t="s">
        <v>530</v>
      </c>
      <c r="B259" s="9" t="s">
        <v>531</v>
      </c>
      <c r="C259" s="9"/>
      <c r="D259" s="9">
        <v>1.8</v>
      </c>
      <c r="E259" s="10">
        <v>35503</v>
      </c>
    </row>
    <row r="260" spans="1:5" x14ac:dyDescent="0.4">
      <c r="A260" s="8" t="s">
        <v>532</v>
      </c>
      <c r="B260" s="9" t="s">
        <v>533</v>
      </c>
      <c r="C260" s="9"/>
      <c r="D260" s="9">
        <v>2</v>
      </c>
      <c r="E260" s="10">
        <v>39448</v>
      </c>
    </row>
    <row r="261" spans="1:5" x14ac:dyDescent="0.4">
      <c r="A261" s="8" t="s">
        <v>534</v>
      </c>
      <c r="B261" s="9" t="s">
        <v>535</v>
      </c>
      <c r="C261" s="9"/>
      <c r="D261" s="9">
        <v>2</v>
      </c>
      <c r="E261" s="10">
        <v>39448</v>
      </c>
    </row>
    <row r="262" spans="1:5" x14ac:dyDescent="0.4">
      <c r="A262" s="8" t="s">
        <v>536</v>
      </c>
      <c r="B262" s="9" t="s">
        <v>537</v>
      </c>
      <c r="C262" s="9"/>
      <c r="D262" s="9">
        <v>1.8</v>
      </c>
      <c r="E262" s="10">
        <v>35503</v>
      </c>
    </row>
    <row r="263" spans="1:5" x14ac:dyDescent="0.4">
      <c r="A263" s="8" t="s">
        <v>538</v>
      </c>
      <c r="B263" s="9" t="s">
        <v>539</v>
      </c>
      <c r="C263" s="9"/>
      <c r="D263" s="9">
        <v>1.8</v>
      </c>
      <c r="E263" s="10">
        <v>35503</v>
      </c>
    </row>
    <row r="264" spans="1:5" x14ac:dyDescent="0.4">
      <c r="A264" s="8" t="s">
        <v>540</v>
      </c>
      <c r="B264" s="9" t="s">
        <v>541</v>
      </c>
      <c r="C264" s="9"/>
      <c r="D264" s="9">
        <v>2</v>
      </c>
      <c r="E264" s="10">
        <v>39448</v>
      </c>
    </row>
    <row r="265" spans="1:5" x14ac:dyDescent="0.4">
      <c r="A265" s="8" t="s">
        <v>542</v>
      </c>
      <c r="B265" s="9" t="s">
        <v>543</v>
      </c>
      <c r="C265" s="9"/>
      <c r="D265" s="9">
        <v>1.8</v>
      </c>
      <c r="E265" s="10">
        <v>35503</v>
      </c>
    </row>
    <row r="266" spans="1:5" x14ac:dyDescent="0.4">
      <c r="A266" s="8" t="s">
        <v>544</v>
      </c>
      <c r="B266" s="9" t="s">
        <v>545</v>
      </c>
      <c r="C266" s="9"/>
      <c r="D266" s="9">
        <v>1.8</v>
      </c>
      <c r="E266" s="10">
        <v>35503</v>
      </c>
    </row>
    <row r="267" spans="1:5" x14ac:dyDescent="0.4">
      <c r="A267" s="8" t="s">
        <v>546</v>
      </c>
      <c r="B267" s="9" t="s">
        <v>547</v>
      </c>
      <c r="C267" s="9"/>
      <c r="D267" s="9">
        <v>2</v>
      </c>
      <c r="E267" s="10">
        <v>39448</v>
      </c>
    </row>
    <row r="268" spans="1:5" x14ac:dyDescent="0.4">
      <c r="A268" s="8" t="s">
        <v>548</v>
      </c>
      <c r="B268" s="9" t="s">
        <v>549</v>
      </c>
      <c r="C268" s="9"/>
      <c r="D268" s="9">
        <v>1.8</v>
      </c>
      <c r="E268" s="10">
        <v>35503</v>
      </c>
    </row>
    <row r="269" spans="1:5" x14ac:dyDescent="0.4">
      <c r="A269" s="8" t="s">
        <v>550</v>
      </c>
      <c r="B269" s="9" t="s">
        <v>551</v>
      </c>
      <c r="C269" s="9"/>
      <c r="D269" s="9">
        <v>1.8</v>
      </c>
      <c r="E269" s="10">
        <v>35503</v>
      </c>
    </row>
    <row r="270" spans="1:5" x14ac:dyDescent="0.4">
      <c r="A270" s="8" t="s">
        <v>552</v>
      </c>
      <c r="B270" s="9" t="s">
        <v>553</v>
      </c>
      <c r="C270" s="9"/>
      <c r="D270" s="9">
        <v>2</v>
      </c>
      <c r="E270" s="10">
        <v>39448</v>
      </c>
    </row>
    <row r="271" spans="1:5" x14ac:dyDescent="0.4">
      <c r="A271" s="8" t="s">
        <v>554</v>
      </c>
      <c r="B271" s="9" t="s">
        <v>555</v>
      </c>
      <c r="C271" s="9"/>
      <c r="D271" s="9">
        <v>1.8</v>
      </c>
      <c r="E271" s="10">
        <v>35503</v>
      </c>
    </row>
    <row r="272" spans="1:5" x14ac:dyDescent="0.4">
      <c r="A272" s="8" t="s">
        <v>556</v>
      </c>
      <c r="B272" s="9" t="s">
        <v>557</v>
      </c>
      <c r="C272" s="9" t="s">
        <v>42</v>
      </c>
      <c r="D272" s="9">
        <v>1.8</v>
      </c>
      <c r="E272" s="10">
        <v>35503</v>
      </c>
    </row>
    <row r="273" spans="1:5" x14ac:dyDescent="0.4">
      <c r="A273" s="8" t="s">
        <v>558</v>
      </c>
      <c r="B273" s="9" t="s">
        <v>559</v>
      </c>
      <c r="C273" s="9"/>
      <c r="D273" s="9">
        <v>2</v>
      </c>
      <c r="E273" s="10">
        <v>39448</v>
      </c>
    </row>
    <row r="274" spans="1:5" x14ac:dyDescent="0.4">
      <c r="A274" s="8" t="s">
        <v>560</v>
      </c>
      <c r="B274" s="9" t="s">
        <v>561</v>
      </c>
      <c r="C274" s="9"/>
      <c r="D274" s="9">
        <v>1.8</v>
      </c>
      <c r="E274" s="10">
        <v>35503</v>
      </c>
    </row>
    <row r="275" spans="1:5" x14ac:dyDescent="0.4">
      <c r="A275" s="8" t="s">
        <v>562</v>
      </c>
      <c r="B275" s="9" t="s">
        <v>563</v>
      </c>
      <c r="C275" s="9"/>
      <c r="D275" s="9">
        <v>1.8</v>
      </c>
      <c r="E275" s="10">
        <v>35503</v>
      </c>
    </row>
    <row r="276" spans="1:5" x14ac:dyDescent="0.4">
      <c r="A276" s="8" t="s">
        <v>564</v>
      </c>
      <c r="B276" s="9" t="s">
        <v>565</v>
      </c>
      <c r="C276" s="9"/>
      <c r="D276" s="9">
        <v>1.8</v>
      </c>
      <c r="E276" s="10">
        <v>35503</v>
      </c>
    </row>
    <row r="277" spans="1:5" x14ac:dyDescent="0.4">
      <c r="A277" s="8" t="s">
        <v>566</v>
      </c>
      <c r="B277" s="9" t="s">
        <v>567</v>
      </c>
      <c r="C277" s="9"/>
      <c r="D277" s="9">
        <v>1.8</v>
      </c>
      <c r="E277" s="10">
        <v>35503</v>
      </c>
    </row>
    <row r="278" spans="1:5" x14ac:dyDescent="0.4">
      <c r="A278" s="8" t="s">
        <v>568</v>
      </c>
      <c r="B278" s="9" t="s">
        <v>569</v>
      </c>
      <c r="C278" s="9"/>
      <c r="D278" s="9">
        <v>2</v>
      </c>
      <c r="E278" s="10">
        <v>39448</v>
      </c>
    </row>
    <row r="279" spans="1:5" x14ac:dyDescent="0.4">
      <c r="A279" s="8" t="s">
        <v>570</v>
      </c>
      <c r="B279" s="9" t="s">
        <v>571</v>
      </c>
      <c r="C279" s="9"/>
      <c r="D279" s="9">
        <v>1.8</v>
      </c>
      <c r="E279" s="10">
        <v>35503</v>
      </c>
    </row>
    <row r="280" spans="1:5" x14ac:dyDescent="0.4">
      <c r="A280" s="8" t="s">
        <v>572</v>
      </c>
      <c r="B280" s="9" t="s">
        <v>573</v>
      </c>
      <c r="C280" s="9"/>
      <c r="D280" s="9">
        <v>1.8</v>
      </c>
      <c r="E280" s="10">
        <v>35503</v>
      </c>
    </row>
    <row r="281" spans="1:5" x14ac:dyDescent="0.4">
      <c r="A281" s="8" t="s">
        <v>574</v>
      </c>
      <c r="B281" s="9" t="s">
        <v>575</v>
      </c>
      <c r="C281" s="9"/>
      <c r="D281" s="9">
        <v>2</v>
      </c>
      <c r="E281" s="10">
        <v>39448</v>
      </c>
    </row>
    <row r="282" spans="1:5" x14ac:dyDescent="0.4">
      <c r="A282" s="8" t="s">
        <v>576</v>
      </c>
      <c r="B282" s="9" t="s">
        <v>577</v>
      </c>
      <c r="C282" s="9"/>
      <c r="D282" s="9">
        <v>1.8</v>
      </c>
      <c r="E282" s="10">
        <v>35503</v>
      </c>
    </row>
    <row r="283" spans="1:5" x14ac:dyDescent="0.4">
      <c r="A283" s="8" t="s">
        <v>578</v>
      </c>
      <c r="B283" s="9" t="s">
        <v>579</v>
      </c>
      <c r="C283" s="9"/>
      <c r="D283" s="9">
        <v>2</v>
      </c>
      <c r="E283" s="10">
        <v>39448</v>
      </c>
    </row>
    <row r="284" spans="1:5" x14ac:dyDescent="0.4">
      <c r="A284" s="8" t="s">
        <v>580</v>
      </c>
      <c r="B284" s="9" t="s">
        <v>581</v>
      </c>
      <c r="C284" s="9"/>
      <c r="D284" s="9">
        <v>1.8</v>
      </c>
      <c r="E284" s="10">
        <v>35503</v>
      </c>
    </row>
    <row r="285" spans="1:5" x14ac:dyDescent="0.4">
      <c r="A285" s="8" t="s">
        <v>582</v>
      </c>
      <c r="B285" s="9" t="s">
        <v>583</v>
      </c>
      <c r="C285" s="9"/>
      <c r="D285" s="9">
        <v>2</v>
      </c>
      <c r="E285" s="10">
        <v>39448</v>
      </c>
    </row>
    <row r="286" spans="1:5" x14ac:dyDescent="0.4">
      <c r="A286" s="8" t="s">
        <v>584</v>
      </c>
      <c r="B286" s="9" t="s">
        <v>585</v>
      </c>
      <c r="C286" s="9"/>
      <c r="D286" s="9">
        <v>1.8</v>
      </c>
      <c r="E286" s="10">
        <v>35503</v>
      </c>
    </row>
    <row r="287" spans="1:5" x14ac:dyDescent="0.4">
      <c r="A287" s="8" t="s">
        <v>586</v>
      </c>
      <c r="B287" s="9" t="s">
        <v>587</v>
      </c>
      <c r="C287" s="9"/>
      <c r="D287" s="9">
        <v>1.8</v>
      </c>
      <c r="E287" s="10">
        <v>35503</v>
      </c>
    </row>
    <row r="288" spans="1:5" x14ac:dyDescent="0.4">
      <c r="A288" s="8" t="s">
        <v>588</v>
      </c>
      <c r="B288" s="9" t="s">
        <v>589</v>
      </c>
      <c r="C288" s="9"/>
      <c r="D288" s="9">
        <v>1.8</v>
      </c>
      <c r="E288" s="10">
        <v>35503</v>
      </c>
    </row>
    <row r="289" spans="1:5" x14ac:dyDescent="0.4">
      <c r="A289" s="8" t="s">
        <v>590</v>
      </c>
      <c r="B289" s="9" t="s">
        <v>591</v>
      </c>
      <c r="C289" s="9"/>
      <c r="D289" s="9">
        <v>1.8</v>
      </c>
      <c r="E289" s="10">
        <v>35503</v>
      </c>
    </row>
    <row r="290" spans="1:5" x14ac:dyDescent="0.4">
      <c r="A290" s="8" t="s">
        <v>592</v>
      </c>
      <c r="B290" s="9" t="s">
        <v>593</v>
      </c>
      <c r="C290" s="9"/>
      <c r="D290" s="9">
        <v>1.8</v>
      </c>
      <c r="E290" s="10">
        <v>35503</v>
      </c>
    </row>
    <row r="291" spans="1:5" x14ac:dyDescent="0.4">
      <c r="A291" s="8" t="s">
        <v>594</v>
      </c>
      <c r="B291" s="9" t="s">
        <v>595</v>
      </c>
      <c r="C291" s="9" t="s">
        <v>42</v>
      </c>
      <c r="D291" s="9">
        <v>1.8</v>
      </c>
      <c r="E291" s="10">
        <v>35503</v>
      </c>
    </row>
    <row r="292" spans="1:5" x14ac:dyDescent="0.4">
      <c r="A292" s="8" t="s">
        <v>596</v>
      </c>
      <c r="B292" s="9" t="s">
        <v>597</v>
      </c>
      <c r="C292" s="9" t="s">
        <v>42</v>
      </c>
      <c r="D292" s="9">
        <v>1.8</v>
      </c>
      <c r="E292" s="10">
        <v>35503</v>
      </c>
    </row>
    <row r="293" spans="1:5" x14ac:dyDescent="0.4">
      <c r="A293" s="8" t="s">
        <v>598</v>
      </c>
      <c r="B293" s="9" t="s">
        <v>599</v>
      </c>
      <c r="C293" s="9"/>
      <c r="D293" s="9">
        <v>2</v>
      </c>
      <c r="E293" s="10">
        <v>39448</v>
      </c>
    </row>
    <row r="294" spans="1:5" x14ac:dyDescent="0.4">
      <c r="A294" s="8" t="s">
        <v>600</v>
      </c>
      <c r="B294" s="9" t="s">
        <v>601</v>
      </c>
      <c r="C294" s="9"/>
      <c r="D294" s="9">
        <v>2</v>
      </c>
      <c r="E294" s="10">
        <v>39448</v>
      </c>
    </row>
    <row r="295" spans="1:5" x14ac:dyDescent="0.4">
      <c r="A295" s="8" t="s">
        <v>602</v>
      </c>
      <c r="B295" s="9" t="s">
        <v>603</v>
      </c>
      <c r="C295" s="9"/>
      <c r="D295" s="9">
        <v>1.8</v>
      </c>
      <c r="E295" s="10">
        <v>35503</v>
      </c>
    </row>
    <row r="296" spans="1:5" x14ac:dyDescent="0.4">
      <c r="A296" s="8" t="s">
        <v>604</v>
      </c>
      <c r="B296" s="9" t="s">
        <v>605</v>
      </c>
      <c r="C296" s="9"/>
      <c r="D296" s="9">
        <v>2</v>
      </c>
      <c r="E296" s="10">
        <v>39448</v>
      </c>
    </row>
    <row r="297" spans="1:5" x14ac:dyDescent="0.4">
      <c r="A297" s="8" t="s">
        <v>606</v>
      </c>
      <c r="B297" s="9" t="s">
        <v>607</v>
      </c>
      <c r="C297" s="9"/>
      <c r="D297" s="9">
        <v>2</v>
      </c>
      <c r="E297" s="10">
        <v>39448</v>
      </c>
    </row>
    <row r="298" spans="1:5" x14ac:dyDescent="0.4">
      <c r="A298" s="8" t="s">
        <v>608</v>
      </c>
      <c r="B298" s="9" t="s">
        <v>609</v>
      </c>
      <c r="C298" s="9"/>
      <c r="D298" s="9">
        <v>2</v>
      </c>
      <c r="E298" s="10">
        <v>39448</v>
      </c>
    </row>
    <row r="299" spans="1:5" x14ac:dyDescent="0.4">
      <c r="A299" s="8" t="s">
        <v>610</v>
      </c>
      <c r="B299" s="9" t="s">
        <v>611</v>
      </c>
      <c r="C299" s="9"/>
      <c r="D299" s="9">
        <v>2</v>
      </c>
      <c r="E299" s="10">
        <v>39448</v>
      </c>
    </row>
    <row r="300" spans="1:5" x14ac:dyDescent="0.4">
      <c r="A300" s="8" t="s">
        <v>612</v>
      </c>
      <c r="B300" s="9" t="s">
        <v>613</v>
      </c>
      <c r="C300" s="9"/>
      <c r="D300" s="9">
        <v>1.8</v>
      </c>
      <c r="E300" s="10">
        <v>35503</v>
      </c>
    </row>
    <row r="301" spans="1:5" x14ac:dyDescent="0.4">
      <c r="A301" s="8" t="s">
        <v>614</v>
      </c>
      <c r="B301" s="9" t="s">
        <v>615</v>
      </c>
      <c r="C301" s="9" t="s">
        <v>42</v>
      </c>
      <c r="D301" s="9">
        <v>1.8</v>
      </c>
      <c r="E301" s="10">
        <v>35503</v>
      </c>
    </row>
    <row r="302" spans="1:5" x14ac:dyDescent="0.4">
      <c r="A302" s="8" t="s">
        <v>616</v>
      </c>
      <c r="B302" s="9" t="s">
        <v>617</v>
      </c>
      <c r="C302" s="9"/>
      <c r="D302" s="9">
        <v>1.8</v>
      </c>
      <c r="E302" s="10">
        <v>35503</v>
      </c>
    </row>
    <row r="303" spans="1:5" x14ac:dyDescent="0.4">
      <c r="A303" s="8" t="s">
        <v>618</v>
      </c>
      <c r="B303" s="9" t="s">
        <v>619</v>
      </c>
      <c r="C303" s="9"/>
      <c r="D303" s="9">
        <v>1.8</v>
      </c>
      <c r="E303" s="10">
        <v>35503</v>
      </c>
    </row>
    <row r="304" spans="1:5" x14ac:dyDescent="0.4">
      <c r="A304" s="8" t="s">
        <v>620</v>
      </c>
      <c r="B304" s="9" t="s">
        <v>621</v>
      </c>
      <c r="C304" s="9"/>
      <c r="D304" s="9">
        <v>2</v>
      </c>
      <c r="E304" s="10">
        <v>39448</v>
      </c>
    </row>
    <row r="305" spans="1:5" x14ac:dyDescent="0.4">
      <c r="A305" s="8" t="s">
        <v>622</v>
      </c>
      <c r="B305" s="9" t="s">
        <v>623</v>
      </c>
      <c r="C305" s="9"/>
      <c r="D305" s="9">
        <v>1.8</v>
      </c>
      <c r="E305" s="10">
        <v>35503</v>
      </c>
    </row>
    <row r="306" spans="1:5" x14ac:dyDescent="0.4">
      <c r="A306" s="8" t="s">
        <v>624</v>
      </c>
      <c r="B306" s="9" t="s">
        <v>625</v>
      </c>
      <c r="C306" s="9"/>
      <c r="D306" s="9">
        <v>1.8</v>
      </c>
      <c r="E306" s="10">
        <v>35503</v>
      </c>
    </row>
    <row r="307" spans="1:5" x14ac:dyDescent="0.4">
      <c r="A307" s="8" t="s">
        <v>626</v>
      </c>
      <c r="B307" s="9" t="s">
        <v>627</v>
      </c>
      <c r="C307" s="9"/>
      <c r="D307" s="9">
        <v>1.8</v>
      </c>
      <c r="E307" s="10">
        <v>35503</v>
      </c>
    </row>
    <row r="308" spans="1:5" x14ac:dyDescent="0.4">
      <c r="A308" s="8" t="s">
        <v>628</v>
      </c>
      <c r="B308" s="9" t="s">
        <v>629</v>
      </c>
      <c r="C308" s="9"/>
      <c r="D308" s="9">
        <v>1.8</v>
      </c>
      <c r="E308" s="10">
        <v>35503</v>
      </c>
    </row>
    <row r="309" spans="1:5" x14ac:dyDescent="0.4">
      <c r="A309" s="8" t="s">
        <v>630</v>
      </c>
      <c r="B309" s="9" t="s">
        <v>631</v>
      </c>
      <c r="C309" s="9"/>
      <c r="D309" s="9">
        <v>2</v>
      </c>
      <c r="E309" s="10">
        <v>39448</v>
      </c>
    </row>
    <row r="310" spans="1:5" x14ac:dyDescent="0.4">
      <c r="A310" s="8" t="s">
        <v>632</v>
      </c>
      <c r="B310" s="9" t="s">
        <v>633</v>
      </c>
      <c r="C310" s="9"/>
      <c r="D310" s="9">
        <v>1.8</v>
      </c>
      <c r="E310" s="10">
        <v>35503</v>
      </c>
    </row>
    <row r="311" spans="1:5" x14ac:dyDescent="0.4">
      <c r="A311" s="8" t="s">
        <v>634</v>
      </c>
      <c r="B311" s="9" t="s">
        <v>635</v>
      </c>
      <c r="C311" s="9" t="s">
        <v>42</v>
      </c>
      <c r="D311" s="9">
        <v>1.8</v>
      </c>
      <c r="E311" s="10">
        <v>35503</v>
      </c>
    </row>
    <row r="312" spans="1:5" x14ac:dyDescent="0.4">
      <c r="A312" s="8" t="s">
        <v>636</v>
      </c>
      <c r="B312" s="9" t="s">
        <v>637</v>
      </c>
      <c r="C312" s="9"/>
      <c r="D312" s="9">
        <v>1.8</v>
      </c>
      <c r="E312" s="10">
        <v>35503</v>
      </c>
    </row>
    <row r="313" spans="1:5" x14ac:dyDescent="0.4">
      <c r="A313" s="8" t="s">
        <v>638</v>
      </c>
      <c r="B313" s="9" t="s">
        <v>639</v>
      </c>
      <c r="C313" s="9"/>
      <c r="D313" s="9">
        <v>2</v>
      </c>
      <c r="E313" s="10">
        <v>39448</v>
      </c>
    </row>
    <row r="314" spans="1:5" x14ac:dyDescent="0.4">
      <c r="A314" s="8" t="s">
        <v>640</v>
      </c>
      <c r="B314" s="9" t="s">
        <v>641</v>
      </c>
      <c r="C314" s="9"/>
      <c r="D314" s="9">
        <v>2</v>
      </c>
      <c r="E314" s="10">
        <v>39448</v>
      </c>
    </row>
    <row r="315" spans="1:5" x14ac:dyDescent="0.4">
      <c r="A315" s="8" t="s">
        <v>642</v>
      </c>
      <c r="B315" s="9" t="s">
        <v>643</v>
      </c>
      <c r="C315" s="9"/>
      <c r="D315" s="9">
        <v>2</v>
      </c>
      <c r="E315" s="10">
        <v>39448</v>
      </c>
    </row>
    <row r="316" spans="1:5" x14ac:dyDescent="0.4">
      <c r="A316" s="8" t="s">
        <v>644</v>
      </c>
      <c r="B316" s="9" t="s">
        <v>645</v>
      </c>
      <c r="C316" s="9"/>
      <c r="D316" s="9">
        <v>1.8</v>
      </c>
      <c r="E316" s="10">
        <v>35503</v>
      </c>
    </row>
    <row r="317" spans="1:5" x14ac:dyDescent="0.4">
      <c r="A317" s="8" t="s">
        <v>646</v>
      </c>
      <c r="B317" s="9" t="s">
        <v>647</v>
      </c>
      <c r="C317" s="9"/>
      <c r="D317" s="9">
        <v>2</v>
      </c>
      <c r="E317" s="10">
        <v>39448</v>
      </c>
    </row>
    <row r="318" spans="1:5" x14ac:dyDescent="0.4">
      <c r="A318" s="8" t="s">
        <v>648</v>
      </c>
      <c r="B318" s="9" t="s">
        <v>649</v>
      </c>
      <c r="C318" s="9" t="s">
        <v>42</v>
      </c>
      <c r="D318" s="9">
        <v>2</v>
      </c>
      <c r="E318" s="10">
        <v>39448</v>
      </c>
    </row>
    <row r="319" spans="1:5" x14ac:dyDescent="0.4">
      <c r="A319" s="8" t="s">
        <v>650</v>
      </c>
      <c r="B319" s="9" t="s">
        <v>651</v>
      </c>
      <c r="C319" s="9"/>
      <c r="D319" s="9">
        <v>1.8</v>
      </c>
      <c r="E319" s="10">
        <v>35503</v>
      </c>
    </row>
    <row r="320" spans="1:5" x14ac:dyDescent="0.4">
      <c r="A320" s="8" t="s">
        <v>652</v>
      </c>
      <c r="B320" s="9" t="s">
        <v>653</v>
      </c>
      <c r="C320" s="9"/>
      <c r="D320" s="9">
        <v>1.8</v>
      </c>
      <c r="E320" s="10">
        <v>35503</v>
      </c>
    </row>
    <row r="321" spans="1:5" x14ac:dyDescent="0.4">
      <c r="A321" s="8" t="s">
        <v>654</v>
      </c>
      <c r="B321" s="9" t="s">
        <v>655</v>
      </c>
      <c r="C321" s="9"/>
      <c r="D321" s="9">
        <v>1.8</v>
      </c>
      <c r="E321" s="10">
        <v>35503</v>
      </c>
    </row>
    <row r="322" spans="1:5" x14ac:dyDescent="0.4">
      <c r="A322" s="8" t="s">
        <v>656</v>
      </c>
      <c r="B322" s="9" t="s">
        <v>657</v>
      </c>
      <c r="C322" s="9"/>
      <c r="D322" s="9">
        <v>1.8</v>
      </c>
      <c r="E322" s="10">
        <v>35503</v>
      </c>
    </row>
    <row r="323" spans="1:5" x14ac:dyDescent="0.4">
      <c r="A323" s="8" t="s">
        <v>658</v>
      </c>
      <c r="B323" s="9" t="s">
        <v>659</v>
      </c>
      <c r="C323" s="9"/>
      <c r="D323" s="9">
        <v>1.8</v>
      </c>
      <c r="E323" s="10">
        <v>35503</v>
      </c>
    </row>
    <row r="324" spans="1:5" x14ac:dyDescent="0.4">
      <c r="A324" s="8" t="s">
        <v>660</v>
      </c>
      <c r="B324" s="9" t="s">
        <v>661</v>
      </c>
      <c r="C324" s="9"/>
      <c r="D324" s="9">
        <v>1.8</v>
      </c>
      <c r="E324" s="10">
        <v>35503</v>
      </c>
    </row>
    <row r="325" spans="1:5" x14ac:dyDescent="0.4">
      <c r="A325" s="8" t="s">
        <v>662</v>
      </c>
      <c r="B325" s="9" t="s">
        <v>663</v>
      </c>
      <c r="C325" s="9" t="s">
        <v>42</v>
      </c>
      <c r="D325" s="9">
        <v>1.8</v>
      </c>
      <c r="E325" s="10">
        <v>35503</v>
      </c>
    </row>
    <row r="326" spans="1:5" x14ac:dyDescent="0.4">
      <c r="A326" s="8" t="s">
        <v>664</v>
      </c>
      <c r="B326" s="9" t="s">
        <v>665</v>
      </c>
      <c r="C326" s="9"/>
      <c r="D326" s="9">
        <v>2</v>
      </c>
      <c r="E326" s="10">
        <v>39448</v>
      </c>
    </row>
    <row r="327" spans="1:5" x14ac:dyDescent="0.4">
      <c r="A327" s="8" t="s">
        <v>666</v>
      </c>
      <c r="B327" s="9" t="s">
        <v>667</v>
      </c>
      <c r="C327" s="9"/>
      <c r="D327" s="9">
        <v>1.8</v>
      </c>
      <c r="E327" s="10">
        <v>35503</v>
      </c>
    </row>
    <row r="328" spans="1:5" x14ac:dyDescent="0.4">
      <c r="A328" s="8" t="s">
        <v>668</v>
      </c>
      <c r="B328" s="9" t="s">
        <v>669</v>
      </c>
      <c r="C328" s="9"/>
      <c r="D328" s="9">
        <v>2</v>
      </c>
      <c r="E328" s="10">
        <v>39448</v>
      </c>
    </row>
    <row r="329" spans="1:5" x14ac:dyDescent="0.4">
      <c r="A329" s="8" t="s">
        <v>670</v>
      </c>
      <c r="B329" s="9" t="s">
        <v>671</v>
      </c>
      <c r="C329" s="9"/>
      <c r="D329" s="9">
        <v>2</v>
      </c>
      <c r="E329" s="10">
        <v>39448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74F1E-43CE-48DD-9197-D9F21FAB2DF6}">
  <dimension ref="A1:F25"/>
  <sheetViews>
    <sheetView tabSelected="1" workbookViewId="0">
      <selection activeCell="A2" sqref="A2"/>
    </sheetView>
  </sheetViews>
  <sheetFormatPr defaultRowHeight="16.8" x14ac:dyDescent="0.4"/>
  <cols>
    <col min="3" max="3" width="14.69921875" customWidth="1"/>
    <col min="4" max="5" width="20.3984375" customWidth="1"/>
    <col min="6" max="6" width="20" customWidth="1"/>
    <col min="8" max="8" width="34.19921875" bestFit="1" customWidth="1"/>
    <col min="10" max="10" width="0" hidden="1" customWidth="1"/>
  </cols>
  <sheetData>
    <row r="1" spans="1:6" ht="50.4" x14ac:dyDescent="0.4">
      <c r="A1" s="4" t="s">
        <v>0</v>
      </c>
      <c r="B1" s="4" t="s">
        <v>4</v>
      </c>
      <c r="C1" s="4" t="s">
        <v>1</v>
      </c>
      <c r="D1" s="4" t="s">
        <v>7</v>
      </c>
      <c r="E1" s="4" t="s">
        <v>2</v>
      </c>
      <c r="F1" s="4" t="s">
        <v>8</v>
      </c>
    </row>
    <row r="2" spans="1:6" x14ac:dyDescent="0.4">
      <c r="A2" s="13"/>
      <c r="E2" s="12" t="str">
        <f>IFERROR(VLOOKUP(Table3[[#This Row],[CoDist]],Threshold!$A$2:$E$329,5,0),"0")</f>
        <v>0</v>
      </c>
      <c r="F2" s="2">
        <f>ROUND(Table3[[#This Row],[Projected Annual Cost for 2026–27]]-Table3[[#This Row],[Threshold]],0)</f>
        <v>0</v>
      </c>
    </row>
    <row r="3" spans="1:6" x14ac:dyDescent="0.4">
      <c r="A3" s="1"/>
      <c r="E3" s="12" t="str">
        <f>IFERROR(VLOOKUP(Table3[[#This Row],[CoDist]],Threshold!$A$2:$E$329,5,0),"0")</f>
        <v>0</v>
      </c>
      <c r="F3" s="2">
        <f>ROUND(Table3[[#This Row],[Projected Annual Cost for 2026–27]]-Table3[[#This Row],[Threshold]],0)</f>
        <v>0</v>
      </c>
    </row>
    <row r="4" spans="1:6" x14ac:dyDescent="0.4">
      <c r="A4" s="1"/>
      <c r="E4" s="12" t="str">
        <f>IFERROR(VLOOKUP(Table3[[#This Row],[CoDist]],Threshold!$A$2:$E$329,5,0),"0")</f>
        <v>0</v>
      </c>
      <c r="F4" s="2">
        <f>ROUND(Table3[[#This Row],[Projected Annual Cost for 2026–27]]-Table3[[#This Row],[Threshold]],0)</f>
        <v>0</v>
      </c>
    </row>
    <row r="5" spans="1:6" x14ac:dyDescent="0.4">
      <c r="A5" s="1"/>
      <c r="E5" s="12" t="str">
        <f>IFERROR(VLOOKUP(Table3[[#This Row],[CoDist]],Threshold!$A$2:$E$329,5,0),"0")</f>
        <v>0</v>
      </c>
      <c r="F5" s="2">
        <f>ROUND(Table3[[#This Row],[Projected Annual Cost for 2026–27]]-Table3[[#This Row],[Threshold]],0)</f>
        <v>0</v>
      </c>
    </row>
    <row r="6" spans="1:6" x14ac:dyDescent="0.4">
      <c r="A6" s="1"/>
      <c r="E6" s="12" t="str">
        <f>IFERROR(VLOOKUP(Table3[[#This Row],[CoDist]],Threshold!$A$2:$E$329,5,0),"0")</f>
        <v>0</v>
      </c>
      <c r="F6" s="2">
        <f>ROUND(Table3[[#This Row],[Projected Annual Cost for 2026–27]]-Table3[[#This Row],[Threshold]],0)</f>
        <v>0</v>
      </c>
    </row>
    <row r="7" spans="1:6" x14ac:dyDescent="0.4">
      <c r="A7" s="1"/>
      <c r="E7" s="12" t="str">
        <f>IFERROR(VLOOKUP(Table3[[#This Row],[CoDist]],Threshold!$A$2:$E$329,5,0),"0")</f>
        <v>0</v>
      </c>
      <c r="F7" s="2">
        <f>ROUND(Table3[[#This Row],[Projected Annual Cost for 2026–27]]-Table3[[#This Row],[Threshold]],0)</f>
        <v>0</v>
      </c>
    </row>
    <row r="8" spans="1:6" x14ac:dyDescent="0.4">
      <c r="A8" s="1"/>
      <c r="E8" s="12" t="str">
        <f>IFERROR(VLOOKUP(Table3[[#This Row],[CoDist]],Threshold!$A$2:$E$329,5,0),"0")</f>
        <v>0</v>
      </c>
      <c r="F8" s="2">
        <f>ROUND(Table3[[#This Row],[Projected Annual Cost for 2026–27]]-Table3[[#This Row],[Threshold]],0)</f>
        <v>0</v>
      </c>
    </row>
    <row r="9" spans="1:6" x14ac:dyDescent="0.4">
      <c r="A9" s="1"/>
      <c r="E9" s="12" t="str">
        <f>IFERROR(VLOOKUP(Table3[[#This Row],[CoDist]],Threshold!$A$2:$E$329,5,0),"0")</f>
        <v>0</v>
      </c>
      <c r="F9" s="2">
        <f>ROUND(Table3[[#This Row],[Projected Annual Cost for 2026–27]]-Table3[[#This Row],[Threshold]],0)</f>
        <v>0</v>
      </c>
    </row>
    <row r="10" spans="1:6" x14ac:dyDescent="0.4">
      <c r="A10" s="1"/>
      <c r="E10" s="12" t="str">
        <f>IFERROR(VLOOKUP(Table3[[#This Row],[CoDist]],Threshold!$A$2:$E$329,5,0),"0")</f>
        <v>0</v>
      </c>
      <c r="F10" s="2">
        <f>ROUND(Table3[[#This Row],[Projected Annual Cost for 2026–27]]-Table3[[#This Row],[Threshold]],0)</f>
        <v>0</v>
      </c>
    </row>
    <row r="11" spans="1:6" x14ac:dyDescent="0.4">
      <c r="A11" s="1"/>
      <c r="E11" s="12" t="str">
        <f>IFERROR(VLOOKUP(Table3[[#This Row],[CoDist]],Threshold!$A$2:$E$329,5,0),"0")</f>
        <v>0</v>
      </c>
      <c r="F11" s="2">
        <f>ROUND(Table3[[#This Row],[Projected Annual Cost for 2026–27]]-Table3[[#This Row],[Threshold]],0)</f>
        <v>0</v>
      </c>
    </row>
    <row r="12" spans="1:6" x14ac:dyDescent="0.4">
      <c r="A12" s="1"/>
      <c r="E12" s="12" t="str">
        <f>IFERROR(VLOOKUP(Table3[[#This Row],[CoDist]],Threshold!$A$2:$E$329,5,0),"0")</f>
        <v>0</v>
      </c>
      <c r="F12" s="2">
        <f>ROUND(Table3[[#This Row],[Projected Annual Cost for 2026–27]]-Table3[[#This Row],[Threshold]],0)</f>
        <v>0</v>
      </c>
    </row>
    <row r="13" spans="1:6" x14ac:dyDescent="0.4">
      <c r="A13" s="1"/>
      <c r="E13" s="12" t="str">
        <f>IFERROR(VLOOKUP(Table3[[#This Row],[CoDist]],Threshold!$A$2:$E$329,5,0),"0")</f>
        <v>0</v>
      </c>
      <c r="F13" s="2">
        <f>ROUND(Table3[[#This Row],[Projected Annual Cost for 2026–27]]-Table3[[#This Row],[Threshold]],0)</f>
        <v>0</v>
      </c>
    </row>
    <row r="14" spans="1:6" x14ac:dyDescent="0.4">
      <c r="A14" s="1"/>
      <c r="E14" s="12" t="str">
        <f>IFERROR(VLOOKUP(Table3[[#This Row],[CoDist]],Threshold!$A$2:$E$329,5,0),"0")</f>
        <v>0</v>
      </c>
      <c r="F14" s="2">
        <f>ROUND(Table3[[#This Row],[Projected Annual Cost for 2026–27]]-Table3[[#This Row],[Threshold]],0)</f>
        <v>0</v>
      </c>
    </row>
    <row r="15" spans="1:6" x14ac:dyDescent="0.4">
      <c r="A15" s="1"/>
      <c r="E15" s="12" t="str">
        <f>IFERROR(VLOOKUP(Table3[[#This Row],[CoDist]],Threshold!$A$2:$E$329,5,0),"0")</f>
        <v>0</v>
      </c>
      <c r="F15" s="2">
        <f>ROUND(Table3[[#This Row],[Projected Annual Cost for 2026–27]]-Table3[[#This Row],[Threshold]],0)</f>
        <v>0</v>
      </c>
    </row>
    <row r="16" spans="1:6" x14ac:dyDescent="0.4">
      <c r="A16" s="1"/>
      <c r="E16" s="12" t="str">
        <f>IFERROR(VLOOKUP(Table3[[#This Row],[CoDist]],Threshold!$A$2:$E$329,5,0),"0")</f>
        <v>0</v>
      </c>
      <c r="F16" s="2">
        <f>ROUND(Table3[[#This Row],[Projected Annual Cost for 2026–27]]-Table3[[#This Row],[Threshold]],0)</f>
        <v>0</v>
      </c>
    </row>
    <row r="17" spans="1:6" x14ac:dyDescent="0.4">
      <c r="A17" s="1"/>
      <c r="E17" s="12" t="str">
        <f>IFERROR(VLOOKUP(Table3[[#This Row],[CoDist]],Threshold!$A$2:$E$329,5,0),"0")</f>
        <v>0</v>
      </c>
      <c r="F17" s="2">
        <f>ROUND(Table3[[#This Row],[Projected Annual Cost for 2026–27]]-Table3[[#This Row],[Threshold]],0)</f>
        <v>0</v>
      </c>
    </row>
    <row r="18" spans="1:6" x14ac:dyDescent="0.4">
      <c r="A18" s="1"/>
      <c r="E18" s="12" t="str">
        <f>IFERROR(VLOOKUP(Table3[[#This Row],[CoDist]],Threshold!$A$2:$E$329,5,0),"0")</f>
        <v>0</v>
      </c>
      <c r="F18" s="2">
        <f>ROUND(Table3[[#This Row],[Projected Annual Cost for 2026–27]]-Table3[[#This Row],[Threshold]],0)</f>
        <v>0</v>
      </c>
    </row>
    <row r="19" spans="1:6" x14ac:dyDescent="0.4">
      <c r="A19" s="1"/>
      <c r="E19" s="12" t="str">
        <f>IFERROR(VLOOKUP(Table3[[#This Row],[CoDist]],Threshold!$A$2:$E$329,5,0),"0")</f>
        <v>0</v>
      </c>
      <c r="F19" s="2">
        <f>ROUND(Table3[[#This Row],[Projected Annual Cost for 2026–27]]-Table3[[#This Row],[Threshold]],0)</f>
        <v>0</v>
      </c>
    </row>
    <row r="20" spans="1:6" x14ac:dyDescent="0.4">
      <c r="A20" s="1"/>
      <c r="E20" s="12" t="str">
        <f>IFERROR(VLOOKUP(Table3[[#This Row],[CoDist]],Threshold!$A$2:$E$329,5,0),"0")</f>
        <v>0</v>
      </c>
      <c r="F20" s="2">
        <f>ROUND(Table3[[#This Row],[Projected Annual Cost for 2026–27]]-Table3[[#This Row],[Threshold]],0)</f>
        <v>0</v>
      </c>
    </row>
    <row r="21" spans="1:6" x14ac:dyDescent="0.4">
      <c r="A21" s="1"/>
      <c r="E21" s="12" t="str">
        <f>IFERROR(VLOOKUP(Table3[[#This Row],[CoDist]],Threshold!$A$2:$E$329,5,0),"0")</f>
        <v>0</v>
      </c>
      <c r="F21" s="2">
        <f>ROUND(Table3[[#This Row],[Projected Annual Cost for 2026–27]]-Table3[[#This Row],[Threshold]],0)</f>
        <v>0</v>
      </c>
    </row>
    <row r="22" spans="1:6" x14ac:dyDescent="0.4">
      <c r="A22" s="1"/>
      <c r="E22" s="12" t="str">
        <f>IFERROR(VLOOKUP(Table3[[#This Row],[CoDist]],Threshold!$A$2:$E$329,5,0),"0")</f>
        <v>0</v>
      </c>
      <c r="F22" s="2">
        <f>ROUND(Table3[[#This Row],[Projected Annual Cost for 2026–27]]-Table3[[#This Row],[Threshold]],0)</f>
        <v>0</v>
      </c>
    </row>
    <row r="23" spans="1:6" x14ac:dyDescent="0.4">
      <c r="A23" s="1"/>
      <c r="E23" s="12" t="str">
        <f>IFERROR(VLOOKUP(Table3[[#This Row],[CoDist]],Threshold!$A$2:$E$329,5,0),"0")</f>
        <v>0</v>
      </c>
      <c r="F23" s="2">
        <f>ROUND(Table3[[#This Row],[Projected Annual Cost for 2026–27]]-Table3[[#This Row],[Threshold]],0)</f>
        <v>0</v>
      </c>
    </row>
    <row r="24" spans="1:6" x14ac:dyDescent="0.4">
      <c r="A24" s="1"/>
      <c r="E24" s="12" t="str">
        <f>IFERROR(VLOOKUP(Table3[[#This Row],[CoDist]],Threshold!$A$2:$E$329,5,0),"0")</f>
        <v>0</v>
      </c>
      <c r="F24" s="2">
        <f>ROUND(Table3[[#This Row],[Projected Annual Cost for 2026–27]]-Table3[[#This Row],[Threshold]],0)</f>
        <v>0</v>
      </c>
    </row>
    <row r="25" spans="1:6" x14ac:dyDescent="0.4">
      <c r="A25" s="1"/>
      <c r="E25" s="12" t="str">
        <f>IFERROR(VLOOKUP(Table3[[#This Row],[CoDist]],Threshold!$A$2:$E$329,5,0),"0")</f>
        <v>0</v>
      </c>
      <c r="F25" s="2">
        <f>ROUND(Table3[[#This Row],[Projected Annual Cost for 2026–27]]-Table3[[#This Row],[Threshold]],0)</f>
        <v>0</v>
      </c>
    </row>
  </sheetData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59FFC-3D8F-44BB-8140-DD3E035775C8}">
  <dimension ref="A1:K23"/>
  <sheetViews>
    <sheetView topLeftCell="A2" workbookViewId="0">
      <selection activeCell="A2" sqref="A2:A23"/>
    </sheetView>
  </sheetViews>
  <sheetFormatPr defaultRowHeight="16.8" x14ac:dyDescent="0.4"/>
  <cols>
    <col min="3" max="3" width="9.09765625" bestFit="1" customWidth="1"/>
    <col min="4" max="4" width="21" customWidth="1"/>
    <col min="5" max="5" width="18.59765625" customWidth="1"/>
    <col min="6" max="6" width="21.5" customWidth="1"/>
    <col min="8" max="8" width="52.8984375" bestFit="1" customWidth="1"/>
    <col min="11" max="11" width="0" hidden="1" customWidth="1"/>
  </cols>
  <sheetData>
    <row r="1" spans="1:11" ht="33.6" x14ac:dyDescent="0.4">
      <c r="A1" s="3" t="s">
        <v>0</v>
      </c>
      <c r="B1" s="3" t="s">
        <v>4</v>
      </c>
      <c r="C1" s="3" t="s">
        <v>1</v>
      </c>
      <c r="D1" s="4" t="s">
        <v>7</v>
      </c>
      <c r="E1" s="4" t="s">
        <v>2</v>
      </c>
      <c r="F1" s="4" t="s">
        <v>8</v>
      </c>
    </row>
    <row r="2" spans="1:11" x14ac:dyDescent="0.4">
      <c r="A2" s="13"/>
      <c r="E2" s="12" t="str">
        <f>IFERROR(VLOOKUP(Table2[[#This Row],[CoDist]],Threshold!$A$2:$E$329,5,0),"0")</f>
        <v>0</v>
      </c>
      <c r="F2" s="5">
        <f>ROUND(Table2[[#This Row],[Projected Annual Cost for 2026–27]]-Table2[[#This Row],[Threshold]],0)</f>
        <v>0</v>
      </c>
      <c r="K2" t="s">
        <v>5</v>
      </c>
    </row>
    <row r="3" spans="1:11" x14ac:dyDescent="0.4">
      <c r="A3" s="1"/>
      <c r="E3" s="12" t="str">
        <f>IFERROR(VLOOKUP(Table2[[#This Row],[CoDist]],Threshold!$A$2:$E$329,5,0),"0")</f>
        <v>0</v>
      </c>
      <c r="F3" s="5">
        <f>ROUND(Table2[[#This Row],[Projected Annual Cost for 2026–27]]-Table2[[#This Row],[Threshold]],0)</f>
        <v>0</v>
      </c>
      <c r="K3" t="s">
        <v>6</v>
      </c>
    </row>
    <row r="4" spans="1:11" x14ac:dyDescent="0.4">
      <c r="A4" s="1"/>
      <c r="E4" s="12" t="str">
        <f>IFERROR(VLOOKUP(Table2[[#This Row],[CoDist]],Threshold!$A$2:$E$329,5,0),"0")</f>
        <v>0</v>
      </c>
      <c r="F4" s="5">
        <f>ROUND(Table2[[#This Row],[Projected Annual Cost for 2026–27]]-Table2[[#This Row],[Threshold]],0)</f>
        <v>0</v>
      </c>
    </row>
    <row r="5" spans="1:11" x14ac:dyDescent="0.4">
      <c r="A5" s="1"/>
      <c r="E5" s="12" t="str">
        <f>IFERROR(VLOOKUP(Table2[[#This Row],[CoDist]],Threshold!$A$2:$E$329,5,0),"0")</f>
        <v>0</v>
      </c>
      <c r="F5" s="5">
        <f>ROUND(Table2[[#This Row],[Projected Annual Cost for 2026–27]]-Table2[[#This Row],[Threshold]],0)</f>
        <v>0</v>
      </c>
    </row>
    <row r="6" spans="1:11" x14ac:dyDescent="0.4">
      <c r="A6" s="1"/>
      <c r="E6" s="12" t="str">
        <f>IFERROR(VLOOKUP(Table2[[#This Row],[CoDist]],Threshold!$A$2:$E$329,5,0),"0")</f>
        <v>0</v>
      </c>
      <c r="F6" s="5">
        <f>ROUND(Table2[[#This Row],[Projected Annual Cost for 2026–27]]-Table2[[#This Row],[Threshold]],0)</f>
        <v>0</v>
      </c>
    </row>
    <row r="7" spans="1:11" x14ac:dyDescent="0.4">
      <c r="A7" s="1"/>
      <c r="E7" s="12" t="str">
        <f>IFERROR(VLOOKUP(Table2[[#This Row],[CoDist]],Threshold!$A$2:$E$329,5,0),"0")</f>
        <v>0</v>
      </c>
      <c r="F7" s="5">
        <f>ROUND(Table2[[#This Row],[Projected Annual Cost for 2026–27]]-Table2[[#This Row],[Threshold]],0)</f>
        <v>0</v>
      </c>
    </row>
    <row r="8" spans="1:11" x14ac:dyDescent="0.4">
      <c r="A8" s="1"/>
      <c r="E8" s="12" t="str">
        <f>IFERROR(VLOOKUP(Table2[[#This Row],[CoDist]],Threshold!$A$2:$E$329,5,0),"0")</f>
        <v>0</v>
      </c>
      <c r="F8" s="5">
        <f>ROUND(Table2[[#This Row],[Projected Annual Cost for 2026–27]]-Table2[[#This Row],[Threshold]],0)</f>
        <v>0</v>
      </c>
    </row>
    <row r="9" spans="1:11" x14ac:dyDescent="0.4">
      <c r="A9" s="1"/>
      <c r="E9" s="12" t="str">
        <f>IFERROR(VLOOKUP(Table2[[#This Row],[CoDist]],Threshold!$A$2:$E$329,5,0),"0")</f>
        <v>0</v>
      </c>
      <c r="F9" s="5">
        <f>ROUND(Table2[[#This Row],[Projected Annual Cost for 2026–27]]-Table2[[#This Row],[Threshold]],0)</f>
        <v>0</v>
      </c>
    </row>
    <row r="10" spans="1:11" x14ac:dyDescent="0.4">
      <c r="A10" s="1"/>
      <c r="E10" s="12" t="str">
        <f>IFERROR(VLOOKUP(Table2[[#This Row],[CoDist]],Threshold!$A$2:$E$329,5,0),"0")</f>
        <v>0</v>
      </c>
      <c r="F10" s="5">
        <f>ROUND(Table2[[#This Row],[Projected Annual Cost for 2026–27]]-Table2[[#This Row],[Threshold]],0)</f>
        <v>0</v>
      </c>
    </row>
    <row r="11" spans="1:11" x14ac:dyDescent="0.4">
      <c r="A11" s="1"/>
      <c r="E11" s="12" t="str">
        <f>IFERROR(VLOOKUP(Table2[[#This Row],[CoDist]],Threshold!$A$2:$E$329,5,0),"0")</f>
        <v>0</v>
      </c>
      <c r="F11" s="5">
        <f>ROUND(Table2[[#This Row],[Projected Annual Cost for 2026–27]]-Table2[[#This Row],[Threshold]],0)</f>
        <v>0</v>
      </c>
    </row>
    <row r="12" spans="1:11" x14ac:dyDescent="0.4">
      <c r="A12" s="1"/>
      <c r="E12" s="12" t="str">
        <f>IFERROR(VLOOKUP(Table2[[#This Row],[CoDist]],Threshold!$A$2:$E$329,5,0),"0")</f>
        <v>0</v>
      </c>
      <c r="F12" s="5">
        <f>ROUND(Table2[[#This Row],[Projected Annual Cost for 2026–27]]-Table2[[#This Row],[Threshold]],0)</f>
        <v>0</v>
      </c>
    </row>
    <row r="13" spans="1:11" x14ac:dyDescent="0.4">
      <c r="A13" s="1"/>
      <c r="E13" s="12" t="str">
        <f>IFERROR(VLOOKUP(Table2[[#This Row],[CoDist]],Threshold!$A$2:$E$329,5,0),"0")</f>
        <v>0</v>
      </c>
      <c r="F13" s="5">
        <f>ROUND(Table2[[#This Row],[Projected Annual Cost for 2026–27]]-Table2[[#This Row],[Threshold]],0)</f>
        <v>0</v>
      </c>
    </row>
    <row r="14" spans="1:11" x14ac:dyDescent="0.4">
      <c r="A14" s="1"/>
      <c r="E14" s="12" t="str">
        <f>IFERROR(VLOOKUP(Table2[[#This Row],[CoDist]],Threshold!$A$2:$E$329,5,0),"0")</f>
        <v>0</v>
      </c>
      <c r="F14" s="5">
        <f>ROUND(Table2[[#This Row],[Projected Annual Cost for 2026–27]]-Table2[[#This Row],[Threshold]],0)</f>
        <v>0</v>
      </c>
    </row>
    <row r="15" spans="1:11" x14ac:dyDescent="0.4">
      <c r="A15" s="1"/>
      <c r="E15" s="12" t="str">
        <f>IFERROR(VLOOKUP(Table2[[#This Row],[CoDist]],Threshold!$A$2:$E$329,5,0),"0")</f>
        <v>0</v>
      </c>
      <c r="F15" s="5">
        <f>ROUND(Table2[[#This Row],[Projected Annual Cost for 2026–27]]-Table2[[#This Row],[Threshold]],0)</f>
        <v>0</v>
      </c>
    </row>
    <row r="16" spans="1:11" x14ac:dyDescent="0.4">
      <c r="A16" s="1"/>
      <c r="E16" s="12" t="str">
        <f>IFERROR(VLOOKUP(Table2[[#This Row],[CoDist]],Threshold!$A$2:$E$329,5,0),"0")</f>
        <v>0</v>
      </c>
      <c r="F16" s="5">
        <f>ROUND(Table2[[#This Row],[Projected Annual Cost for 2026–27]]-Table2[[#This Row],[Threshold]],0)</f>
        <v>0</v>
      </c>
    </row>
    <row r="17" spans="1:6" x14ac:dyDescent="0.4">
      <c r="A17" s="1"/>
      <c r="E17" s="12" t="str">
        <f>IFERROR(VLOOKUP(Table2[[#This Row],[CoDist]],Threshold!$A$2:$E$329,5,0),"0")</f>
        <v>0</v>
      </c>
      <c r="F17" s="5">
        <f>ROUND(Table2[[#This Row],[Projected Annual Cost for 2026–27]]-Table2[[#This Row],[Threshold]],0)</f>
        <v>0</v>
      </c>
    </row>
    <row r="18" spans="1:6" x14ac:dyDescent="0.4">
      <c r="A18" s="1"/>
      <c r="E18" s="12" t="str">
        <f>IFERROR(VLOOKUP(Table2[[#This Row],[CoDist]],Threshold!$A$2:$E$329,5,0),"0")</f>
        <v>0</v>
      </c>
      <c r="F18" s="5">
        <f>ROUND(Table2[[#This Row],[Projected Annual Cost for 2026–27]]-Table2[[#This Row],[Threshold]],0)</f>
        <v>0</v>
      </c>
    </row>
    <row r="19" spans="1:6" x14ac:dyDescent="0.4">
      <c r="A19" s="1"/>
      <c r="E19" s="12" t="str">
        <f>IFERROR(VLOOKUP(Table2[[#This Row],[CoDist]],Threshold!$A$2:$E$329,5,0),"0")</f>
        <v>0</v>
      </c>
      <c r="F19" s="5">
        <f>ROUND(Table2[[#This Row],[Projected Annual Cost for 2026–27]]-Table2[[#This Row],[Threshold]],0)</f>
        <v>0</v>
      </c>
    </row>
    <row r="20" spans="1:6" x14ac:dyDescent="0.4">
      <c r="A20" s="1"/>
      <c r="E20" s="12" t="str">
        <f>IFERROR(VLOOKUP(Table2[[#This Row],[CoDist]],Threshold!$A$2:$E$329,5,0),"0")</f>
        <v>0</v>
      </c>
      <c r="F20" s="5">
        <f>ROUND(Table2[[#This Row],[Projected Annual Cost for 2026–27]]-Table2[[#This Row],[Threshold]],0)</f>
        <v>0</v>
      </c>
    </row>
    <row r="21" spans="1:6" x14ac:dyDescent="0.4">
      <c r="A21" s="1"/>
      <c r="E21" s="12" t="str">
        <f>IFERROR(VLOOKUP(Table2[[#This Row],[CoDist]],Threshold!$A$2:$E$329,5,0),"0")</f>
        <v>0</v>
      </c>
      <c r="F21" s="5">
        <f>ROUND(Table2[[#This Row],[Projected Annual Cost for 2026–27]]-Table2[[#This Row],[Threshold]],0)</f>
        <v>0</v>
      </c>
    </row>
    <row r="22" spans="1:6" x14ac:dyDescent="0.4">
      <c r="A22" s="1"/>
      <c r="E22" s="12" t="str">
        <f>IFERROR(VLOOKUP(Table2[[#This Row],[CoDist]],Threshold!$A$2:$E$329,5,0),"0")</f>
        <v>0</v>
      </c>
      <c r="F22" s="5">
        <f>ROUND(Table2[[#This Row],[Projected Annual Cost for 2026–27]]-Table2[[#This Row],[Threshold]],0)</f>
        <v>0</v>
      </c>
    </row>
    <row r="23" spans="1:6" x14ac:dyDescent="0.4">
      <c r="A23" s="1"/>
      <c r="E23" s="12" t="str">
        <f>IFERROR(VLOOKUP(Table2[[#This Row],[CoDist]],Threshold!$A$2:$E$329,5,0),"0")</f>
        <v>0</v>
      </c>
      <c r="F23" s="5">
        <f>ROUND(Table2[[#This Row],[Projected Annual Cost for 2026–27]]-Table2[[#This Row],[Threshold]],0)</f>
        <v>0</v>
      </c>
    </row>
  </sheetData>
  <phoneticPr fontId="1" type="noConversion"/>
  <pageMargins left="0.7" right="0.7" top="0.75" bottom="0.75" header="0.3" footer="0.3"/>
  <legacy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22404-1413-4580-98F9-35B2B316A1D6}">
  <dimension ref="A1:G27"/>
  <sheetViews>
    <sheetView workbookViewId="0">
      <selection activeCell="A2" sqref="A2"/>
    </sheetView>
  </sheetViews>
  <sheetFormatPr defaultRowHeight="16.8" x14ac:dyDescent="0.4"/>
  <cols>
    <col min="1" max="1" width="7" customWidth="1"/>
    <col min="2" max="2" width="18.69921875" customWidth="1"/>
    <col min="3" max="3" width="12" customWidth="1"/>
    <col min="4" max="4" width="21.09765625" customWidth="1"/>
    <col min="5" max="5" width="32.09765625" customWidth="1"/>
    <col min="6" max="6" width="12.59765625" customWidth="1"/>
    <col min="7" max="7" width="23.8984375" customWidth="1"/>
    <col min="9" max="9" width="43.3984375" bestFit="1" customWidth="1"/>
  </cols>
  <sheetData>
    <row r="1" spans="1:7" ht="33.6" x14ac:dyDescent="0.4">
      <c r="A1" s="4" t="s">
        <v>0</v>
      </c>
      <c r="B1" s="4" t="s">
        <v>4</v>
      </c>
      <c r="C1" s="4" t="s">
        <v>1</v>
      </c>
      <c r="D1" s="4" t="s">
        <v>7</v>
      </c>
      <c r="E1" s="4" t="s">
        <v>3</v>
      </c>
      <c r="F1" s="4" t="s">
        <v>2</v>
      </c>
      <c r="G1" s="4" t="s">
        <v>8</v>
      </c>
    </row>
    <row r="2" spans="1:7" x14ac:dyDescent="0.4">
      <c r="A2" s="13"/>
      <c r="D2" s="2"/>
      <c r="E2" s="1"/>
      <c r="F2" s="12" t="str">
        <f>IFERROR(VLOOKUP(Table1[[#This Row],[CoDist]],Threshold!$A$2:$E$329,5,0),"0")</f>
        <v>0</v>
      </c>
      <c r="G2" s="2">
        <f>Table1[[#This Row],[Projected Annual Cost for 2026–27]]-Table1[[#This Row],[Threshold]]</f>
        <v>0</v>
      </c>
    </row>
    <row r="3" spans="1:7" x14ac:dyDescent="0.4">
      <c r="A3" s="1"/>
      <c r="D3" s="2"/>
      <c r="E3" s="1"/>
      <c r="F3" s="12" t="str">
        <f>IFERROR(VLOOKUP(Table1[[#This Row],[CoDist]],Threshold!$A$2:$E$329,5,0),"0")</f>
        <v>0</v>
      </c>
      <c r="G3" s="2">
        <f>Table1[[#This Row],[Projected Annual Cost for 2026–27]]-Table1[[#This Row],[Threshold]]</f>
        <v>0</v>
      </c>
    </row>
    <row r="4" spans="1:7" x14ac:dyDescent="0.4">
      <c r="A4" s="1"/>
      <c r="D4" s="2"/>
      <c r="E4" s="1"/>
      <c r="F4" s="12" t="str">
        <f>IFERROR(VLOOKUP(Table1[[#This Row],[CoDist]],Threshold!$A$2:$E$329,5,0),"0")</f>
        <v>0</v>
      </c>
      <c r="G4" s="2">
        <f>Table1[[#This Row],[Projected Annual Cost for 2026–27]]-Table1[[#This Row],[Threshold]]</f>
        <v>0</v>
      </c>
    </row>
    <row r="5" spans="1:7" x14ac:dyDescent="0.4">
      <c r="A5" s="1"/>
      <c r="D5" s="2"/>
      <c r="E5" s="1"/>
      <c r="F5" s="12" t="str">
        <f>IFERROR(VLOOKUP(Table1[[#This Row],[CoDist]],Threshold!$A$2:$E$329,5,0),"0")</f>
        <v>0</v>
      </c>
      <c r="G5" s="2">
        <f>Table1[[#This Row],[Projected Annual Cost for 2026–27]]-Table1[[#This Row],[Threshold]]</f>
        <v>0</v>
      </c>
    </row>
    <row r="6" spans="1:7" x14ac:dyDescent="0.4">
      <c r="A6" s="1"/>
      <c r="D6" s="2"/>
      <c r="E6" s="1"/>
      <c r="F6" s="12" t="str">
        <f>IFERROR(VLOOKUP(Table1[[#This Row],[CoDist]],Threshold!$A$2:$E$329,5,0),"0")</f>
        <v>0</v>
      </c>
      <c r="G6" s="2">
        <f>Table1[[#This Row],[Projected Annual Cost for 2026–27]]-Table1[[#This Row],[Threshold]]</f>
        <v>0</v>
      </c>
    </row>
    <row r="7" spans="1:7" x14ac:dyDescent="0.4">
      <c r="A7" s="1"/>
      <c r="D7" s="2"/>
      <c r="E7" s="1"/>
      <c r="F7" s="12" t="str">
        <f>IFERROR(VLOOKUP(Table1[[#This Row],[CoDist]],Threshold!$A$2:$E$329,5,0),"0")</f>
        <v>0</v>
      </c>
      <c r="G7" s="2">
        <f>Table1[[#This Row],[Projected Annual Cost for 2026–27]]-Table1[[#This Row],[Threshold]]</f>
        <v>0</v>
      </c>
    </row>
    <row r="8" spans="1:7" x14ac:dyDescent="0.4">
      <c r="A8" s="1"/>
      <c r="D8" s="2"/>
      <c r="E8" s="1"/>
      <c r="F8" s="12" t="str">
        <f>IFERROR(VLOOKUP(Table1[[#This Row],[CoDist]],Threshold!$A$2:$E$329,5,0),"0")</f>
        <v>0</v>
      </c>
      <c r="G8" s="2">
        <f>Table1[[#This Row],[Projected Annual Cost for 2026–27]]-Table1[[#This Row],[Threshold]]</f>
        <v>0</v>
      </c>
    </row>
    <row r="9" spans="1:7" x14ac:dyDescent="0.4">
      <c r="A9" s="1"/>
      <c r="D9" s="2"/>
      <c r="E9" s="1"/>
      <c r="F9" s="12" t="str">
        <f>IFERROR(VLOOKUP(Table1[[#This Row],[CoDist]],Threshold!$A$2:$E$329,5,0),"0")</f>
        <v>0</v>
      </c>
      <c r="G9" s="2">
        <f>Table1[[#This Row],[Projected Annual Cost for 2026–27]]-Table1[[#This Row],[Threshold]]</f>
        <v>0</v>
      </c>
    </row>
    <row r="10" spans="1:7" x14ac:dyDescent="0.4">
      <c r="A10" s="1"/>
      <c r="D10" s="2"/>
      <c r="E10" s="1"/>
      <c r="F10" s="12" t="str">
        <f>IFERROR(VLOOKUP(Table1[[#This Row],[CoDist]],Threshold!$A$2:$E$329,5,0),"0")</f>
        <v>0</v>
      </c>
      <c r="G10" s="2">
        <f>Table1[[#This Row],[Projected Annual Cost for 2026–27]]-Table1[[#This Row],[Threshold]]</f>
        <v>0</v>
      </c>
    </row>
    <row r="11" spans="1:7" x14ac:dyDescent="0.4">
      <c r="A11" s="1"/>
      <c r="D11" s="2"/>
      <c r="E11" s="1"/>
      <c r="F11" s="12" t="str">
        <f>IFERROR(VLOOKUP(Table1[[#This Row],[CoDist]],Threshold!$A$2:$E$329,5,0),"0")</f>
        <v>0</v>
      </c>
      <c r="G11" s="2">
        <f>Table1[[#This Row],[Projected Annual Cost for 2026–27]]-Table1[[#This Row],[Threshold]]</f>
        <v>0</v>
      </c>
    </row>
    <row r="12" spans="1:7" x14ac:dyDescent="0.4">
      <c r="A12" s="1"/>
      <c r="D12" s="2"/>
      <c r="E12" s="1"/>
      <c r="F12" s="12" t="str">
        <f>IFERROR(VLOOKUP(Table1[[#This Row],[CoDist]],Threshold!$A$2:$E$329,5,0),"0")</f>
        <v>0</v>
      </c>
      <c r="G12" s="2">
        <f>Table1[[#This Row],[Projected Annual Cost for 2026–27]]-Table1[[#This Row],[Threshold]]</f>
        <v>0</v>
      </c>
    </row>
    <row r="13" spans="1:7" x14ac:dyDescent="0.4">
      <c r="A13" s="1"/>
      <c r="D13" s="2"/>
      <c r="E13" s="1"/>
      <c r="F13" s="12" t="str">
        <f>IFERROR(VLOOKUP(Table1[[#This Row],[CoDist]],Threshold!$A$2:$E$329,5,0),"0")</f>
        <v>0</v>
      </c>
      <c r="G13" s="2">
        <f>Table1[[#This Row],[Projected Annual Cost for 2026–27]]-Table1[[#This Row],[Threshold]]</f>
        <v>0</v>
      </c>
    </row>
    <row r="14" spans="1:7" x14ac:dyDescent="0.4">
      <c r="A14" s="1"/>
      <c r="D14" s="2"/>
      <c r="E14" s="1"/>
      <c r="F14" s="12" t="str">
        <f>IFERROR(VLOOKUP(Table1[[#This Row],[CoDist]],Threshold!$A$2:$E$329,5,0),"0")</f>
        <v>0</v>
      </c>
      <c r="G14" s="2">
        <f>Table1[[#This Row],[Projected Annual Cost for 2026–27]]-Table1[[#This Row],[Threshold]]</f>
        <v>0</v>
      </c>
    </row>
    <row r="15" spans="1:7" x14ac:dyDescent="0.4">
      <c r="A15" s="1"/>
      <c r="D15" s="2"/>
      <c r="E15" s="1"/>
      <c r="F15" s="12" t="str">
        <f>IFERROR(VLOOKUP(Table1[[#This Row],[CoDist]],Threshold!$A$2:$E$329,5,0),"0")</f>
        <v>0</v>
      </c>
      <c r="G15" s="2">
        <f>Table1[[#This Row],[Projected Annual Cost for 2026–27]]-Table1[[#This Row],[Threshold]]</f>
        <v>0</v>
      </c>
    </row>
    <row r="16" spans="1:7" x14ac:dyDescent="0.4">
      <c r="A16" s="1"/>
      <c r="D16" s="2"/>
      <c r="E16" s="1"/>
      <c r="F16" s="12" t="str">
        <f>IFERROR(VLOOKUP(Table1[[#This Row],[CoDist]],Threshold!$A$2:$E$329,5,0),"0")</f>
        <v>0</v>
      </c>
      <c r="G16" s="2">
        <f>Table1[[#This Row],[Projected Annual Cost for 2026–27]]-Table1[[#This Row],[Threshold]]</f>
        <v>0</v>
      </c>
    </row>
    <row r="17" spans="1:7" x14ac:dyDescent="0.4">
      <c r="A17" s="1"/>
      <c r="D17" s="2"/>
      <c r="E17" s="1"/>
      <c r="F17" s="12" t="str">
        <f>IFERROR(VLOOKUP(Table1[[#This Row],[CoDist]],Threshold!$A$2:$E$329,5,0),"0")</f>
        <v>0</v>
      </c>
      <c r="G17" s="2">
        <f>Table1[[#This Row],[Projected Annual Cost for 2026–27]]-Table1[[#This Row],[Threshold]]</f>
        <v>0</v>
      </c>
    </row>
    <row r="18" spans="1:7" x14ac:dyDescent="0.4">
      <c r="A18" s="1"/>
      <c r="D18" s="2"/>
      <c r="E18" s="1"/>
      <c r="F18" s="12" t="str">
        <f>IFERROR(VLOOKUP(Table1[[#This Row],[CoDist]],Threshold!$A$2:$E$329,5,0),"0")</f>
        <v>0</v>
      </c>
      <c r="G18" s="2">
        <f>Table1[[#This Row],[Projected Annual Cost for 2026–27]]-Table1[[#This Row],[Threshold]]</f>
        <v>0</v>
      </c>
    </row>
    <row r="19" spans="1:7" x14ac:dyDescent="0.4">
      <c r="A19" s="1"/>
      <c r="D19" s="2"/>
      <c r="E19" s="1"/>
      <c r="F19" s="12" t="str">
        <f>IFERROR(VLOOKUP(Table1[[#This Row],[CoDist]],Threshold!$A$2:$E$329,5,0),"0")</f>
        <v>0</v>
      </c>
      <c r="G19" s="2">
        <f>Table1[[#This Row],[Projected Annual Cost for 2026–27]]-Table1[[#This Row],[Threshold]]</f>
        <v>0</v>
      </c>
    </row>
    <row r="20" spans="1:7" x14ac:dyDescent="0.4">
      <c r="A20" s="1"/>
      <c r="D20" s="2"/>
      <c r="E20" s="1"/>
      <c r="F20" s="12" t="str">
        <f>IFERROR(VLOOKUP(Table1[[#This Row],[CoDist]],Threshold!$A$2:$E$329,5,0),"0")</f>
        <v>0</v>
      </c>
      <c r="G20" s="2">
        <f>Table1[[#This Row],[Projected Annual Cost for 2026–27]]-Table1[[#This Row],[Threshold]]</f>
        <v>0</v>
      </c>
    </row>
    <row r="21" spans="1:7" x14ac:dyDescent="0.4">
      <c r="A21" s="1"/>
      <c r="D21" s="2"/>
      <c r="E21" s="1"/>
      <c r="F21" s="12" t="str">
        <f>IFERROR(VLOOKUP(Table1[[#This Row],[CoDist]],Threshold!$A$2:$E$329,5,0),"0")</f>
        <v>0</v>
      </c>
      <c r="G21" s="2">
        <f>Table1[[#This Row],[Projected Annual Cost for 2026–27]]-Table1[[#This Row],[Threshold]]</f>
        <v>0</v>
      </c>
    </row>
    <row r="22" spans="1:7" x14ac:dyDescent="0.4">
      <c r="A22" s="1"/>
      <c r="D22" s="2"/>
      <c r="E22" s="1"/>
      <c r="F22" s="12" t="str">
        <f>IFERROR(VLOOKUP(Table1[[#This Row],[CoDist]],Threshold!$A$2:$E$329,5,0),"0")</f>
        <v>0</v>
      </c>
      <c r="G22" s="2">
        <f>Table1[[#This Row],[Projected Annual Cost for 2026–27]]-Table1[[#This Row],[Threshold]]</f>
        <v>0</v>
      </c>
    </row>
    <row r="23" spans="1:7" x14ac:dyDescent="0.4">
      <c r="A23" s="1"/>
      <c r="D23" s="2"/>
      <c r="E23" s="1"/>
      <c r="F23" s="12" t="str">
        <f>IFERROR(VLOOKUP(Table1[[#This Row],[CoDist]],Threshold!$A$2:$E$329,5,0),"0")</f>
        <v>0</v>
      </c>
      <c r="G23" s="2">
        <f>Table1[[#This Row],[Projected Annual Cost for 2026–27]]-Table1[[#This Row],[Threshold]]</f>
        <v>0</v>
      </c>
    </row>
    <row r="24" spans="1:7" x14ac:dyDescent="0.4">
      <c r="A24" s="1"/>
      <c r="D24" s="2"/>
      <c r="E24" s="1"/>
      <c r="F24" s="12" t="str">
        <f>IFERROR(VLOOKUP(Table1[[#This Row],[CoDist]],Threshold!$A$2:$E$329,5,0),"0")</f>
        <v>0</v>
      </c>
      <c r="G24" s="2">
        <f>Table1[[#This Row],[Projected Annual Cost for 2026–27]]-Table1[[#This Row],[Threshold]]</f>
        <v>0</v>
      </c>
    </row>
    <row r="25" spans="1:7" x14ac:dyDescent="0.4">
      <c r="A25" s="1"/>
      <c r="D25" s="2"/>
      <c r="E25" s="1"/>
      <c r="F25" s="12" t="str">
        <f>IFERROR(VLOOKUP(Table1[[#This Row],[CoDist]],Threshold!$A$2:$E$329,5,0),"0")</f>
        <v>0</v>
      </c>
      <c r="G25" s="2">
        <f>Table1[[#This Row],[Projected Annual Cost for 2026–27]]-Table1[[#This Row],[Threshold]]</f>
        <v>0</v>
      </c>
    </row>
    <row r="26" spans="1:7" x14ac:dyDescent="0.4">
      <c r="A26" s="1"/>
      <c r="D26" s="2"/>
      <c r="E26" s="1"/>
      <c r="F26" s="12" t="str">
        <f>IFERROR(VLOOKUP(Table1[[#This Row],[CoDist]],Threshold!$A$2:$E$329,5,0),"0")</f>
        <v>0</v>
      </c>
      <c r="G26" s="2">
        <f>Table1[[#This Row],[Projected Annual Cost for 2026–27]]-Table1[[#This Row],[Threshold]]</f>
        <v>0</v>
      </c>
    </row>
    <row r="27" spans="1:7" x14ac:dyDescent="0.4">
      <c r="A27" s="1"/>
      <c r="D27" s="2"/>
      <c r="E27" s="1"/>
      <c r="F27" s="12" t="str">
        <f>IFERROR(VLOOKUP(Table1[[#This Row],[CoDist]],Threshold!$A$2:$E$329,5,0),"0")</f>
        <v>0</v>
      </c>
      <c r="G27" s="2">
        <f>Table1[[#This Row],[Projected Annual Cost for 2026–27]]-Table1[[#This Row],[Threshold]]</f>
        <v>0</v>
      </c>
    </row>
  </sheetData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Threshold</vt:lpstr>
      <vt:lpstr>Pathway A - Out of State</vt:lpstr>
      <vt:lpstr>Pathway B-Previously Submitted</vt:lpstr>
      <vt:lpstr>Pathway B-New Applications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Safety Net Quarterly Payment Request Form</dc:title>
  <dc:subject>safety net</dc:subject>
  <dc:creator>OSPI, Special Education</dc:creator>
  <cp:keywords>special education, safety net, IDEA, special education funding</cp:keywords>
  <cp:lastModifiedBy>Amber O’Donnell (OSPI)</cp:lastModifiedBy>
  <dcterms:created xsi:type="dcterms:W3CDTF">2026-02-06T00:26:48Z</dcterms:created>
  <dcterms:modified xsi:type="dcterms:W3CDTF">2026-09-02T13:41:33Z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145f431-4c8c-42c6-a5a5-ba6d3bdea585_Enabled">
    <vt:lpwstr>true</vt:lpwstr>
  </property>
  <property fmtid="{D5CDD505-2E9C-101B-9397-08002B2CF9AE}" pid="3" name="MSIP_Label_9145f431-4c8c-42c6-a5a5-ba6d3bdea585_SetDate">
    <vt:lpwstr>2026-02-06T00:43:48Z</vt:lpwstr>
  </property>
  <property fmtid="{D5CDD505-2E9C-101B-9397-08002B2CF9AE}" pid="4" name="MSIP_Label_9145f431-4c8c-42c6-a5a5-ba6d3bdea585_Method">
    <vt:lpwstr>Standard</vt:lpwstr>
  </property>
  <property fmtid="{D5CDD505-2E9C-101B-9397-08002B2CF9AE}" pid="5" name="MSIP_Label_9145f431-4c8c-42c6-a5a5-ba6d3bdea585_Name">
    <vt:lpwstr>defa4170-0d19-0005-0004-bc88714345d2</vt:lpwstr>
  </property>
  <property fmtid="{D5CDD505-2E9C-101B-9397-08002B2CF9AE}" pid="6" name="MSIP_Label_9145f431-4c8c-42c6-a5a5-ba6d3bdea585_SiteId">
    <vt:lpwstr>b2fe5ccf-10a5-46fe-ae45-a0267412af7a</vt:lpwstr>
  </property>
  <property fmtid="{D5CDD505-2E9C-101B-9397-08002B2CF9AE}" pid="7" name="MSIP_Label_9145f431-4c8c-42c6-a5a5-ba6d3bdea585_ActionId">
    <vt:lpwstr>e28cff3a-a74a-4f2e-8af5-e6b7c9254517</vt:lpwstr>
  </property>
  <property fmtid="{D5CDD505-2E9C-101B-9397-08002B2CF9AE}" pid="8" name="MSIP_Label_9145f431-4c8c-42c6-a5a5-ba6d3bdea585_ContentBits">
    <vt:lpwstr>0</vt:lpwstr>
  </property>
  <property fmtid="{D5CDD505-2E9C-101B-9397-08002B2CF9AE}" pid="9" name="MSIP_Label_9145f431-4c8c-42c6-a5a5-ba6d3bdea585_Tag">
    <vt:lpwstr>10, 3, 0, 1</vt:lpwstr>
  </property>
</Properties>
</file>